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heckCompatibility="1"/>
  <bookViews>
    <workbookView xWindow="0" yWindow="0" windowWidth="10320" windowHeight="8835" tabRatio="914"/>
  </bookViews>
  <sheets>
    <sheet name="目次" sheetId="10" r:id="rId1"/>
    <sheet name="（別紙2-1-1）勤務体制一覧表（訪問系）" sheetId="1" r:id="rId2"/>
    <sheet name="（別紙2-1-2）サ責必置数算出表（訪問系）" sheetId="2" r:id="rId3"/>
    <sheet name="（別紙2-2）勤務体制一覧表（訪問系以外）" sheetId="3" r:id="rId4"/>
    <sheet name="（別紙3-1） 特定事業所加算（居宅）" sheetId="4" r:id="rId5"/>
    <sheet name="（別紙3-2） 特定事業所加算（重度)" sheetId="5" r:id="rId6"/>
    <sheet name="（別紙3-3） 特定事業所加算(同行援護)" sheetId="6" r:id="rId7"/>
    <sheet name="（別紙3-4） 特定事業所加算(行動援護)" sheetId="7" r:id="rId8"/>
    <sheet name="参考様式（特定事業所加算人材要件確認用）資格者割合" sheetId="58" r:id="rId9"/>
    <sheet name="参考様式（特定事業所加算人材要件確認用）常勤者割合" sheetId="59" r:id="rId10"/>
    <sheet name="（別紙4-1）生活介護・療養介護人員配置体制加算" sheetId="8" r:id="rId11"/>
    <sheet name="（別紙４-2）共同生活援助人員配置体制加算" sheetId="9" r:id="rId12"/>
    <sheet name="GH人員配置体制確認表" sheetId="87" r:id="rId13"/>
    <sheet name="GH人員配置体制確認表（記載例）" sheetId="88" r:id="rId14"/>
    <sheet name="参考表" sheetId="89" r:id="rId15"/>
    <sheet name="（別紙5）福祉専門職員配置等加算（短期入所以外）" sheetId="73" r:id="rId16"/>
    <sheet name="（別紙5-2）福祉専門職員配置等加算（共生型短期入所）" sheetId="74" r:id="rId17"/>
    <sheet name="（別紙6-1）視覚・聴覚言語障害者支援体制Ⅰ" sheetId="11" r:id="rId18"/>
    <sheet name="（別紙6-2）視覚・聴覚 言語障害者支援体制加算Ⅱ" sheetId="12" r:id="rId19"/>
    <sheet name="（別紙７）栄養士・栄養マネ" sheetId="13" r:id="rId20"/>
    <sheet name="（別紙8）食事提供体制" sheetId="14" r:id="rId21"/>
    <sheet name="（別紙9）短期入所" sheetId="15" r:id="rId22"/>
    <sheet name="（別紙10）重度障害者支援加算（短期入所）" sheetId="16" r:id="rId23"/>
    <sheet name="(別紙11)重度障害者支援加算（共同生活援助）" sheetId="52" r:id="rId24"/>
    <sheet name="別紙12夜間支援体制等加算　（共同生活援助）" sheetId="47" r:id="rId25"/>
    <sheet name="夜間支援体制等加算　記入例" sheetId="48" r:id="rId26"/>
    <sheet name="夜間支援体制等加算　注釈付き" sheetId="49" r:id="rId27"/>
    <sheet name="(別紙13)医療連携体制加算（Ⅶ）（共同生活援助）" sheetId="56" r:id="rId28"/>
    <sheet name="（別紙14）夜間支援体制等加算" sheetId="84" r:id="rId29"/>
    <sheet name="（別紙15）通勤者生活支援加算(GH)" sheetId="22" r:id="rId30"/>
    <sheet name="（別紙16）日中活動支援加算" sheetId="99" r:id="rId31"/>
    <sheet name="（別紙17）夜勤職員・夜間看護（施設入所）" sheetId="23" r:id="rId32"/>
    <sheet name="（別紙18）重度障害者支援(Ⅰ）（施設入所）" sheetId="24" r:id="rId33"/>
    <sheet name="（別紙18-2）重度障害者支援（Ⅱ）（施設入所・生活介護）" sheetId="25" r:id="rId34"/>
    <sheet name="（別紙19）送迎加算" sheetId="26" r:id="rId35"/>
    <sheet name="（別紙20）地域生活移行個別支援" sheetId="62" r:id="rId36"/>
    <sheet name="（別紙21）延長支援加算（生活介護等）" sheetId="28" r:id="rId37"/>
    <sheet name="（別紙22-1）リハビリテーション（生活介護）" sheetId="29" r:id="rId38"/>
    <sheet name="（別紙22-2）リハビリテーション（自立訓練（機能訓練））" sheetId="71" r:id="rId39"/>
    <sheet name="（別紙23）地域移行・通勤者(宿泊型)" sheetId="30" r:id="rId40"/>
    <sheet name="（別紙24）短期滞在・精神退院支援" sheetId="31" r:id="rId41"/>
    <sheet name="（別紙25）常勤看護職員等配置加算・看護職員配置加算）" sheetId="33" r:id="rId42"/>
    <sheet name="（別紙26-1）就労移行支援" sheetId="68" r:id="rId43"/>
    <sheet name="(別紙26-2)就労移行支援体制加算 (就労A型)" sheetId="35" r:id="rId44"/>
    <sheet name="(別紙26-3)就労移行支援体制加算(就労B型)" sheetId="34" r:id="rId45"/>
    <sheet name="（別紙27） 就労研修修了" sheetId="38" r:id="rId46"/>
    <sheet name="（別紙27-2）職場適応援助者養成研修修了" sheetId="66" r:id="rId47"/>
    <sheet name="（別紙28）重度者支援" sheetId="39" r:id="rId48"/>
    <sheet name="（別紙29）移行準備支援体制加算（Ⅰ）" sheetId="40" r:id="rId49"/>
    <sheet name="（別紙30）目標工賃達成加算" sheetId="41" r:id="rId50"/>
    <sheet name="（別紙30-1）目標工賃達成指導員加算" sheetId="97" r:id="rId51"/>
    <sheet name="（別紙30-2）賃金向上達成指導員" sheetId="67" r:id="rId52"/>
    <sheet name="（別紙31）共生型サビ管" sheetId="60" r:id="rId53"/>
    <sheet name="（別紙32）地域生活支援拠点等" sheetId="61" r:id="rId54"/>
    <sheet name="（別紙33）地域移行特別" sheetId="63" r:id="rId55"/>
    <sheet name="（別紙34）個別計画訓練支援" sheetId="64" r:id="rId56"/>
    <sheet name="（別紙35）社会生活支援" sheetId="65" r:id="rId57"/>
    <sheet name="(別紙36-1)就労移行支援・基本報酬算定区分" sheetId="17" r:id="rId58"/>
    <sheet name="（別添）就労移行支援・基本報酬" sheetId="18" r:id="rId59"/>
    <sheet name="(別紙36－2)就労移行支援・基本報酬算定区分（養成）" sheetId="19" r:id="rId60"/>
    <sheet name="（別添）就労移行支援・基本報酬 (養成)" sheetId="20" r:id="rId61"/>
    <sheet name="(別紙37)就労継続支援A型・基本報酬算定区分" sheetId="21" r:id="rId62"/>
    <sheet name="地域連携活動実施状況報告書" sheetId="95" r:id="rId63"/>
    <sheet name="利用者の知識・能力向上に係る実施状況報告書" sheetId="96" r:id="rId64"/>
    <sheet name="就労継続支援A型事業所におけるスコア表(全体)" sheetId="27" r:id="rId65"/>
    <sheet name="就労継続支援A型事業所におけるスコア表（全体）〈作成用〉" sheetId="90" r:id="rId66"/>
    <sheet name="【様式2-2】スコア公表様式（実績）" sheetId="69" r:id="rId67"/>
    <sheet name="【様式2-2】スコア公表様式（実績）&lt;作成用&gt;" sheetId="70" r:id="rId68"/>
    <sheet name="(別紙38)就労継続支援Ｂ型・基本報酬算定区分" sheetId="36" r:id="rId69"/>
    <sheet name="別添ピアサポーターの配置に関する届出書（就労Ｂ）" sheetId="37" r:id="rId70"/>
    <sheet name="(別紙39)就労定着支援・基本報酬算定区分" sheetId="42" r:id="rId71"/>
    <sheet name="（別添１）就労定着支援・基本報酬" sheetId="43" r:id="rId72"/>
    <sheet name="（別添２）就労定着支援・基本報酬" sheetId="44" r:id="rId73"/>
    <sheet name="(別紙40)就労定着実績体制加算" sheetId="45" r:id="rId74"/>
    <sheet name="（別紙41）看護加配置（ＧＨ）" sheetId="81" r:id="rId75"/>
    <sheet name="（別紙42）夜勤加配（ＧＨ）" sheetId="82" r:id="rId76"/>
    <sheet name="(別紙43-1)ピアサポート体制加算" sheetId="46" r:id="rId77"/>
    <sheet name="（別紙43-2）ピアサポート実施加算（共同生活援助）" sheetId="32" r:id="rId78"/>
    <sheet name="退去後ピアサポート実施加算" sheetId="72" r:id="rId79"/>
    <sheet name="（別紙43-3）ピアサポート実施加算（自立訓練・就労継続B型）" sheetId="53" r:id="rId80"/>
    <sheet name="(別紙44)医療的ケア対応支援加算（共同生活援助）" sheetId="54" r:id="rId81"/>
    <sheet name="(別紙45)強度行動障害者体験利用加算（共同生活援助）" sheetId="55" r:id="rId82"/>
    <sheet name="(別紙46)居住支援連携体制加算（自立生活援助等）" sheetId="57" r:id="rId83"/>
    <sheet name="（別紙47）入浴支援加算" sheetId="75" r:id="rId84"/>
    <sheet name="（別紙48）通院支援加算" sheetId="77" r:id="rId85"/>
    <sheet name="（別紙49）主任相談支援専門員配置加算" sheetId="78" r:id="rId86"/>
    <sheet name="（別紙50）障害者支援施設等感染対策向上加算" sheetId="79" r:id="rId87"/>
    <sheet name="（別紙51）高次脳機能障害者支援体制加算" sheetId="80" r:id="rId88"/>
    <sheet name="（別紙52）自立生活支援加算" sheetId="83" r:id="rId89"/>
    <sheet name="参考書類" sheetId="85" r:id="rId90"/>
    <sheet name="参考書類（記載例・解説）" sheetId="86" r:id="rId91"/>
    <sheet name="（別紙53）地域移行支援体制加算" sheetId="91" r:id="rId92"/>
    <sheet name="（別紙54）地域生活支援拠点等に関連する加算" sheetId="92" r:id="rId93"/>
    <sheet name="（別紙55）地域生活支援拠点等機能強化加算" sheetId="93" r:id="rId94"/>
    <sheet name="（別紙56）地域体制強化共同支援加算" sheetId="94" r:id="rId95"/>
    <sheet name="入院時情報提供書" sheetId="76" r:id="rId96"/>
    <sheet name="参考様式　送迎加算に係るチェックシート" sheetId="50" r:id="rId97"/>
    <sheet name="参考様式　送迎加算に係るチェックシート（入力例）" sheetId="51" r:id="rId98"/>
    <sheet name="（別紙５７）口腔衛生管理体制加算" sheetId="98" r:id="rId99"/>
  </sheets>
  <definedNames>
    <definedName name="_xlnm.Print_Area" localSheetId="1">'（別紙2-1-1）勤務体制一覧表（訪問系）'!$A$1:$BD$64</definedName>
    <definedName name="Z_5936F667_61F4_4656_AF66_4F7DBB59A1CD_.wvu.PrintArea" localSheetId="1" hidden="1">'（別紙2-1-1）勤務体制一覧表（訪問系）'!$A$1:$BD$64</definedName>
    <definedName name="Z_2A313BEC_6E4F_4195_BE25_F08689DF1019_.wvu.PrintArea" localSheetId="1" hidden="1">'（別紙2-1-1）勤務体制一覧表（訪問系）'!$A$1:$BD$64</definedName>
    <definedName name="Z_33D4D846_4129_451F_A6E0_96419F5FE18F_.wvu.PrintArea" localSheetId="1" hidden="1">'（別紙2-1-1）勤務体制一覧表（訪問系）'!$A$1:$BD$64</definedName>
    <definedName name="_xlnm.Print_Area" localSheetId="2">'（別紙2-1-2）サ責必置数算出表（訪問系）'!$A$1:$AY$60</definedName>
    <definedName name="Z_5936F667_61F4_4656_AF66_4F7DBB59A1CD_.wvu.PrintArea" localSheetId="2" hidden="1">'（別紙2-1-2）サ責必置数算出表（訪問系）'!$A$1:$AZ$60</definedName>
    <definedName name="Z_2A313BEC_6E4F_4195_BE25_F08689DF1019_.wvu.PrintArea" localSheetId="2" hidden="1">'（別紙2-1-2）サ責必置数算出表（訪問系）'!$A$1:$AZ$60</definedName>
    <definedName name="Z_33D4D846_4129_451F_A6E0_96419F5FE18F_.wvu.PrintArea" localSheetId="2" hidden="1">'（別紙2-1-2）サ責必置数算出表（訪問系）'!$A$1:$AZ$60</definedName>
    <definedName name="_xlnm.Print_Area" localSheetId="3">'（別紙2-2）勤務体制一覧表（訪問系以外）'!$A$1:$BD$62</definedName>
    <definedName name="Z_5936F667_61F4_4656_AF66_4F7DBB59A1CD_.wvu.PrintArea" localSheetId="3" hidden="1">'（別紙2-2）勤務体制一覧表（訪問系以外）'!$A$1:$BD$62</definedName>
    <definedName name="Z_2A313BEC_6E4F_4195_BE25_F08689DF1019_.wvu.PrintArea" localSheetId="3" hidden="1">'（別紙2-2）勤務体制一覧表（訪問系以外）'!$A$1:$BD$62</definedName>
    <definedName name="Z_33D4D846_4129_451F_A6E0_96419F5FE18F_.wvu.PrintArea" localSheetId="3" hidden="1">'（別紙2-2）勤務体制一覧表（訪問系以外）'!$A$1:$BD$62</definedName>
    <definedName name="_xlnm.Print_Area" localSheetId="4">'（別紙3-1） 特定事業所加算（居宅）'!$A$1:$Y$68</definedName>
    <definedName name="Z_5936F667_61F4_4656_AF66_4F7DBB59A1CD_.wvu.PrintArea" localSheetId="4" hidden="1">'（別紙3-1） 特定事業所加算（居宅）'!$A$1:$X$68</definedName>
    <definedName name="Z_2A313BEC_6E4F_4195_BE25_F08689DF1019_.wvu.PrintArea" localSheetId="4" hidden="1">'（別紙3-1） 特定事業所加算（居宅）'!$A$1:$X$68</definedName>
    <definedName name="Z_33D4D846_4129_451F_A6E0_96419F5FE18F_.wvu.PrintArea" localSheetId="4" hidden="1">'（別紙3-1） 特定事業所加算（居宅）'!$A$1:$X$68</definedName>
    <definedName name="_xlnm.Print_Area" localSheetId="5">'（別紙3-2） 特定事業所加算（重度)'!$A$1:$Y$66</definedName>
    <definedName name="Z_5936F667_61F4_4656_AF66_4F7DBB59A1CD_.wvu.PrintArea" localSheetId="5" hidden="1">'（別紙3-2） 特定事業所加算（重度)'!$A$1:$X$68</definedName>
    <definedName name="Z_2A313BEC_6E4F_4195_BE25_F08689DF1019_.wvu.PrintArea" localSheetId="5" hidden="1">'（別紙3-2） 特定事業所加算（重度)'!$A$1:$X$68</definedName>
    <definedName name="Z_33D4D846_4129_451F_A6E0_96419F5FE18F_.wvu.PrintArea" localSheetId="5" hidden="1">'（別紙3-2） 特定事業所加算（重度)'!$A$1:$X$68</definedName>
    <definedName name="_xlnm.Print_Area" localSheetId="6">'（別紙3-3） 特定事業所加算(同行援護)'!$A$1:$Y$69</definedName>
    <definedName name="Z_5936F667_61F4_4656_AF66_4F7DBB59A1CD_.wvu.PrintArea" localSheetId="6" hidden="1">'（別紙3-3） 特定事業所加算(同行援護)'!$A$1:$X$65</definedName>
    <definedName name="Z_2A313BEC_6E4F_4195_BE25_F08689DF1019_.wvu.PrintArea" localSheetId="6" hidden="1">'（別紙3-3） 特定事業所加算(同行援護)'!$A$1:$X$65</definedName>
    <definedName name="Z_33D4D846_4129_451F_A6E0_96419F5FE18F_.wvu.PrintArea" localSheetId="6" hidden="1">'（別紙3-3） 特定事業所加算(同行援護)'!$A$1:$X$65</definedName>
    <definedName name="_xlnm.Print_Area" localSheetId="7">'（別紙3-4） 特定事業所加算(行動援護)'!$A$1:$Y$69</definedName>
    <definedName name="Z_5936F667_61F4_4656_AF66_4F7DBB59A1CD_.wvu.PrintArea" localSheetId="7" hidden="1">'（別紙3-4） 特定事業所加算(行動援護)'!$A$1:$Y$66</definedName>
    <definedName name="Z_2A313BEC_6E4F_4195_BE25_F08689DF1019_.wvu.PrintArea" localSheetId="7" hidden="1">'（別紙3-4） 特定事業所加算(行動援護)'!$A$1:$Y$66</definedName>
    <definedName name="Z_33D4D846_4129_451F_A6E0_96419F5FE18F_.wvu.PrintArea" localSheetId="7" hidden="1">'（別紙3-4） 特定事業所加算(行動援護)'!$A$1:$Y$66</definedName>
    <definedName name="_xlnm.Print_Area" localSheetId="10">'（別紙4-1）生活介護・療養介護人員配置体制加算'!$A$1:$I$25</definedName>
    <definedName name="Z_5936F667_61F4_4656_AF66_4F7DBB59A1CD_.wvu.PrintArea" localSheetId="10" hidden="1">'（別紙4-1）生活介護・療養介護人員配置体制加算'!$A$1:$J$25</definedName>
    <definedName name="Z_2A313BEC_6E4F_4195_BE25_F08689DF1019_.wvu.PrintArea" localSheetId="10" hidden="1">'（別紙4-1）生活介護・療養介護人員配置体制加算'!$A$1:$J$25</definedName>
    <definedName name="Z_33D4D846_4129_451F_A6E0_96419F5FE18F_.wvu.PrintArea" localSheetId="10" hidden="1">'（別紙4-1）生活介護・療養介護人員配置体制加算'!$A$1:$J$25</definedName>
    <definedName name="_xlnm.Print_Area" localSheetId="17">'（別紙6-1）視覚・聴覚言語障害者支援体制Ⅰ'!$A$1:$AK$49</definedName>
    <definedName name="Z_5936F667_61F4_4656_AF66_4F7DBB59A1CD_.wvu.PrintArea" localSheetId="17" hidden="1">'（別紙6-1）視覚・聴覚言語障害者支援体制Ⅰ'!$A$1:$J$49</definedName>
    <definedName name="Z_2A313BEC_6E4F_4195_BE25_F08689DF1019_.wvu.PrintArea" localSheetId="17" hidden="1">'（別紙6-1）視覚・聴覚言語障害者支援体制Ⅰ'!$A$1:$J$49</definedName>
    <definedName name="Z_33D4D846_4129_451F_A6E0_96419F5FE18F_.wvu.PrintArea" localSheetId="17" hidden="1">'（別紙6-1）視覚・聴覚言語障害者支援体制Ⅰ'!$A$1:$J$49</definedName>
    <definedName name="_xlnm.Print_Area" localSheetId="18">'（別紙6-2）視覚・聴覚 言語障害者支援体制加算Ⅱ'!$A$1:$AJ$52</definedName>
    <definedName name="Z_5936F667_61F4_4656_AF66_4F7DBB59A1CD_.wvu.PrintArea" localSheetId="18" hidden="1">'（別紙6-2）視覚・聴覚 言語障害者支援体制加算Ⅱ'!$A$1:$I$136</definedName>
    <definedName name="Z_2A313BEC_6E4F_4195_BE25_F08689DF1019_.wvu.PrintArea" localSheetId="18" hidden="1">'（別紙6-2）視覚・聴覚 言語障害者支援体制加算Ⅱ'!$A$1:$I$136</definedName>
    <definedName name="Z_33D4D846_4129_451F_A6E0_96419F5FE18F_.wvu.PrintArea" localSheetId="18" hidden="1">'（別紙6-2）視覚・聴覚 言語障害者支援体制加算Ⅱ'!$A$1:$I$136</definedName>
    <definedName name="_xlnm.Print_Area" localSheetId="19">'（別紙７）栄養士・栄養マネ'!$A$1:$H$27</definedName>
    <definedName name="Z_5936F667_61F4_4656_AF66_4F7DBB59A1CD_.wvu.PrintArea" localSheetId="19" hidden="1">'（別紙７）栄養士・栄養マネ'!$A$1:$H$27</definedName>
    <definedName name="Z_2A313BEC_6E4F_4195_BE25_F08689DF1019_.wvu.PrintArea" localSheetId="19" hidden="1">'（別紙７）栄養士・栄養マネ'!$A$1:$H$27</definedName>
    <definedName name="Z_33D4D846_4129_451F_A6E0_96419F5FE18F_.wvu.PrintArea" localSheetId="19" hidden="1">'（別紙７）栄養士・栄養マネ'!$A$1:$H$27</definedName>
    <definedName name="_xlnm.Print_Area" localSheetId="20">'（別紙8）食事提供体制'!$A$1:$AK$27</definedName>
    <definedName name="Z_5936F667_61F4_4656_AF66_4F7DBB59A1CD_.wvu.PrintArea" localSheetId="20" hidden="1">'（別紙8）食事提供体制'!$A$1:$H$23</definedName>
    <definedName name="Z_2A313BEC_6E4F_4195_BE25_F08689DF1019_.wvu.PrintArea" localSheetId="20" hidden="1">'（別紙8）食事提供体制'!$A$1:$H$23</definedName>
    <definedName name="Z_33D4D846_4129_451F_A6E0_96419F5FE18F_.wvu.PrintArea" localSheetId="20" hidden="1">'（別紙8）食事提供体制'!$A$1:$H$23</definedName>
    <definedName name="_xlnm.Print_Area" localSheetId="21">'（別紙9）短期入所'!$A$1:$G$17</definedName>
    <definedName name="_xlnm.Print_Area" localSheetId="22">'（別紙10）重度障害者支援加算（短期入所）'!$A$1:$H$16</definedName>
    <definedName name="_xlnm.Print_Area" localSheetId="57">'(別紙36-1)就労移行支援・基本報酬算定区分'!$A$1:$AL$56</definedName>
    <definedName name="_xlnm.Print_Area" localSheetId="59">'(別紙36－2)就労移行支援・基本報酬算定区分（養成）'!$A$1:$AL$55</definedName>
    <definedName name="_xlnm.Print_Area" localSheetId="61">'(別紙37)就労継続支援A型・基本報酬算定区分'!$A$1:$AL$37</definedName>
    <definedName name="_xlnm.Print_Area" localSheetId="29">'（別紙15）通勤者生活支援加算(GH)'!$A$1:$H$44</definedName>
    <definedName name="_xlnm.Print_Area" localSheetId="31">'（別紙17）夜勤職員・夜間看護（施設入所）'!$A$1:$G$22</definedName>
    <definedName name="Z_5936F667_61F4_4656_AF66_4F7DBB59A1CD_.wvu.PrintArea" localSheetId="31" hidden="1">'（別紙17）夜勤職員・夜間看護（施設入所）'!$A$1:$G$22</definedName>
    <definedName name="Z_2A313BEC_6E4F_4195_BE25_F08689DF1019_.wvu.PrintArea" localSheetId="31" hidden="1">'（別紙17）夜勤職員・夜間看護（施設入所）'!$A$1:$G$22</definedName>
    <definedName name="Z_33D4D846_4129_451F_A6E0_96419F5FE18F_.wvu.PrintArea" localSheetId="31" hidden="1">'（別紙17）夜勤職員・夜間看護（施設入所）'!$A$1:$G$22</definedName>
    <definedName name="_xlnm.Print_Area" localSheetId="32">'（別紙18）重度障害者支援(Ⅰ）（施設入所）'!$A$1:$L$72</definedName>
    <definedName name="Z_5936F667_61F4_4656_AF66_4F7DBB59A1CD_.wvu.PrintArea" localSheetId="32" hidden="1">'（別紙18）重度障害者支援(Ⅰ）（施設入所）'!$A$1:$L$72</definedName>
    <definedName name="Z_2A313BEC_6E4F_4195_BE25_F08689DF1019_.wvu.PrintArea" localSheetId="32" hidden="1">'（別紙18）重度障害者支援(Ⅰ）（施設入所）'!$A$1:$L$73</definedName>
    <definedName name="Z_33D4D846_4129_451F_A6E0_96419F5FE18F_.wvu.PrintArea" localSheetId="32" hidden="1">'（別紙18）重度障害者支援(Ⅰ）（施設入所）'!$A$1:$L$72</definedName>
    <definedName name="_xlnm.Print_Area" localSheetId="33">'（別紙18-2）重度障害者支援（Ⅱ）（施設入所・生活介護）'!$A$1:$G$23</definedName>
    <definedName name="Z_5936F667_61F4_4656_AF66_4F7DBB59A1CD_.wvu.PrintArea" localSheetId="33" hidden="1">'（別紙18-2）重度障害者支援（Ⅱ）（施設入所・生活介護）'!$A$1:$G$20</definedName>
    <definedName name="Z_2A313BEC_6E4F_4195_BE25_F08689DF1019_.wvu.PrintArea" localSheetId="33" hidden="1">'（別紙18-2）重度障害者支援（Ⅱ）（施設入所・生活介護）'!$A$1:$G$20</definedName>
    <definedName name="Z_33D4D846_4129_451F_A6E0_96419F5FE18F_.wvu.PrintArea" localSheetId="33" hidden="1">'（別紙18-2）重度障害者支援（Ⅱ）（施設入所・生活介護）'!$A$1:$G$20</definedName>
    <definedName name="_xlnm.Print_Area" localSheetId="34">'（別紙19）送迎加算'!$A$1:$G$17</definedName>
    <definedName name="Z_5936F667_61F4_4656_AF66_4F7DBB59A1CD_.wvu.PrintArea" localSheetId="34" hidden="1">'（別紙19）送迎加算'!$A$1:$G$17</definedName>
    <definedName name="Z_2A313BEC_6E4F_4195_BE25_F08689DF1019_.wvu.PrintArea" localSheetId="34" hidden="1">'（別紙19）送迎加算'!$A$1:$G$17</definedName>
    <definedName name="Z_33D4D846_4129_451F_A6E0_96419F5FE18F_.wvu.PrintArea" localSheetId="34" hidden="1">'（別紙19）送迎加算'!$A$1:$G$17</definedName>
    <definedName name="_xlnm.Print_Area" localSheetId="36">'（別紙21）延長支援加算（生活介護等）'!$A$1:$I$22</definedName>
    <definedName name="_xlnm.Print_Area" localSheetId="37">'（別紙22-1）リハビリテーション（生活介護）'!$A$1:$H$25</definedName>
    <definedName name="Z_5936F667_61F4_4656_AF66_4F7DBB59A1CD_.wvu.PrintArea" localSheetId="37" hidden="1">'（別紙22-1）リハビリテーション（生活介護）'!$A$1:$H$25</definedName>
    <definedName name="Z_2A313BEC_6E4F_4195_BE25_F08689DF1019_.wvu.PrintArea" localSheetId="37" hidden="1">'（別紙22-1）リハビリテーション（生活介護）'!$A$1:$H$25</definedName>
    <definedName name="Z_33D4D846_4129_451F_A6E0_96419F5FE18F_.wvu.PrintArea" localSheetId="37" hidden="1">'（別紙22-1）リハビリテーション（生活介護）'!$A$1:$H$25</definedName>
    <definedName name="_xlnm.Print_Area" localSheetId="39">'（別紙23）地域移行・通勤者(宿泊型)'!$A$1:$J$49</definedName>
    <definedName name="Z_5936F667_61F4_4656_AF66_4F7DBB59A1CD_.wvu.PrintArea" localSheetId="39" hidden="1">'（別紙23）地域移行・通勤者(宿泊型)'!$A$1:$J$49</definedName>
    <definedName name="Z_2A313BEC_6E4F_4195_BE25_F08689DF1019_.wvu.PrintArea" localSheetId="39" hidden="1">'（別紙23）地域移行・通勤者(宿泊型)'!$A$1:$J$49</definedName>
    <definedName name="Z_33D4D846_4129_451F_A6E0_96419F5FE18F_.wvu.PrintArea" localSheetId="39" hidden="1">'（別紙23）地域移行・通勤者(宿泊型)'!$A$1:$J$49</definedName>
    <definedName name="_xlnm.Print_Area" localSheetId="40">'（別紙24）短期滞在・精神退院支援'!$A$1:$AB$30</definedName>
    <definedName name="Z_5936F667_61F4_4656_AF66_4F7DBB59A1CD_.wvu.PrintArea" localSheetId="40" hidden="1">'（別紙24）短期滞在・精神退院支援'!$A$1:$AB$30</definedName>
    <definedName name="Z_2A313BEC_6E4F_4195_BE25_F08689DF1019_.wvu.PrintArea" localSheetId="40" hidden="1">'（別紙24）短期滞在・精神退院支援'!$A$1:$AB$30</definedName>
    <definedName name="Z_33D4D846_4129_451F_A6E0_96419F5FE18F_.wvu.PrintArea" localSheetId="40" hidden="1">'（別紙24）短期滞在・精神退院支援'!$A$1:$AB$30</definedName>
    <definedName name="_xlnm.Print_Area" localSheetId="41">'（別紙25）常勤看護職員等配置加算・看護職員配置加算）'!$A$1:$H$25</definedName>
    <definedName name="_xlnm.Print_Area" localSheetId="44">'(別紙26-3)就労移行支援体制加算(就労B型)'!$A$1:$H$96</definedName>
    <definedName name="_xlnm.Print_Area" localSheetId="43">'(別紙26-2)就労移行支援体制加算 (就労A型)'!$A$1:$H$96</definedName>
    <definedName name="_xlnm.Print_Area" localSheetId="68">'(別紙38)就労継続支援Ｂ型・基本報酬算定区分'!$A$1:$AM$49</definedName>
    <definedName name="_xlnm.Print_Area" localSheetId="69">'別添ピアサポーターの配置に関する届出書（就労Ｂ）'!$B$1:$G$20</definedName>
    <definedName name="_xlnm.Print_Area" localSheetId="45">'（別紙27） 就労研修修了'!$A$1:$G$27</definedName>
    <definedName name="Z_5936F667_61F4_4656_AF66_4F7DBB59A1CD_.wvu.PrintArea" localSheetId="45" hidden="1">'（別紙27） 就労研修修了'!$A$1:$G$26</definedName>
    <definedName name="Z_2A313BEC_6E4F_4195_BE25_F08689DF1019_.wvu.PrintArea" localSheetId="45" hidden="1">'（別紙27） 就労研修修了'!$A$1:$G$27</definedName>
    <definedName name="Z_33D4D846_4129_451F_A6E0_96419F5FE18F_.wvu.PrintArea" localSheetId="45" hidden="1">'（別紙27） 就労研修修了'!$A$1:$G$26</definedName>
    <definedName name="_xlnm.Print_Area" localSheetId="47">'（別紙28）重度者支援'!$A$1:$H$22</definedName>
    <definedName name="Z_5936F667_61F4_4656_AF66_4F7DBB59A1CD_.wvu.PrintArea" localSheetId="47" hidden="1">'（別紙28）重度者支援'!$A$1:$H$22</definedName>
    <definedName name="Z_2A313BEC_6E4F_4195_BE25_F08689DF1019_.wvu.PrintArea" localSheetId="47" hidden="1">'（別紙28）重度者支援'!$A$1:$H$22</definedName>
    <definedName name="Z_33D4D846_4129_451F_A6E0_96419F5FE18F_.wvu.PrintArea" localSheetId="47" hidden="1">'（別紙28）重度者支援'!$A$1:$H$22</definedName>
    <definedName name="_xlnm.Print_Area" localSheetId="48">'（別紙29）移行準備支援体制加算（Ⅰ）'!$A$1:$G$41</definedName>
    <definedName name="Z_5936F667_61F4_4656_AF66_4F7DBB59A1CD_.wvu.PrintArea" localSheetId="48" hidden="1">'（別紙29）移行準備支援体制加算（Ⅰ）'!$A$1:$G$41</definedName>
    <definedName name="Z_2A313BEC_6E4F_4195_BE25_F08689DF1019_.wvu.PrintArea" localSheetId="48" hidden="1">'（別紙29）移行準備支援体制加算（Ⅰ）'!$A$1:$G$41</definedName>
    <definedName name="Z_33D4D846_4129_451F_A6E0_96419F5FE18F_.wvu.PrintArea" localSheetId="48" hidden="1">'（別紙29）移行準備支援体制加算（Ⅰ）'!$A$1:$G$41</definedName>
    <definedName name="_xlnm.Print_Area" localSheetId="49">'（別紙30）目標工賃達成加算'!$A$1:$H$29</definedName>
    <definedName name="Z_5936F667_61F4_4656_AF66_4F7DBB59A1CD_.wvu.PrintArea" localSheetId="49" hidden="1">'（別紙30）目標工賃達成加算'!$A$1:$F$29</definedName>
    <definedName name="Z_2A313BEC_6E4F_4195_BE25_F08689DF1019_.wvu.PrintArea" localSheetId="49" hidden="1">'（別紙30）目標工賃達成加算'!$A$1:$E$32</definedName>
    <definedName name="Z_33D4D846_4129_451F_A6E0_96419F5FE18F_.wvu.PrintArea" localSheetId="49" hidden="1">'（別紙30）目標工賃達成加算'!$A$1:$F$29</definedName>
    <definedName name="_xlnm.Print_Area" localSheetId="76">'(別紙43-1)ピアサポート体制加算'!$B$1:$J$36</definedName>
    <definedName name="_xlnm.Print_Area" localSheetId="24">'別紙12夜間支援体制等加算　（共同生活援助）'!$A$1:$L$59</definedName>
    <definedName name="_xlnm.Print_Area" localSheetId="26">'夜間支援体制等加算　注釈付き'!$A$1:$L$58</definedName>
    <definedName name="Z_5936F667_61F4_4656_AF66_4F7DBB59A1CD_.wvu.PrintArea" localSheetId="96" hidden="1">'参考様式　送迎加算に係るチェックシート'!$A$1:$GK$126</definedName>
    <definedName name="Z_2A313BEC_6E4F_4195_BE25_F08689DF1019_.wvu.Cols" localSheetId="96" hidden="1">'参考様式　送迎加算に係るチェックシート'!$GM:$GT</definedName>
    <definedName name="_xlnm.Print_Area" localSheetId="96">'参考様式　送迎加算に係るチェックシート'!$A$1:$GK$125</definedName>
    <definedName name="Z_5936F667_61F4_4656_AF66_4F7DBB59A1CD_.wvu.Cols" localSheetId="96" hidden="1">'参考様式　送迎加算に係るチェックシート'!$GM:$GT</definedName>
    <definedName name="Z_2A313BEC_6E4F_4195_BE25_F08689DF1019_.wvu.PrintArea" localSheetId="96" hidden="1">'参考様式　送迎加算に係るチェックシート'!$A$1:$GK$126</definedName>
    <definedName name="Z_2A313BEC_6E4F_4195_BE25_F08689DF1019_.wvu.Rows" localSheetId="96" hidden="1">'参考様式　送迎加算に係るチェックシート'!$129:$164</definedName>
    <definedName name="Z_33D4D846_4129_451F_A6E0_96419F5FE18F_.wvu.Cols" localSheetId="96" hidden="1">'参考様式　送迎加算に係るチェックシート'!$GM:$GT</definedName>
    <definedName name="Z_33D4D846_4129_451F_A6E0_96419F5FE18F_.wvu.PrintArea" localSheetId="96" hidden="1">'参考様式　送迎加算に係るチェックシート'!$A$1:$GK$126</definedName>
    <definedName name="Z_33D4D846_4129_451F_A6E0_96419F5FE18F_.wvu.Rows" localSheetId="96" hidden="1">'参考様式　送迎加算に係るチェックシート'!$129:$164</definedName>
    <definedName name="Z_5936F667_61F4_4656_AF66_4F7DBB59A1CD_.wvu.Rows" localSheetId="96" hidden="1">'参考様式　送迎加算に係るチェックシート'!$129:$164</definedName>
    <definedName name="Z_5936F667_61F4_4656_AF66_4F7DBB59A1CD_.wvu.PrintArea" localSheetId="97" hidden="1">'参考様式　送迎加算に係るチェックシート（入力例）'!$A$1:$GK$126</definedName>
    <definedName name="Z_2A313BEC_6E4F_4195_BE25_F08689DF1019_.wvu.Cols" localSheetId="97" hidden="1">'参考様式　送迎加算に係るチェックシート（入力例）'!$GM:$GT</definedName>
    <definedName name="_xlnm.Print_Area" localSheetId="97">'参考様式　送迎加算に係るチェックシート（入力例）'!$A$1:$GK$126</definedName>
    <definedName name="Z_5936F667_61F4_4656_AF66_4F7DBB59A1CD_.wvu.Cols" localSheetId="97" hidden="1">'参考様式　送迎加算に係るチェックシート（入力例）'!$GM:$GT</definedName>
    <definedName name="Z_2A313BEC_6E4F_4195_BE25_F08689DF1019_.wvu.PrintArea" localSheetId="97" hidden="1">'参考様式　送迎加算に係るチェックシート（入力例）'!$A$1:$GK$126</definedName>
    <definedName name="Z_2A313BEC_6E4F_4195_BE25_F08689DF1019_.wvu.Rows" localSheetId="97" hidden="1">'参考様式　送迎加算に係るチェックシート（入力例）'!$49:$123,'参考様式　送迎加算に係るチェックシート（入力例）'!$129:$164</definedName>
    <definedName name="Z_33D4D846_4129_451F_A6E0_96419F5FE18F_.wvu.Cols" localSheetId="97" hidden="1">'参考様式　送迎加算に係るチェックシート（入力例）'!$GM:$GT</definedName>
    <definedName name="Z_33D4D846_4129_451F_A6E0_96419F5FE18F_.wvu.PrintArea" localSheetId="97" hidden="1">'参考様式　送迎加算に係るチェックシート（入力例）'!$A$1:$GK$126</definedName>
    <definedName name="Z_33D4D846_4129_451F_A6E0_96419F5FE18F_.wvu.Rows" localSheetId="97" hidden="1">'参考様式　送迎加算に係るチェックシート（入力例）'!$49:$123,'参考様式　送迎加算に係るチェックシート（入力例）'!$129:$164</definedName>
    <definedName name="Z_5936F667_61F4_4656_AF66_4F7DBB59A1CD_.wvu.Rows" localSheetId="97" hidden="1">'参考様式　送迎加算に係るチェックシート（入力例）'!$49:$123,'参考様式　送迎加算に係るチェックシート（入力例）'!$129:$164</definedName>
    <definedName name="_xlnm.Print_Area" localSheetId="8">'参考様式（特定事業所加算人材要件確認用）資格者割合'!$A$1:$S$58</definedName>
    <definedName name="_xlnm.Print_Area" localSheetId="9">'参考様式（特定事業所加算人材要件確認用）常勤者割合'!$A$1:$Q$39</definedName>
    <definedName name="_xlnm.Print_Area" localSheetId="52">'（別紙31）共生型サビ管'!$A$1:$G$19</definedName>
    <definedName name="Z_5936F667_61F4_4656_AF66_4F7DBB59A1CD_.wvu.PrintArea" localSheetId="52" hidden="1">'（別紙31）共生型サビ管'!$A$1:$G$18</definedName>
    <definedName name="Z_2A313BEC_6E4F_4195_BE25_F08689DF1019_.wvu.PrintArea" localSheetId="52" hidden="1">'（別紙31）共生型サビ管'!$A$1:$G$19</definedName>
    <definedName name="Z_33D4D846_4129_451F_A6E0_96419F5FE18F_.wvu.PrintArea" localSheetId="52" hidden="1">'（別紙31）共生型サビ管'!$A$1:$G$18</definedName>
    <definedName name="_xlnm.Print_Area" localSheetId="53">'（別紙32）地域生活支援拠点等'!$A$1:$G$13</definedName>
    <definedName name="Z_5936F667_61F4_4656_AF66_4F7DBB59A1CD_.wvu.PrintArea" localSheetId="53" hidden="1">'（別紙32）地域生活支援拠点等'!$A$1:$G$11</definedName>
    <definedName name="Z_2A313BEC_6E4F_4195_BE25_F08689DF1019_.wvu.PrintArea" localSheetId="53" hidden="1">'（別紙32）地域生活支援拠点等'!$A$1:$G$12</definedName>
    <definedName name="Z_33D4D846_4129_451F_A6E0_96419F5FE18F_.wvu.PrintArea" localSheetId="53" hidden="1">'（別紙32）地域生活支援拠点等'!$A$1:$G$11</definedName>
    <definedName name="_xlnm.Print_Area" localSheetId="35">'（別紙20）地域生活移行個別支援'!$A$1:$H$19</definedName>
    <definedName name="Z_5936F667_61F4_4656_AF66_4F7DBB59A1CD_.wvu.PrintArea" localSheetId="35" hidden="1">'（別紙20）地域生活移行個別支援'!$A$1:$H$19</definedName>
    <definedName name="Z_2A313BEC_6E4F_4195_BE25_F08689DF1019_.wvu.PrintArea" localSheetId="35" hidden="1">'（別紙20）地域生活移行個別支援'!$A$1:$H$19</definedName>
    <definedName name="Z_33D4D846_4129_451F_A6E0_96419F5FE18F_.wvu.PrintArea" localSheetId="35" hidden="1">'（別紙20）地域生活移行個別支援'!$A$1:$H$19</definedName>
    <definedName name="_xlnm.Print_Area" localSheetId="54">'（別紙33）地域移行特別'!$A$1:$G$30</definedName>
    <definedName name="Z_5936F667_61F4_4656_AF66_4F7DBB59A1CD_.wvu.PrintArea" localSheetId="54" hidden="1">'（別紙33）地域移行特別'!$A$1:$G$12</definedName>
    <definedName name="Z_2A313BEC_6E4F_4195_BE25_F08689DF1019_.wvu.PrintArea" localSheetId="54" hidden="1">'（別紙33）地域移行特別'!$A$1:$G$13</definedName>
    <definedName name="Z_33D4D846_4129_451F_A6E0_96419F5FE18F_.wvu.PrintArea" localSheetId="54" hidden="1">'（別紙33）地域移行特別'!$A$1:$G$12</definedName>
    <definedName name="_xlnm.Print_Area" localSheetId="55">'（別紙34）個別計画訓練支援'!$A$1:$I$29</definedName>
    <definedName name="Z_5936F667_61F4_4656_AF66_4F7DBB59A1CD_.wvu.PrintArea" localSheetId="55" hidden="1">'（別紙34）個別計画訓練支援'!$A$1:$G$11</definedName>
    <definedName name="Z_2A313BEC_6E4F_4195_BE25_F08689DF1019_.wvu.PrintArea" localSheetId="55" hidden="1">'（別紙34）個別計画訓練支援'!$A$1:$G$12</definedName>
    <definedName name="Z_33D4D846_4129_451F_A6E0_96419F5FE18F_.wvu.PrintArea" localSheetId="55" hidden="1">'（別紙34）個別計画訓練支援'!$A$1:$G$11</definedName>
    <definedName name="_xlnm.Print_Area" localSheetId="56">'（別紙35）社会生活支援'!$A$1:$G$13</definedName>
    <definedName name="Z_5936F667_61F4_4656_AF66_4F7DBB59A1CD_.wvu.PrintArea" localSheetId="56" hidden="1">'（別紙35）社会生活支援'!$A$1:$G$12</definedName>
    <definedName name="Z_2A313BEC_6E4F_4195_BE25_F08689DF1019_.wvu.PrintArea" localSheetId="56" hidden="1">'（別紙35）社会生活支援'!$A$1:$G$13</definedName>
    <definedName name="Z_33D4D846_4129_451F_A6E0_96419F5FE18F_.wvu.PrintArea" localSheetId="56" hidden="1">'（別紙35）社会生活支援'!$A$1:$G$12</definedName>
    <definedName name="_xlnm.Print_Area" localSheetId="46">'（別紙27-2）職場適応援助者養成研修修了'!$A$1:$G$15</definedName>
    <definedName name="Z_5936F667_61F4_4656_AF66_4F7DBB59A1CD_.wvu.PrintArea" localSheetId="46" hidden="1">'（別紙27-2）職場適応援助者養成研修修了'!$A$1:$G$17</definedName>
    <definedName name="Z_2A313BEC_6E4F_4195_BE25_F08689DF1019_.wvu.PrintArea" localSheetId="46" hidden="1">'（別紙27-2）職場適応援助者養成研修修了'!$A$1:$G$18</definedName>
    <definedName name="Z_33D4D846_4129_451F_A6E0_96419F5FE18F_.wvu.PrintArea" localSheetId="46" hidden="1">'（別紙27-2）職場適応援助者養成研修修了'!$A$1:$G$17</definedName>
    <definedName name="_xlnm.Print_Area" localSheetId="51">'（別紙30-2）賃金向上達成指導員'!$A$1:$F$29</definedName>
    <definedName name="Z_5936F667_61F4_4656_AF66_4F7DBB59A1CD_.wvu.PrintArea" localSheetId="51" hidden="1">'（別紙30-2）賃金向上達成指導員'!$A$1:$F$29</definedName>
    <definedName name="Z_2A313BEC_6E4F_4195_BE25_F08689DF1019_.wvu.PrintArea" localSheetId="51" hidden="1">'（別紙30-2）賃金向上達成指導員'!$A$1:$E$32</definedName>
    <definedName name="Z_33D4D846_4129_451F_A6E0_96419F5FE18F_.wvu.PrintArea" localSheetId="51" hidden="1">'（別紙30-2）賃金向上達成指導員'!$A$1:$F$29</definedName>
    <definedName name="_xlnm.Print_Area" localSheetId="42">'（別紙26-1）就労移行支援'!$A$1:$J$98</definedName>
    <definedName name="Z_5936F667_61F4_4656_AF66_4F7DBB59A1CD_.wvu.PrintArea" localSheetId="42" hidden="1">'（別紙26-1）就労移行支援'!$A$1:$G$73</definedName>
    <definedName name="Z_2A313BEC_6E4F_4195_BE25_F08689DF1019_.wvu.PrintArea" localSheetId="42" hidden="1">'（別紙26-1）就労移行支援'!$A$1:$G$73</definedName>
    <definedName name="Z_33D4D846_4129_451F_A6E0_96419F5FE18F_.wvu.PrintArea" localSheetId="42" hidden="1">'（別紙26-1）就労移行支援'!$A$1:$G$73</definedName>
    <definedName name="_xlnm.Print_Area" localSheetId="66">'【様式2-2】スコア公表様式（実績）'!$A$1:$AS$85</definedName>
    <definedName name="_xlnm.Print_Area" localSheetId="67">'【様式2-2】スコア公表様式（実績）&lt;作成用&gt;'!$A$1:$AS$85</definedName>
    <definedName name="_xlnm.Print_Area" localSheetId="15">'（別紙5）福祉専門職員配置等加算（短期入所以外）'!$A$1:$H$54</definedName>
    <definedName name="_xlnm.Print_Area" localSheetId="16">'（別紙5-2）福祉専門職員配置等加算（共生型短期入所）'!$A$1:$H$29</definedName>
    <definedName name="_xlnm.Print_Area" localSheetId="74">'（別紙41）看護加配置（ＧＨ）'!$A$1:$H$21</definedName>
    <definedName name="_xlnm.Print_Area" localSheetId="75">'（別紙42）夜勤加配（ＧＨ）'!$A$1:$G$20</definedName>
    <definedName name="_xlnm.Print_Area" localSheetId="88">'（別紙52）自立生活支援加算'!$A$1:$L$43</definedName>
    <definedName name="_xlnm.Print_Area" localSheetId="28">'（別紙14）夜間支援体制等加算'!$A$1:$I$46</definedName>
    <definedName name="_xlnm.Print_Area" localSheetId="92">'（別紙54）地域生活支援拠点等に関連する加算'!$A$1:$AC$31</definedName>
    <definedName name="_xlnm.Print_Area" localSheetId="50">'（別紙30-1）目標工賃達成指導員加算'!$A$1:$F$30</definedName>
  </definedNames>
  <calcPr calcId="191029" concurrentCalc="1"/>
  <customWorkbookViews>
    <customWorkbookView name="00170278 - 個人用ビュー" guid="{33D4D846-4129-451F-A6E0-96419F5FE18F}" personalView="1" maximized="1" xWindow="8" yWindow="30" windowWidth="1362" windowHeight="589" tabRatio="914" activeSheetId="42"/>
    <customWorkbookView name="00193206 - 個人用ビュー" guid="{2A313BEC-6E4F-4195-BE25-F08689DF1019}" personalView="1" maximized="1" xWindow="8" yWindow="30" windowWidth="1362" windowHeight="524" tabRatio="914" activeSheetId="11"/>
    <customWorkbookView name="00139871 - 個人用ビュー" guid="{777DFF65-A274-44C2-85B6-2D5C6BB81042}" personalView="1" maximized="1" xWindow="8" yWindow="30" windowWidth="1362" windowHeight="521" tabRatio="914" activeSheetId="24"/>
    <customWorkbookView name="st - 個人用ビュー" guid="{5936F667-61F4-4656-AF66-4F7DBB59A1CD}" personalView="1" maximized="1" xWindow="8" yWindow="30" windowWidth="1362" windowHeight="589" tabRatio="914" activeSheetId="44"/>
  </customWorkbookViews>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電子県庁課</author>
  </authors>
  <commentList>
    <comment ref="A43" authorId="0">
      <text>
        <r>
          <rPr>
            <b/>
            <sz val="9"/>
            <color indexed="81"/>
            <rFont val="ＭＳ Ｐゴシック"/>
          </rPr>
          <t xml:space="preserve">　４月提出（4/15期限分）については、４月における勤務体制を記載することで可
※他の月は、指定を受ける月、加算等が適用される月（翌月）見込みで記載
※ただし、更新申請時は、前月実績で記載のこと！
</t>
        </r>
      </text>
    </comment>
    <comment ref="G45" authorId="0">
      <text>
        <r>
          <rPr>
            <b/>
            <sz val="9"/>
            <color indexed="81"/>
            <rFont val="ＭＳ Ｐゴシック"/>
          </rPr>
          <t>就業規則に定められている常勤職員が勤める時間帯と同じ時間帯を勤務している場合は、身分にかかわらず「常勤」と記載する。</t>
        </r>
      </text>
    </comment>
  </commentList>
</comments>
</file>

<file path=xl/comments10.xml><?xml version="1.0" encoding="utf-8"?>
<comments xmlns="http://schemas.openxmlformats.org/spreadsheetml/2006/main">
  <authors>
    <author>katsu</author>
  </authors>
  <commentList>
    <comment ref="H51"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11.xml><?xml version="1.0" encoding="utf-8"?>
<comments xmlns="http://schemas.openxmlformats.org/spreadsheetml/2006/main">
  <authors>
    <author>katsu</author>
  </authors>
  <commentList>
    <comment ref="H52"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12.xml><?xml version="1.0" encoding="utf-8"?>
<comments xmlns="http://schemas.openxmlformats.org/spreadsheetml/2006/main">
  <authors>
    <author>電子県庁課</author>
  </authors>
  <commentList>
    <comment ref="B2" authorId="0">
      <text>
        <r>
          <rPr>
            <b/>
            <sz val="10"/>
            <color indexed="81"/>
            <rFont val="ＭＳ Ｐゴシック"/>
          </rPr>
          <t>就労支援員としての１年以上の実績があり、現在も就労支援員として従事している者がジョブコーチ等の所定の研修を修了していることとともに、就労定着支援体制加算が認められた事業所であることも要件にあることに留意！
体制加算が○→修了加算も○
体制加算が×→修了加算も×
体制加算が×から○になった場合、修了加算を満たす職員の有無も確認すること。</t>
        </r>
      </text>
    </comment>
  </commentList>
</comments>
</file>

<file path=xl/comments13.xml><?xml version="1.0" encoding="utf-8"?>
<comments xmlns="http://schemas.openxmlformats.org/spreadsheetml/2006/main">
  <authors>
    <author>電子県庁課</author>
  </authors>
  <commentList>
    <comment ref="E6" authorId="0">
      <text>
        <r>
          <rPr>
            <b/>
            <sz val="9"/>
            <color indexed="81"/>
            <rFont val="ＭＳ Ｐゴシック"/>
          </rPr>
          <t>Ｃ≧各要件のパーセント以上で適用可否を判断。
※Ａ型とＢ型を有する多機能型の場合は、サービスごとに届出書を提出すること。</t>
        </r>
      </text>
    </comment>
  </commentList>
</comments>
</file>

<file path=xl/comments14.xml><?xml version="1.0" encoding="utf-8"?>
<comments xmlns="http://schemas.openxmlformats.org/spreadsheetml/2006/main">
  <authors>
    <author>katsu</author>
  </authors>
  <commentList>
    <comment ref="F28" authorId="0">
      <text>
        <r>
          <rPr>
            <sz val="9"/>
            <color indexed="81"/>
            <rFont val="ＭＳ Ｐゴシック"/>
          </rPr>
          <t>算定する加算に○をつけること</t>
        </r>
      </text>
    </comment>
    <comment ref="F4" authorId="0">
      <text>
        <r>
          <rPr>
            <b/>
            <sz val="10"/>
            <color indexed="81"/>
            <rFont val="ＭＳ Ｐゴシック"/>
          </rPr>
          <t>利用定員は、前年度当初のものとする。</t>
        </r>
      </text>
    </comment>
  </commentList>
</comments>
</file>

<file path=xl/comments15.xml><?xml version="1.0" encoding="utf-8"?>
<comments xmlns="http://schemas.openxmlformats.org/spreadsheetml/2006/main">
  <authors>
    <author>電子県庁課</author>
  </authors>
  <commentList>
    <comment ref="E7" authorId="0">
      <text>
        <r>
          <rPr>
            <b/>
            <sz val="9"/>
            <color indexed="81"/>
            <rFont val="ＭＳ Ｐゴシック"/>
          </rPr>
          <t xml:space="preserve">★就労Ｂ　（Ｂ）≧（Ａ）÷7.5を確認
　就労Ａ
★達成指導員が常勤換算方法で１以上配置されていること！
★（Ｃ）≧（Ａ）÷６を確認
なお、達成指導員は資格等の制限なし。
</t>
        </r>
      </text>
    </comment>
  </commentList>
</comments>
</file>

<file path=xl/comments2.xml><?xml version="1.0" encoding="utf-8"?>
<comments xmlns="http://schemas.openxmlformats.org/spreadsheetml/2006/main">
  <authors>
    <author>電子県庁課</author>
  </authors>
  <commentList>
    <comment ref="A41" authorId="0">
      <text>
        <r>
          <rPr>
            <b/>
            <sz val="9"/>
            <color indexed="81"/>
            <rFont val="ＭＳ Ｐゴシック"/>
          </rPr>
          <t>　４月提出（4/15期限分）については、４月における勤務体制を記載することで可
※他の月は、指定を受ける月、加算等が適用される月（翌月）見込みで記載
※ただし、更新申請時は、前月実績で記載のこと！
　目標工賃達成指導員、栄養士等も記載すること！</t>
        </r>
      </text>
    </comment>
    <comment ref="G44" authorId="0">
      <text>
        <r>
          <rPr>
            <b/>
            <sz val="9"/>
            <color indexed="81"/>
            <rFont val="ＭＳ Ｐゴシック"/>
          </rPr>
          <t>就業規則に定められている常勤職員が勤める時間帯と同じ時間帯を勤務している場合は、身分にかかわらず「常勤」と記載する。</t>
        </r>
      </text>
    </comment>
  </commentList>
</comments>
</file>

<file path=xl/comments3.xml><?xml version="1.0" encoding="utf-8"?>
<comments xmlns="http://schemas.openxmlformats.org/spreadsheetml/2006/main">
  <authors>
    <author/>
  </authors>
  <commentList>
    <comment ref="AA7" authorId="0">
      <text/>
    </comment>
  </commentList>
</comments>
</file>

<file path=xl/comments4.xml><?xml version="1.0" encoding="utf-8"?>
<comments xmlns="http://schemas.openxmlformats.org/spreadsheetml/2006/main">
  <authors>
    <author>電子県庁課</author>
  </authors>
  <commentList>
    <comment ref="B5" authorId="0">
      <text>
        <r>
          <rPr>
            <b/>
            <sz val="9"/>
            <color indexed="81"/>
            <rFont val="ＭＳ Ｐゴシック"/>
          </rPr>
          <t>常勤であればⅠ型
非常勤であればⅡ型
※併設型・空床利用型の短期入所の場合は、本体施設で栄養士配置減算がない場合にはⅠ型算定可。非常勤配置の場合は、Ⅱ型算定可。
※「常勤」…勤務時間が事業所等で定められている常勤従業者の勤務時間（就業規則等参照）に達していること。
　なお、入所施設（本体）と併設型や空床型短期入所のような併設関係の事業所の栄養士職務を兼ねる場合は、双方の勤務時間を合算して常勤扱いとすることができる。
　また、「調理業務の委託先」に栄養士が配置されている場合は、加算は認められない。</t>
        </r>
      </text>
    </comment>
  </commentList>
</comments>
</file>

<file path=xl/comments5.xml><?xml version="1.0" encoding="utf-8"?>
<comments xmlns="http://schemas.openxmlformats.org/spreadsheetml/2006/main">
  <authors>
    <author>amano</author>
  </authors>
  <commentList>
    <comment ref="D32" authorId="0">
      <text>
        <r>
          <rPr>
            <sz val="9"/>
            <color indexed="81"/>
            <rFont val="ＭＳ Ｐゴシック"/>
          </rPr>
          <t xml:space="preserve">特定の個人を指すのではなく、別々の日に異なる者が支援を行うといったように、従事者①が複数の個人である場合もある。
</t>
        </r>
      </text>
    </comment>
    <comment ref="E32" authorId="0">
      <text>
        <r>
          <rPr>
            <sz val="9"/>
            <color indexed="81"/>
            <rFont val="ＭＳ Ｐゴシック"/>
          </rPr>
          <t xml:space="preserve">・「前年度の平均」を記載。
・定員変更があれば「前年度の平均＋定員増減分の９０％」を記載。
※この人数は、夜間支援対象利用者の人数ごとに設定されている単位区分の選定に用いるものであり、この人数に単位を乗じて加算額を算定するのではない。
</t>
        </r>
      </text>
    </comment>
    <comment ref="F32" authorId="0">
      <text>
        <r>
          <rPr>
            <b/>
            <sz val="9"/>
            <color indexed="81"/>
            <rFont val="ＭＳ Ｐゴシック"/>
          </rPr>
          <t xml:space="preserve">「１人の夜間支援従事者が支援を行う利用者の数（人）」は「夜間支援の対象者数（人）」を按分した人数である。
※　必ず「夜間支援の対象者数（人）」＝「１人の夜間支援従事者が支援を行う利用者の数（人）」となること。
</t>
        </r>
        <r>
          <rPr>
            <sz val="9"/>
            <color indexed="81"/>
            <rFont val="ＭＳ Ｐゴシック"/>
          </rPr>
          <t xml:space="preserve">
</t>
        </r>
      </text>
    </comment>
    <comment ref="I34" authorId="0">
      <text>
        <r>
          <rPr>
            <sz val="9"/>
            <color indexed="81"/>
            <rFont val="ＭＳ Ｐゴシック"/>
          </rPr>
          <t>各従事者がどういう勤務形態かではなく、事業所がどういう勤務形態かを記載。</t>
        </r>
      </text>
    </comment>
  </commentList>
</comments>
</file>

<file path=xl/comments6.xml><?xml version="1.0" encoding="utf-8"?>
<comments xmlns="http://schemas.openxmlformats.org/spreadsheetml/2006/main">
  <authors>
    <author>電子県庁課</author>
  </authors>
  <commentList>
    <comment ref="B5" authorId="0">
      <text>
        <r>
          <rPr>
            <b/>
            <sz val="9"/>
            <color indexed="81"/>
            <rFont val="ＭＳ Ｐゴシック"/>
          </rPr>
          <t>施設入所支援の利用定員に応じ、１～３のいずれかに○を付ける。</t>
        </r>
        <r>
          <rPr>
            <sz val="9"/>
            <color indexed="81"/>
            <rFont val="ＭＳ Ｐゴシック"/>
          </rPr>
          <t xml:space="preserve">
</t>
        </r>
      </text>
    </comment>
    <comment ref="C11" authorId="0">
      <text>
        <r>
          <rPr>
            <b/>
            <sz val="9"/>
            <color indexed="81"/>
            <rFont val="ＭＳ Ｐゴシック"/>
          </rPr>
          <t>上記３＝別紙1-7の（5）における平均値が以下の場合に加算算定。
①21～40人：夜勤2人以上
②41～60人：夜勤3人以上
③61～100人：夜勤4人以上
④101～140人：夜勤5人以上
⑤141～200人：夜勤6人以上</t>
        </r>
      </text>
    </comment>
    <comment ref="C14" authorId="0">
      <text>
        <r>
          <rPr>
            <b/>
            <sz val="9"/>
            <color indexed="81"/>
            <rFont val="ＭＳ Ｐゴシック"/>
          </rPr>
          <t>夜間看護体制加算
①夜間職員配置加算が算定されていること
②重度障害者支援加算により算定されている看護職員以外の看護職員１人以上が生活支援員に代わって配置されていること（毎日配置されること）</t>
        </r>
      </text>
    </comment>
    <comment ref="C8" authorId="0">
      <text>
        <r>
          <rPr>
            <b/>
            <sz val="9"/>
            <color indexed="81"/>
            <rFont val="ＭＳ Ｐゴシック"/>
          </rPr>
          <t>別紙1-7の（5）における平均値が
記載される。</t>
        </r>
      </text>
    </comment>
  </commentList>
</comments>
</file>

<file path=xl/comments7.xml><?xml version="1.0" encoding="utf-8"?>
<comments xmlns="http://schemas.openxmlformats.org/spreadsheetml/2006/main">
  <authors>
    <author>電子県庁課</author>
  </authors>
  <commentList>
    <comment ref="E8" authorId="0">
      <text>
        <r>
          <rPr>
            <b/>
            <sz val="9"/>
            <color indexed="81"/>
            <rFont val="ＭＳ Ｐゴシック"/>
          </rPr>
          <t xml:space="preserve">生活支援員、世話人の常勤換算数が基準を満たしていれば可。
</t>
        </r>
      </text>
    </comment>
    <comment ref="C13" authorId="0">
      <text>
        <r>
          <rPr>
            <b/>
            <sz val="9"/>
            <color indexed="81"/>
            <rFont val="ＭＳ Ｐゴシック"/>
          </rPr>
          <t>加配は不要。
社会福祉士、精神保健福祉士の資格を持った生活支援員が中心となった体制が求められる。</t>
        </r>
      </text>
    </comment>
    <comment ref="C3" authorId="0">
      <text>
        <r>
          <rPr>
            <b/>
            <sz val="9"/>
            <color indexed="81"/>
            <rFont val="ＭＳ Ｐゴシック"/>
          </rPr>
          <t>地域生活移行個別支援加算の対象者である旨は、受給者証に記載されます。</t>
        </r>
      </text>
    </comment>
  </commentList>
</comments>
</file>

<file path=xl/comments8.xml><?xml version="1.0" encoding="utf-8"?>
<comments xmlns="http://schemas.openxmlformats.org/spreadsheetml/2006/main">
  <authors>
    <author>電子県庁課</author>
  </authors>
  <commentList>
    <comment ref="H12" authorId="0">
      <text>
        <r>
          <rPr>
            <b/>
            <sz val="9"/>
            <color indexed="81"/>
            <rFont val="ＭＳ Ｐゴシック"/>
          </rPr>
          <t>地域移行支援員（常勤換算）≧必要人数（前年利用者数÷15）</t>
        </r>
      </text>
    </comment>
    <comment ref="H10" authorId="0">
      <text>
        <r>
          <rPr>
            <b/>
            <sz val="9"/>
            <color indexed="81"/>
            <rFont val="ＭＳ Ｐゴシック"/>
          </rPr>
          <t>常勤勤務者１名以上！</t>
        </r>
      </text>
    </comment>
    <comment ref="D16" authorId="0">
      <text>
        <r>
          <rPr>
            <b/>
            <sz val="9"/>
            <color indexed="81"/>
            <rFont val="ＭＳ Ｐゴシック"/>
          </rPr>
          <t>一般就労者≧前年度利用者数の７割</t>
        </r>
      </text>
    </comment>
  </commentList>
</comments>
</file>

<file path=xl/comments9.xml><?xml version="1.0" encoding="utf-8"?>
<comments xmlns="http://schemas.openxmlformats.org/spreadsheetml/2006/main">
  <authors>
    <author>電子県庁課</author>
  </authors>
  <commentList>
    <comment ref="L9" authorId="0">
      <text>
        <r>
          <rPr>
            <b/>
            <sz val="9"/>
            <color indexed="81"/>
            <rFont val="ＭＳ Ｐゴシック"/>
          </rPr>
          <t>短期：居室定員４人以下であること！
（施設内の生活訓練では、「原則扱い」）
精神：病床転換型とそれ以外で施設定員、部屋の定員、居室面積基準が異なるので注意</t>
        </r>
      </text>
    </comment>
    <comment ref="C15" authorId="0">
      <text>
        <r>
          <rPr>
            <b/>
            <sz val="9"/>
            <color indexed="81"/>
            <rFont val="ＭＳ Ｐゴシック"/>
          </rPr>
          <t>浴室、洗面設備、便所その他必要な設備があること（宿泊型自立訓練や就労移行養成施設なので、原則あるはず。）</t>
        </r>
      </text>
    </comment>
    <comment ref="M19" authorId="0">
      <text>
        <r>
          <rPr>
            <b/>
            <sz val="9"/>
            <color indexed="81"/>
            <rFont val="ＭＳ Ｐゴシック"/>
          </rPr>
          <t>夜間に生活支援員が配置されていればⅠ型。
宿直勤務者であれば、Ⅱ型なので、支援体制に注意！</t>
        </r>
      </text>
    </comment>
  </commentList>
</comments>
</file>

<file path=xl/sharedStrings.xml><?xml version="1.0" encoding="utf-8"?>
<sst xmlns="http://schemas.openxmlformats.org/spreadsheetml/2006/main" xmlns:r="http://schemas.openxmlformats.org/officeDocument/2006/relationships" count="2221" uniqueCount="2221">
  <si>
    <t>自宅</t>
    <rPh sb="0" eb="2">
      <t>ジタク</t>
    </rPh>
    <phoneticPr fontId="57"/>
  </si>
  <si>
    <t>他施設との兼務</t>
  </si>
  <si>
    <t>月平均</t>
    <rPh sb="0" eb="3">
      <t>ツキヘイキン</t>
    </rPh>
    <phoneticPr fontId="23"/>
  </si>
  <si>
    <t>週平均の勤務時間</t>
    <rPh sb="0" eb="3">
      <t>シュウヘイキン</t>
    </rPh>
    <rPh sb="4" eb="6">
      <t>キンム</t>
    </rPh>
    <rPh sb="6" eb="8">
      <t>ジカン</t>
    </rPh>
    <phoneticPr fontId="23"/>
  </si>
  <si>
    <t>就労定着率が３割未満</t>
  </si>
  <si>
    <t>○Ｄ</t>
  </si>
  <si>
    <t>リハビリテーション加算（Ⅰ）の算定要件の一部（※）</t>
    <rPh sb="9" eb="11">
      <t>カサン</t>
    </rPh>
    <rPh sb="15" eb="17">
      <t>サンテイ</t>
    </rPh>
    <rPh sb="17" eb="19">
      <t>ヨウケン</t>
    </rPh>
    <rPh sb="20" eb="22">
      <t>イチブ</t>
    </rPh>
    <phoneticPr fontId="23"/>
  </si>
  <si>
    <t>事業所・施設名</t>
    <rPh sb="0" eb="3">
      <t>ジギョウショ</t>
    </rPh>
    <rPh sb="4" eb="6">
      <t>シセツ</t>
    </rPh>
    <rPh sb="6" eb="7">
      <t>メイ</t>
    </rPh>
    <phoneticPr fontId="23"/>
  </si>
  <si>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57"/>
  </si>
  <si>
    <t>×3/7</t>
  </si>
  <si>
    <t>夜間支援体制を確保している夜間及び深夜の時間帯</t>
  </si>
  <si>
    <t>80点</t>
    <rPh sb="2" eb="3">
      <t>テン</t>
    </rPh>
    <phoneticPr fontId="57"/>
  </si>
  <si>
    <t>月</t>
    <rPh sb="0" eb="1">
      <t>ツキ</t>
    </rPh>
    <phoneticPr fontId="180"/>
  </si>
  <si>
    <t>利用者数（前年度平均）</t>
    <rPh sb="0" eb="2">
      <t>リヨウ</t>
    </rPh>
    <rPh sb="2" eb="3">
      <t>シャ</t>
    </rPh>
    <rPh sb="3" eb="4">
      <t>スウ</t>
    </rPh>
    <rPh sb="5" eb="8">
      <t>ゼンネンド</t>
    </rPh>
    <rPh sb="8" eb="10">
      <t>ヘイキン</t>
    </rPh>
    <phoneticPr fontId="23"/>
  </si>
  <si>
    <t>(1)に占める(3)の割合が50％以上</t>
    <rPh sb="4" eb="5">
      <t>シ</t>
    </rPh>
    <rPh sb="11" eb="13">
      <t>ワリアイ</t>
    </rPh>
    <rPh sb="17" eb="19">
      <t>イジョウ</t>
    </rPh>
    <phoneticPr fontId="23"/>
  </si>
  <si>
    <t>　週３回以上の送迎を実施している。</t>
  </si>
  <si>
    <t>サービス種類</t>
    <rPh sb="4" eb="6">
      <t>シュルイ</t>
    </rPh>
    <phoneticPr fontId="23"/>
  </si>
  <si>
    <t>別　添　１</t>
  </si>
  <si>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57"/>
  </si>
  <si>
    <r>
      <rPr>
        <sz val="11"/>
        <color auto="1"/>
        <rFont val="ＭＳ Ｐゴシック"/>
      </rPr>
      <t>実践研修の終了者の数</t>
    </r>
    <r>
      <rPr>
        <sz val="8"/>
        <color auto="1"/>
        <rFont val="ＭＳ Ｐゴシック"/>
      </rPr>
      <t>※１</t>
    </r>
  </si>
  <si>
    <t>注４　事業所の職員として看護師を確保している場合については、看護師であることを証明する
　　資格証等の写しを添付してください。</t>
  </si>
  <si>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23"/>
  </si>
  <si>
    <t>サービス費区分</t>
  </si>
  <si>
    <t>　　への対処及び地域における生活に移行するための活動に関する取組に協力するこ</t>
    <rPh sb="33" eb="35">
      <t>キョウリョク</t>
    </rPh>
    <phoneticPr fontId="23"/>
  </si>
  <si>
    <t>注2　「届出前３か月各月の実利用者数」欄は、従業者の配置が一体の各サービス(介護保険サービスを含む場合あり)利用者分をまとめて記載してください。
（※令和24年7月以降の届出において記載してください。）。</t>
    <rPh sb="0" eb="1">
      <t>チュウ</t>
    </rPh>
    <rPh sb="4" eb="6">
      <t>トドケデ</t>
    </rPh>
    <rPh sb="6" eb="7">
      <t>ゼン</t>
    </rPh>
    <rPh sb="9" eb="10">
      <t>ゲツ</t>
    </rPh>
    <rPh sb="10" eb="12">
      <t>カクツキ</t>
    </rPh>
    <rPh sb="13" eb="14">
      <t>ジツ</t>
    </rPh>
    <rPh sb="14" eb="16">
      <t>リヨウ</t>
    </rPh>
    <rPh sb="16" eb="17">
      <t>シャ</t>
    </rPh>
    <rPh sb="17" eb="18">
      <t>スウ</t>
    </rPh>
    <rPh sb="19" eb="20">
      <t>ラン</t>
    </rPh>
    <rPh sb="22" eb="25">
      <t>ジュウギョウシャ</t>
    </rPh>
    <rPh sb="26" eb="28">
      <t>ハイチ</t>
    </rPh>
    <rPh sb="29" eb="31">
      <t>イッタイ</t>
    </rPh>
    <rPh sb="32" eb="33">
      <t>カク</t>
    </rPh>
    <rPh sb="38" eb="40">
      <t>カイゴ</t>
    </rPh>
    <rPh sb="40" eb="42">
      <t>ホケン</t>
    </rPh>
    <rPh sb="47" eb="48">
      <t>フク</t>
    </rPh>
    <rPh sb="49" eb="51">
      <t>バアイ</t>
    </rPh>
    <rPh sb="54" eb="57">
      <t>リヨウシャ</t>
    </rPh>
    <rPh sb="57" eb="58">
      <t>ブン</t>
    </rPh>
    <rPh sb="63" eb="65">
      <t>キサイ</t>
    </rPh>
    <rPh sb="79" eb="80">
      <t>ネン</t>
    </rPh>
    <rPh sb="81" eb="84">
      <t>ガツイコウ</t>
    </rPh>
    <rPh sb="85" eb="87">
      <t>トドケデ</t>
    </rPh>
    <rPh sb="91" eb="93">
      <t>キサイ</t>
    </rPh>
    <phoneticPr fontId="23"/>
  </si>
  <si>
    <t>栄養士配置加算（短期入所）及び栄養マネジメント加算に関する届出書</t>
    <rPh sb="0" eb="3">
      <t>エイヨウシ</t>
    </rPh>
    <rPh sb="3" eb="5">
      <t>ハイチ</t>
    </rPh>
    <rPh sb="5" eb="7">
      <t>カサン</t>
    </rPh>
    <rPh sb="8" eb="10">
      <t>タンキ</t>
    </rPh>
    <rPh sb="10" eb="12">
      <t>ニュウショ</t>
    </rPh>
    <rPh sb="13" eb="14">
      <t>オヨ</t>
    </rPh>
    <rPh sb="15" eb="17">
      <t>エイヨウ</t>
    </rPh>
    <rPh sb="23" eb="25">
      <t>カサン</t>
    </rPh>
    <rPh sb="26" eb="27">
      <t>カン</t>
    </rPh>
    <rPh sb="29" eb="32">
      <t>トドケデショ</t>
    </rPh>
    <phoneticPr fontId="23"/>
  </si>
  <si>
    <t>夜間支援従事者
①</t>
  </si>
  <si>
    <t>評価点が80点以上105点未満</t>
  </si>
  <si>
    <t>指定を受ける
前月末日の継続状況</t>
  </si>
  <si>
    <t>令和　　年　　月　　日</t>
  </si>
  <si>
    <t>自立生活援助</t>
    <rPh sb="0" eb="2">
      <t>ジリツ</t>
    </rPh>
    <rPh sb="2" eb="4">
      <t>セイカツ</t>
    </rPh>
    <rPh sb="4" eb="6">
      <t>エンジョ</t>
    </rPh>
    <phoneticPr fontId="23"/>
  </si>
  <si>
    <t>実務経験修了者計（Ｃ）</t>
    <rPh sb="0" eb="2">
      <t>ジツム</t>
    </rPh>
    <rPh sb="2" eb="4">
      <t>ケイケン</t>
    </rPh>
    <rPh sb="4" eb="7">
      <t>シュウリョウシャ</t>
    </rPh>
    <rPh sb="7" eb="8">
      <t>ケイ</t>
    </rPh>
    <phoneticPr fontId="23"/>
  </si>
  <si>
    <t>店舗名等</t>
    <rPh sb="0" eb="2">
      <t>テンポ</t>
    </rPh>
    <rPh sb="2" eb="3">
      <t>メイ</t>
    </rPh>
    <rPh sb="3" eb="4">
      <t>トウ</t>
    </rPh>
    <phoneticPr fontId="23"/>
  </si>
  <si>
    <t>注3 「サービス費等の区分」欄については、該当する番号に○を付してください。</t>
    <rPh sb="0" eb="1">
      <t>チュウ</t>
    </rPh>
    <rPh sb="8" eb="10">
      <t>ヒトウ</t>
    </rPh>
    <rPh sb="11" eb="13">
      <t>クブン</t>
    </rPh>
    <rPh sb="14" eb="15">
      <t>ラン</t>
    </rPh>
    <rPh sb="21" eb="23">
      <t>ガイトウ</t>
    </rPh>
    <rPh sb="25" eb="27">
      <t>バンゴウ</t>
    </rPh>
    <rPh sb="30" eb="31">
      <t>フ</t>
    </rPh>
    <phoneticPr fontId="23"/>
  </si>
  <si>
    <t>合　　　　　計</t>
    <rPh sb="0" eb="1">
      <t>ゴウ</t>
    </rPh>
    <rPh sb="6" eb="7">
      <t>ケイ</t>
    </rPh>
    <phoneticPr fontId="23"/>
  </si>
  <si>
    <t>4週の
合計</t>
    <rPh sb="1" eb="2">
      <t>シュウ</t>
    </rPh>
    <rPh sb="4" eb="6">
      <t>ゴウケイ</t>
    </rPh>
    <phoneticPr fontId="23"/>
  </si>
  <si>
    <t>得られた成果</t>
    <rPh sb="0" eb="1">
      <t>エ</t>
    </rPh>
    <rPh sb="4" eb="6">
      <t>セイカ</t>
    </rPh>
    <phoneticPr fontId="57"/>
  </si>
  <si>
    <t>注１</t>
    <rPh sb="0" eb="1">
      <t>チュウ</t>
    </rPh>
    <phoneticPr fontId="23"/>
  </si>
  <si>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23"/>
  </si>
  <si>
    <t>3 サービス費等の区分</t>
    <rPh sb="6" eb="7">
      <t>ヒ</t>
    </rPh>
    <rPh sb="7" eb="8">
      <t>トウ</t>
    </rPh>
    <rPh sb="9" eb="11">
      <t>クブン</t>
    </rPh>
    <phoneticPr fontId="23"/>
  </si>
  <si>
    <t>90点</t>
    <rPh sb="2" eb="3">
      <t>テン</t>
    </rPh>
    <phoneticPr fontId="57"/>
  </si>
  <si>
    <t>日</t>
    <rPh sb="0" eb="1">
      <t>ヒ</t>
    </rPh>
    <phoneticPr fontId="23"/>
  </si>
  <si>
    <t>各月の実利用者数　計</t>
    <rPh sb="0" eb="2">
      <t>カクツキ</t>
    </rPh>
    <rPh sb="3" eb="4">
      <t>ジツ</t>
    </rPh>
    <rPh sb="4" eb="6">
      <t>リヨウ</t>
    </rPh>
    <rPh sb="6" eb="7">
      <t>シャ</t>
    </rPh>
    <rPh sb="7" eb="8">
      <t>スウ</t>
    </rPh>
    <rPh sb="9" eb="10">
      <t>ケイ</t>
    </rPh>
    <phoneticPr fontId="23"/>
  </si>
  <si>
    <t xml:space="preserve"> 　　年 　　月 　　日</t>
  </si>
  <si>
    <t>(2)</t>
  </si>
  <si>
    <t>人体制</t>
    <rPh sb="0" eb="1">
      <t>ニン</t>
    </rPh>
    <rPh sb="1" eb="3">
      <t>タイセイ</t>
    </rPh>
    <phoneticPr fontId="23"/>
  </si>
  <si>
    <t>※前年度の実績を反映する報酬・加算の届出の場合は利用者数算出表の添付が必要です。</t>
    <rPh sb="1" eb="4">
      <t>ぜんねんど</t>
    </rPh>
    <rPh sb="5" eb="7">
      <t>じっせき</t>
    </rPh>
    <rPh sb="8" eb="10">
      <t>はんえい</t>
    </rPh>
    <rPh sb="12" eb="14">
      <t>ほうしゅう</t>
    </rPh>
    <rPh sb="15" eb="17">
      <t>かさん</t>
    </rPh>
    <rPh sb="18" eb="20">
      <t>とどけで</t>
    </rPh>
    <rPh sb="21" eb="23">
      <t>ばあい</t>
    </rPh>
    <rPh sb="24" eb="26">
      <t>りよう</t>
    </rPh>
    <rPh sb="26" eb="27">
      <t>しゃ</t>
    </rPh>
    <rPh sb="27" eb="28">
      <t>すう</t>
    </rPh>
    <rPh sb="28" eb="30">
      <t>さんしゅつ</t>
    </rPh>
    <rPh sb="30" eb="31">
      <t>ひょう</t>
    </rPh>
    <rPh sb="32" eb="34">
      <t>てんぷ</t>
    </rPh>
    <rPh sb="35" eb="37">
      <t>ひつよう</t>
    </rPh>
    <phoneticPr fontId="23" type="Hiragana"/>
  </si>
  <si>
    <t>注４　夜間支援等体制加算（Ⅲ）については、１、２のいずれか、又は両方を記載してください。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3"/>
  </si>
  <si>
    <t>服薬の有無</t>
    <rPh sb="0" eb="2">
      <t>フクヤク</t>
    </rPh>
    <rPh sb="3" eb="5">
      <t>ウム</t>
    </rPh>
    <phoneticPr fontId="57"/>
  </si>
  <si>
    <t>（令和　年　月分）</t>
    <rPh sb="4" eb="5">
      <t>ネン</t>
    </rPh>
    <rPh sb="6" eb="8">
      <t>ガツブン</t>
    </rPh>
    <phoneticPr fontId="23"/>
  </si>
  <si>
    <t>＝</t>
  </si>
  <si>
    <t>本人と親</t>
    <rPh sb="0" eb="2">
      <t>ホンニン</t>
    </rPh>
    <rPh sb="3" eb="4">
      <t>オヤ</t>
    </rPh>
    <phoneticPr fontId="57"/>
  </si>
  <si>
    <t>地域の医師会の名称（※１）</t>
    <rPh sb="0" eb="2">
      <t>チイキ</t>
    </rPh>
    <rPh sb="3" eb="6">
      <t>イシカイ</t>
    </rPh>
    <rPh sb="7" eb="9">
      <t>メイショウ</t>
    </rPh>
    <phoneticPr fontId="23"/>
  </si>
  <si>
    <t>Ｊ</t>
  </si>
  <si>
    <t>注７　夜間支援等体制加算（Ⅲ）の２については、事業所の人員体制や利用者との連絡体制を含め、具体的に記入して下さい。</t>
  </si>
  <si>
    <t>○○事業所</t>
  </si>
  <si>
    <t>前々々年度（　　　年度）</t>
    <rPh sb="0" eb="2">
      <t>ゼンゼン</t>
    </rPh>
    <rPh sb="3" eb="5">
      <t>ネンド</t>
    </rPh>
    <rPh sb="9" eb="11">
      <t>ネンド</t>
    </rPh>
    <phoneticPr fontId="57"/>
  </si>
  <si>
    <t>うち介護福祉士の常勤換算数(B/A)：</t>
    <rPh sb="2" eb="4">
      <t>カイゴ</t>
    </rPh>
    <rPh sb="4" eb="7">
      <t>フクシシ</t>
    </rPh>
    <rPh sb="8" eb="10">
      <t>ジョウキン</t>
    </rPh>
    <rPh sb="10" eb="12">
      <t>カンサン</t>
    </rPh>
    <rPh sb="12" eb="13">
      <t>スウ</t>
    </rPh>
    <phoneticPr fontId="23"/>
  </si>
  <si>
    <t>障害者支援施設「天竜川寮」</t>
    <rPh sb="0" eb="3">
      <t>ショウガイシャ</t>
    </rPh>
    <rPh sb="3" eb="5">
      <t>シエン</t>
    </rPh>
    <rPh sb="5" eb="7">
      <t>シセツ</t>
    </rPh>
    <rPh sb="8" eb="11">
      <t>テンリュウガワ</t>
    </rPh>
    <rPh sb="11" eb="12">
      <t>リョウ</t>
    </rPh>
    <phoneticPr fontId="23"/>
  </si>
  <si>
    <t>　緊急時等における対応方法を利用者に明示している。</t>
  </si>
  <si>
    <t>指定障害福祉サービスの種類</t>
    <rPh sb="0" eb="2">
      <t>シテイ</t>
    </rPh>
    <rPh sb="2" eb="4">
      <t>ショウガイ</t>
    </rPh>
    <rPh sb="4" eb="6">
      <t>フクシ</t>
    </rPh>
    <rPh sb="11" eb="13">
      <t>シュルイ</t>
    </rPh>
    <phoneticPr fontId="23"/>
  </si>
  <si>
    <t>対象者にとってのメリット</t>
    <rPh sb="0" eb="3">
      <t>タイショウシャ</t>
    </rPh>
    <phoneticPr fontId="57"/>
  </si>
  <si>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57"/>
  </si>
  <si>
    <t>栄養マネジメントに関わる者</t>
    <rPh sb="0" eb="2">
      <t>エイヨウ</t>
    </rPh>
    <rPh sb="9" eb="10">
      <t>カカ</t>
    </rPh>
    <rPh sb="12" eb="13">
      <t>シャ</t>
    </rPh>
    <phoneticPr fontId="23"/>
  </si>
  <si>
    <t>ストーマの処置</t>
    <rPh sb="5" eb="7">
      <t>ショチ</t>
    </rPh>
    <phoneticPr fontId="23"/>
  </si>
  <si>
    <t>訪問看護ステーション等の所在地</t>
  </si>
  <si>
    <t>目次</t>
    <rPh sb="0" eb="2">
      <t>もくじ</t>
    </rPh>
    <phoneticPr fontId="23" type="Hiragana"/>
  </si>
  <si>
    <t>12月</t>
    <rPh sb="2" eb="3">
      <t>ガツ</t>
    </rPh>
    <phoneticPr fontId="180"/>
  </si>
  <si>
    <t xml:space="preserve"> 内容</t>
    <rPh sb="1" eb="3">
      <t>ナイヨウ</t>
    </rPh>
    <phoneticPr fontId="57"/>
  </si>
  <si>
    <t>就労定着率が８割以上９割未満</t>
  </si>
  <si>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57"/>
  </si>
  <si>
    <t>ＦＡＸ番号</t>
  </si>
  <si>
    <t>加算を新たに算定、変更する場合は
・(様式5-1)介護給付費等算定に係る体制等に関する届出書(別様式)
・体制等状況一覧表(別様式)
　　　　　　　　　　　　　　　　　　　　　　　　　　　　　＋
以下の算定する加算の別紙(別紙に必要な添付書類が記載されている場合はそちらも添付)
の形で提出してください。サービスごとの算定できる加算はチェック表(別様式)を参照してください。</t>
    <rPh sb="0" eb="2">
      <t>かさん</t>
    </rPh>
    <rPh sb="3" eb="4">
      <t>あら</t>
    </rPh>
    <rPh sb="6" eb="8">
      <t>さんてい</t>
    </rPh>
    <rPh sb="9" eb="11">
      <t>へんこう</t>
    </rPh>
    <rPh sb="13" eb="15">
      <t>ばあい</t>
    </rPh>
    <rPh sb="19" eb="21">
      <t>ようしき</t>
    </rPh>
    <rPh sb="25" eb="27">
      <t>かいご</t>
    </rPh>
    <rPh sb="27" eb="29">
      <t>きゅうふ</t>
    </rPh>
    <rPh sb="29" eb="30">
      <t>ひ</t>
    </rPh>
    <rPh sb="30" eb="31">
      <t>とう</t>
    </rPh>
    <rPh sb="31" eb="33">
      <t>さんてい</t>
    </rPh>
    <rPh sb="34" eb="35">
      <t>かか</t>
    </rPh>
    <rPh sb="36" eb="38">
      <t>たいせい</t>
    </rPh>
    <rPh sb="38" eb="39">
      <t>とう</t>
    </rPh>
    <rPh sb="40" eb="41">
      <t>かん</t>
    </rPh>
    <rPh sb="43" eb="46">
      <t>とどけでしょ</t>
    </rPh>
    <rPh sb="47" eb="48">
      <t>べつ</t>
    </rPh>
    <rPh sb="48" eb="50">
      <t>ようしき</t>
    </rPh>
    <rPh sb="53" eb="55">
      <t>たいせい</t>
    </rPh>
    <rPh sb="55" eb="56">
      <t>とう</t>
    </rPh>
    <rPh sb="56" eb="58">
      <t>じょうきょう</t>
    </rPh>
    <rPh sb="58" eb="60">
      <t>いちらん</t>
    </rPh>
    <rPh sb="60" eb="61">
      <t>ひょう</t>
    </rPh>
    <rPh sb="62" eb="63">
      <t>べつ</t>
    </rPh>
    <rPh sb="63" eb="65">
      <t>ようしき</t>
    </rPh>
    <rPh sb="98" eb="100">
      <t>いか</t>
    </rPh>
    <rPh sb="101" eb="103">
      <t>さんてい</t>
    </rPh>
    <rPh sb="105" eb="107">
      <t>かさん</t>
    </rPh>
    <rPh sb="108" eb="110">
      <t>べっし</t>
    </rPh>
    <rPh sb="111" eb="113">
      <t>べっし</t>
    </rPh>
    <rPh sb="114" eb="116">
      <t>ひつよう</t>
    </rPh>
    <rPh sb="117" eb="119">
      <t>てんぷ</t>
    </rPh>
    <rPh sb="119" eb="121">
      <t>しょるい</t>
    </rPh>
    <rPh sb="122" eb="124">
      <t>きさい</t>
    </rPh>
    <rPh sb="129" eb="131">
      <t>ばあい</t>
    </rPh>
    <rPh sb="136" eb="138">
      <t>てんぷ</t>
    </rPh>
    <rPh sb="141" eb="142">
      <t>かたち</t>
    </rPh>
    <rPh sb="143" eb="145">
      <t>ていしゅつ</t>
    </rPh>
    <rPh sb="159" eb="161">
      <t>さんてい</t>
    </rPh>
    <rPh sb="164" eb="166">
      <t>かさん</t>
    </rPh>
    <rPh sb="171" eb="172">
      <t>ひょう</t>
    </rPh>
    <rPh sb="173" eb="174">
      <t>べつ</t>
    </rPh>
    <rPh sb="174" eb="176">
      <t>ようしき</t>
    </rPh>
    <rPh sb="178" eb="180">
      <t>さんしょう</t>
    </rPh>
    <phoneticPr fontId="23" type="Hiragana"/>
  </si>
  <si>
    <t>④販路拡大の商談会等への参加</t>
    <rPh sb="1" eb="3">
      <t>ハンロ</t>
    </rPh>
    <rPh sb="3" eb="5">
      <t>カクダイ</t>
    </rPh>
    <rPh sb="6" eb="9">
      <t>ショウダンカイ</t>
    </rPh>
    <rPh sb="9" eb="10">
      <t>トウ</t>
    </rPh>
    <rPh sb="12" eb="14">
      <t>サンカ</t>
    </rPh>
    <phoneticPr fontId="57"/>
  </si>
  <si>
    <t>送迎加算に関する届出書</t>
    <rPh sb="0" eb="2">
      <t>ソウゲイ</t>
    </rPh>
    <rPh sb="2" eb="4">
      <t>カサン</t>
    </rPh>
    <rPh sb="5" eb="6">
      <t>カン</t>
    </rPh>
    <rPh sb="8" eb="10">
      <t>トドケデ</t>
    </rPh>
    <rPh sb="10" eb="11">
      <t>ショ</t>
    </rPh>
    <phoneticPr fontId="23"/>
  </si>
  <si>
    <t>⑵　法人・事業所名：　</t>
    <rPh sb="2" eb="4">
      <t>ホウジン</t>
    </rPh>
    <rPh sb="5" eb="8">
      <t>ジギョウショ</t>
    </rPh>
    <rPh sb="8" eb="9">
      <t>メイ</t>
    </rPh>
    <phoneticPr fontId="23"/>
  </si>
  <si>
    <t>1月</t>
  </si>
  <si>
    <t>Bホーム</t>
  </si>
  <si>
    <t>≪地域移行促進加算（Ⅱ）≫</t>
    <rPh sb="1" eb="3">
      <t>チイキ</t>
    </rPh>
    <rPh sb="3" eb="5">
      <t>イコウ</t>
    </rPh>
    <rPh sb="5" eb="7">
      <t>ソクシン</t>
    </rPh>
    <rPh sb="7" eb="9">
      <t>カサン</t>
    </rPh>
    <phoneticPr fontId="181"/>
  </si>
  <si>
    <t>（事業所等利用者数・送迎利用者数の内訳表）</t>
    <rPh sb="1" eb="3">
      <t>ジギョウ</t>
    </rPh>
    <rPh sb="3" eb="4">
      <t>ショ</t>
    </rPh>
    <rPh sb="4" eb="5">
      <t>トウ</t>
    </rPh>
    <rPh sb="5" eb="7">
      <t>リヨウ</t>
    </rPh>
    <rPh sb="7" eb="8">
      <t>シャ</t>
    </rPh>
    <rPh sb="8" eb="9">
      <t>スウ</t>
    </rPh>
    <rPh sb="10" eb="12">
      <t>ソウゲイ</t>
    </rPh>
    <rPh sb="12" eb="14">
      <t>リヨウ</t>
    </rPh>
    <rPh sb="14" eb="15">
      <t>モノ</t>
    </rPh>
    <rPh sb="15" eb="16">
      <t>カズ</t>
    </rPh>
    <rPh sb="17" eb="19">
      <t>ウチワケ</t>
    </rPh>
    <rPh sb="19" eb="20">
      <t>ヒョウ</t>
    </rPh>
    <phoneticPr fontId="23"/>
  </si>
  <si>
    <t>注３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</si>
  <si>
    <t>①－ア</t>
  </si>
  <si>
    <r>
      <t xml:space="preserve">有 </t>
    </r>
    <r>
      <rPr>
        <sz val="14"/>
        <color auto="1"/>
        <rFont val="HGSｺﾞｼｯｸM"/>
      </rPr>
      <t>・</t>
    </r>
    <r>
      <rPr>
        <sz val="11"/>
        <color auto="1"/>
        <rFont val="HGSｺﾞｼｯｸM"/>
      </rPr>
      <t xml:space="preserve"> 無</t>
    </r>
  </si>
  <si>
    <t>　　　ピアサポーターを職員として配置している</t>
    <rPh sb="11" eb="13">
      <t>ショクイン</t>
    </rPh>
    <rPh sb="16" eb="18">
      <t>ハイチ</t>
    </rPh>
    <phoneticPr fontId="57"/>
  </si>
  <si>
    <t>　１　該当　　　・　　　　２　非該当</t>
    <rPh sb="3" eb="5">
      <t>ガイトウ</t>
    </rPh>
    <rPh sb="15" eb="16">
      <t>ヒ</t>
    </rPh>
    <rPh sb="16" eb="18">
      <t>ガイトウ</t>
    </rPh>
    <phoneticPr fontId="23"/>
  </si>
  <si>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23"/>
  </si>
  <si>
    <t>(1)　基準で定められた従業者に加えて、地域で生活するために必要な相談支援や個別の支援等を行うために必要な「生活支援員を配置している。</t>
    <rPh sb="4" eb="6">
      <t>キジュン</t>
    </rPh>
    <rPh sb="7" eb="8">
      <t>サダ</t>
    </rPh>
    <rPh sb="12" eb="15">
      <t>ジュウギョウシャ</t>
    </rPh>
    <rPh sb="16" eb="17">
      <t>クワ</t>
    </rPh>
    <rPh sb="45" eb="46">
      <t>オコナ</t>
    </rPh>
    <rPh sb="50" eb="52">
      <t>ヒツヨウ</t>
    </rPh>
    <rPh sb="54" eb="56">
      <t>セイカツ</t>
    </rPh>
    <rPh sb="56" eb="58">
      <t>シエン</t>
    </rPh>
    <rPh sb="58" eb="59">
      <t>イン</t>
    </rPh>
    <rPh sb="60" eb="62">
      <t>ハイチ</t>
    </rPh>
    <phoneticPr fontId="23"/>
  </si>
  <si>
    <t>居住支援法人又は居住支援協議会との連携状況</t>
  </si>
  <si>
    <t>外部サービス利用型</t>
    <rPh sb="0" eb="2">
      <t>ガイブ</t>
    </rPh>
    <rPh sb="6" eb="9">
      <t>リヨウガタ</t>
    </rPh>
    <phoneticPr fontId="180"/>
  </si>
  <si>
    <t>定員増人数</t>
    <rPh sb="0" eb="2">
      <t>テイイン</t>
    </rPh>
    <rPh sb="2" eb="3">
      <t>ゾウ</t>
    </rPh>
    <rPh sb="3" eb="5">
      <t>ニンズウ</t>
    </rPh>
    <phoneticPr fontId="23"/>
  </si>
  <si>
    <t>Ｄ</t>
  </si>
  <si>
    <t>聴力</t>
    <rPh sb="0" eb="2">
      <t>チョウリョク</t>
    </rPh>
    <phoneticPr fontId="57"/>
  </si>
  <si>
    <t>就労定着支援の利用開始日（年月日）</t>
  </si>
  <si>
    <t>注6 当該事業所・施設に係る組織体制図を添付してください。</t>
    <rPh sb="0" eb="1">
      <t>チュウ</t>
    </rPh>
    <rPh sb="3" eb="5">
      <t>トウガイ</t>
    </rPh>
    <rPh sb="5" eb="8">
      <t>ジギョウショ</t>
    </rPh>
    <rPh sb="9" eb="11">
      <t>シセツ</t>
    </rPh>
    <rPh sb="12" eb="13">
      <t>カカ</t>
    </rPh>
    <rPh sb="14" eb="16">
      <t>ソシキ</t>
    </rPh>
    <rPh sb="16" eb="18">
      <t>タイセイ</t>
    </rPh>
    <rPh sb="18" eb="19">
      <t>ズ</t>
    </rPh>
    <rPh sb="20" eb="22">
      <t>テンプ</t>
    </rPh>
    <phoneticPr fontId="23"/>
  </si>
  <si>
    <t>区分6</t>
    <rPh sb="0" eb="2">
      <t>クブン</t>
    </rPh>
    <phoneticPr fontId="23"/>
  </si>
  <si>
    <t>１月</t>
  </si>
  <si>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57"/>
  </si>
  <si>
    <t>非常勤・兼務</t>
    <rPh sb="0" eb="3">
      <t>ヒジョウキン</t>
    </rPh>
    <rPh sb="4" eb="6">
      <t>ケンム</t>
    </rPh>
    <phoneticPr fontId="23"/>
  </si>
  <si>
    <t>注4 研修修了証（もしくは研修を修了したことを証明できる書類）を添付すること。</t>
    <rPh sb="0" eb="1">
      <t>チュウ</t>
    </rPh>
    <rPh sb="3" eb="5">
      <t>ケンシュウ</t>
    </rPh>
    <rPh sb="5" eb="8">
      <t>シュウリョウショウ</t>
    </rPh>
    <rPh sb="13" eb="15">
      <t>ケンシュウ</t>
    </rPh>
    <rPh sb="16" eb="18">
      <t>シュウリョウ</t>
    </rPh>
    <rPh sb="23" eb="25">
      <t>ショウメイ</t>
    </rPh>
    <rPh sb="28" eb="30">
      <t>ショルイ</t>
    </rPh>
    <rPh sb="32" eb="34">
      <t>テンプ</t>
    </rPh>
    <phoneticPr fontId="23"/>
  </si>
  <si>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23"/>
  </si>
  <si>
    <t>届出前３か月各月の実利用者数</t>
    <rPh sb="0" eb="2">
      <t>トドケデ</t>
    </rPh>
    <rPh sb="2" eb="3">
      <t>マエ</t>
    </rPh>
    <rPh sb="5" eb="6">
      <t>ツキ</t>
    </rPh>
    <rPh sb="6" eb="8">
      <t>カクツキ</t>
    </rPh>
    <rPh sb="9" eb="10">
      <t>ジツ</t>
    </rPh>
    <rPh sb="10" eb="13">
      <t>リヨウシャ</t>
    </rPh>
    <rPh sb="13" eb="14">
      <t>スウ</t>
    </rPh>
    <phoneticPr fontId="23"/>
  </si>
  <si>
    <t>事業所の所在地</t>
  </si>
  <si>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23"/>
  </si>
  <si>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23"/>
  </si>
  <si>
    <t>（多機能型等で、一体的に送迎を行う場合は、これら事業ごとの合算値を用いる。）</t>
    <rPh sb="1" eb="5">
      <t>タキノウガタ</t>
    </rPh>
    <rPh sb="5" eb="6">
      <t>トウ</t>
    </rPh>
    <rPh sb="8" eb="11">
      <t>イッタイテキ</t>
    </rPh>
    <rPh sb="12" eb="14">
      <t>ソウゲイ</t>
    </rPh>
    <rPh sb="15" eb="16">
      <t>オコナ</t>
    </rPh>
    <rPh sb="17" eb="19">
      <t>バアイ</t>
    </rPh>
    <rPh sb="24" eb="26">
      <t>ジギョウ</t>
    </rPh>
    <rPh sb="29" eb="31">
      <t>ガッサン</t>
    </rPh>
    <rPh sb="31" eb="32">
      <t>アタイ</t>
    </rPh>
    <rPh sb="33" eb="34">
      <t>モチ</t>
    </rPh>
    <phoneticPr fontId="23"/>
  </si>
  <si>
    <t>　　　</t>
  </si>
  <si>
    <t>(２）</t>
  </si>
  <si>
    <t>サービスの種類</t>
  </si>
  <si>
    <t>就職先事業所名</t>
  </si>
  <si>
    <t>夜間支援従事者②</t>
  </si>
  <si>
    <t>（注１）本様式は、別紙2-1-1とともにサービス提供責任者の変更（人数又は常勤換算の増減）の際に添付してください。</t>
    <rPh sb="1" eb="2">
      <t>チュウ</t>
    </rPh>
    <rPh sb="4" eb="5">
      <t>ホン</t>
    </rPh>
    <rPh sb="5" eb="7">
      <t>ヨウシキ</t>
    </rPh>
    <rPh sb="9" eb="11">
      <t>ベッシ</t>
    </rPh>
    <rPh sb="24" eb="26">
      <t>テイキョウ</t>
    </rPh>
    <rPh sb="26" eb="29">
      <t>セキニンシャ</t>
    </rPh>
    <rPh sb="30" eb="32">
      <t>ヘンコウ</t>
    </rPh>
    <rPh sb="33" eb="35">
      <t>ニンズウ</t>
    </rPh>
    <rPh sb="35" eb="36">
      <t>マタ</t>
    </rPh>
    <rPh sb="37" eb="39">
      <t>ジョウキン</t>
    </rPh>
    <rPh sb="39" eb="41">
      <t>カンサン</t>
    </rPh>
    <rPh sb="42" eb="44">
      <t>ゾウゲン</t>
    </rPh>
    <rPh sb="46" eb="47">
      <t>サイ</t>
    </rPh>
    <rPh sb="48" eb="50">
      <t>テンプ</t>
    </rPh>
    <phoneticPr fontId="23"/>
  </si>
  <si>
    <t>送迎加算に係るチェックシート（入力例）</t>
    <rPh sb="0" eb="2">
      <t>ソウゲイ</t>
    </rPh>
    <rPh sb="2" eb="4">
      <t>カサン</t>
    </rPh>
    <rPh sb="5" eb="6">
      <t>カカ</t>
    </rPh>
    <rPh sb="15" eb="17">
      <t>ニュウリョク</t>
    </rPh>
    <rPh sb="17" eb="18">
      <t>レイ</t>
    </rPh>
    <phoneticPr fontId="23"/>
  </si>
  <si>
    <t>１人当たり居室面積</t>
    <rPh sb="1" eb="2">
      <t>ニン</t>
    </rPh>
    <rPh sb="2" eb="3">
      <t>ア</t>
    </rPh>
    <rPh sb="5" eb="7">
      <t>キョシツ</t>
    </rPh>
    <rPh sb="7" eb="9">
      <t>メンセキ</t>
    </rPh>
    <phoneticPr fontId="23"/>
  </si>
  <si>
    <t>　　　・研修会」などをいう。</t>
  </si>
  <si>
    <t>＜サービス管理責任者配置等＞　　　生活介護・生活介護・自立訓練（機能訓練・生活訓練）</t>
    <rPh sb="5" eb="7">
      <t>カンリ</t>
    </rPh>
    <rPh sb="7" eb="9">
      <t>セキニン</t>
    </rPh>
    <rPh sb="9" eb="10">
      <t>シャ</t>
    </rPh>
    <rPh sb="10" eb="13">
      <t>ハイチナド</t>
    </rPh>
    <rPh sb="17" eb="19">
      <t>セイカツ</t>
    </rPh>
    <rPh sb="19" eb="21">
      <t>カイゴ</t>
    </rPh>
    <phoneticPr fontId="23"/>
  </si>
  <si>
    <t>⑦</t>
  </si>
  <si>
    <t>前年度において
6月に達した日</t>
    <rPh sb="0" eb="3">
      <t>ゼンネンド</t>
    </rPh>
    <rPh sb="9" eb="10">
      <t>ゲツ</t>
    </rPh>
    <rPh sb="11" eb="12">
      <t>タッ</t>
    </rPh>
    <rPh sb="14" eb="15">
      <t>ケイジツ</t>
    </rPh>
    <phoneticPr fontId="23"/>
  </si>
  <si>
    <t>６　人員体制</t>
    <rPh sb="2" eb="4">
      <t>ジンイン</t>
    </rPh>
    <rPh sb="4" eb="6">
      <t>タイセイ</t>
    </rPh>
    <phoneticPr fontId="23"/>
  </si>
  <si>
    <t>区分３</t>
    <rPh sb="0" eb="2">
      <t>クブン</t>
    </rPh>
    <phoneticPr fontId="23"/>
  </si>
  <si>
    <t>8月</t>
  </si>
  <si>
    <t>利用者からの意見・評価</t>
    <rPh sb="0" eb="3">
      <t>リヨウシャ</t>
    </rPh>
    <rPh sb="6" eb="8">
      <t>イケン</t>
    </rPh>
    <rPh sb="9" eb="11">
      <t>ヒョウカ</t>
    </rPh>
    <phoneticPr fontId="57"/>
  </si>
  <si>
    <t>地域移行支援に係る体制</t>
    <rPh sb="0" eb="2">
      <t>チイキ</t>
    </rPh>
    <rPh sb="2" eb="4">
      <t>イコウ</t>
    </rPh>
    <rPh sb="4" eb="6">
      <t>シエン</t>
    </rPh>
    <rPh sb="7" eb="8">
      <t>カカ</t>
    </rPh>
    <rPh sb="9" eb="11">
      <t>タイセイ</t>
    </rPh>
    <phoneticPr fontId="23"/>
  </si>
  <si>
    <t>介護保険サービス</t>
    <rPh sb="0" eb="4">
      <t>カイゴホケン</t>
    </rPh>
    <phoneticPr fontId="57"/>
  </si>
  <si>
    <t>①に占める②の割合が
７５％以上</t>
    <rPh sb="2" eb="3">
      <t>シ</t>
    </rPh>
    <rPh sb="7" eb="9">
      <t>ワリアイ</t>
    </rPh>
    <rPh sb="14" eb="16">
      <t>イジョウ</t>
    </rPh>
    <phoneticPr fontId="23"/>
  </si>
  <si>
    <t>担当者名</t>
    <rPh sb="0" eb="4">
      <t>タントウシャメイ</t>
    </rPh>
    <phoneticPr fontId="23"/>
  </si>
  <si>
    <t>４　障害者ピアサ
　ポート研修修了
　職員</t>
    <rPh sb="15" eb="17">
      <t>シュウリョウ</t>
    </rPh>
    <rPh sb="19" eb="21">
      <t>ショクイン</t>
    </rPh>
    <phoneticPr fontId="23"/>
  </si>
  <si>
    <t>居住支援法人又は居住支援協議会の名称</t>
  </si>
  <si>
    <t>夜間支援等体制加算（Ⅲ）</t>
  </si>
  <si>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23"/>
  </si>
  <si>
    <t>アレルギー</t>
  </si>
  <si>
    <t>基準上必要な世話人
の常勤換算数</t>
    <rPh sb="0" eb="2">
      <t>キジュン</t>
    </rPh>
    <rPh sb="2" eb="3">
      <t>ジョウ</t>
    </rPh>
    <rPh sb="3" eb="5">
      <t>ヒツヨウ</t>
    </rPh>
    <rPh sb="6" eb="8">
      <t>セワ</t>
    </rPh>
    <rPh sb="8" eb="9">
      <t>ニン</t>
    </rPh>
    <rPh sb="11" eb="13">
      <t>ジョウキン</t>
    </rPh>
    <rPh sb="13" eb="15">
      <t>カンサン</t>
    </rPh>
    <rPh sb="15" eb="16">
      <t>カズ</t>
    </rPh>
    <phoneticPr fontId="23"/>
  </si>
  <si>
    <t>利用者ごとのリハビリテーション実施計画に従い、医師又は医師の指示を受けた理学療法士、作業療法士又は言語聴覚士が指定生活介護等を行っているとともに、利用者の状態を定期的に記録している。</t>
  </si>
  <si>
    <t>第3週</t>
    <rPh sb="0" eb="1">
      <t>ダイ</t>
    </rPh>
    <rPh sb="2" eb="3">
      <t>シュウ</t>
    </rPh>
    <phoneticPr fontId="23"/>
  </si>
  <si>
    <t>３月</t>
  </si>
  <si>
    <t>　新規に採用したすべての居宅介護従業者に対し、熟練した居宅介護従業者の同行による研修を実施している。</t>
  </si>
  <si>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3"/>
  </si>
  <si>
    <t>実際の障害者支援施設「生活支援員・看護職員」</t>
    <rPh sb="3" eb="6">
      <t>ショウガイシャ</t>
    </rPh>
    <rPh sb="6" eb="8">
      <t>シエン</t>
    </rPh>
    <rPh sb="8" eb="10">
      <t>シセツ</t>
    </rPh>
    <rPh sb="17" eb="19">
      <t>カンゴ</t>
    </rPh>
    <rPh sb="19" eb="21">
      <t>ショクイン</t>
    </rPh>
    <phoneticPr fontId="23"/>
  </si>
  <si>
    <t>地域移行支援体制強化加算及び通勤者生活支援加算に関する届出書</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カン</t>
    </rPh>
    <rPh sb="27" eb="30">
      <t>トドケデショ</t>
    </rPh>
    <phoneticPr fontId="23"/>
  </si>
  <si>
    <t>J</t>
  </si>
  <si>
    <t>就労定着率が５割以上７割未満</t>
  </si>
  <si>
    <t>宿泊型自立訓練</t>
    <rPh sb="0" eb="3">
      <t>シュクハクガタ</t>
    </rPh>
    <rPh sb="3" eb="5">
      <t>ジリツ</t>
    </rPh>
    <rPh sb="5" eb="7">
      <t>クンレン</t>
    </rPh>
    <phoneticPr fontId="23"/>
  </si>
  <si>
    <t>精神（</t>
    <rPh sb="0" eb="2">
      <t>セイシン</t>
    </rPh>
    <phoneticPr fontId="57"/>
  </si>
  <si>
    <t>　ア　</t>
  </si>
  <si>
    <t>◎職員の人事評価制度を整備している</t>
    <rPh sb="1" eb="3">
      <t>ショクイン</t>
    </rPh>
    <rPh sb="4" eb="6">
      <t>ジンジ</t>
    </rPh>
    <rPh sb="6" eb="8">
      <t>ヒョウカ</t>
    </rPh>
    <rPh sb="8" eb="10">
      <t>セイド</t>
    </rPh>
    <rPh sb="11" eb="13">
      <t>セイビ</t>
    </rPh>
    <phoneticPr fontId="57"/>
  </si>
  <si>
    <t>ヘルパー</t>
  </si>
  <si>
    <t>評価点の公表</t>
  </si>
  <si>
    <t>年　　月　　日</t>
    <rPh sb="0" eb="1">
      <t>ネン</t>
    </rPh>
    <rPh sb="3" eb="4">
      <t>ツキ</t>
    </rPh>
    <rPh sb="6" eb="7">
      <t>ニチ</t>
    </rPh>
    <phoneticPr fontId="57"/>
  </si>
  <si>
    <t>　サービス提供責任者の配置計算で採用している方法について、以下の１・２のいずれかに○を付すこと。</t>
    <rPh sb="5" eb="7">
      <t>テイキョウ</t>
    </rPh>
    <rPh sb="7" eb="10">
      <t>セキニンシャ</t>
    </rPh>
    <rPh sb="11" eb="13">
      <t>ハイチ</t>
    </rPh>
    <rPh sb="13" eb="15">
      <t>ケイサン</t>
    </rPh>
    <rPh sb="16" eb="18">
      <t>サイヨウ</t>
    </rPh>
    <rPh sb="22" eb="24">
      <t>ホウホウ</t>
    </rPh>
    <rPh sb="29" eb="31">
      <t>イカ</t>
    </rPh>
    <rPh sb="43" eb="44">
      <t>フ</t>
    </rPh>
    <phoneticPr fontId="23"/>
  </si>
  <si>
    <t>１　新規　　　　　　　　２　変更　　　　　　　　３　終了</t>
    <rPh sb="2" eb="4">
      <t>シンキ</t>
    </rPh>
    <rPh sb="14" eb="16">
      <t>ヘンコウ</t>
    </rPh>
    <rPh sb="26" eb="28">
      <t>シュウリョウ</t>
    </rPh>
    <phoneticPr fontId="23"/>
  </si>
  <si>
    <t>(C)＞＝(B)</t>
  </si>
  <si>
    <t>※特定事業所加算、福祉専門職員配置等加算など人員の配置が要件となっている加算は加算を算定する月の(別紙2-1-1)(別紙2-2)勤務形態一覧表も添付してください。</t>
    <rPh sb="1" eb="3">
      <t>とくてい</t>
    </rPh>
    <rPh sb="3" eb="6">
      <t>じぎょうしょ</t>
    </rPh>
    <rPh sb="6" eb="8">
      <t>かさん</t>
    </rPh>
    <rPh sb="9" eb="11">
      <t>ふくし</t>
    </rPh>
    <rPh sb="11" eb="13">
      <t>せんもん</t>
    </rPh>
    <rPh sb="13" eb="15">
      <t>しょくいん</t>
    </rPh>
    <rPh sb="15" eb="17">
      <t>はいち</t>
    </rPh>
    <rPh sb="17" eb="18">
      <t>とう</t>
    </rPh>
    <rPh sb="18" eb="20">
      <t>かさん</t>
    </rPh>
    <rPh sb="22" eb="24">
      <t>じんいん</t>
    </rPh>
    <rPh sb="25" eb="27">
      <t>はいち</t>
    </rPh>
    <rPh sb="28" eb="30">
      <t>ようけん</t>
    </rPh>
    <rPh sb="36" eb="38">
      <t>かさん</t>
    </rPh>
    <rPh sb="39" eb="41">
      <t>かさん</t>
    </rPh>
    <rPh sb="42" eb="44">
      <t>さんてい</t>
    </rPh>
    <rPh sb="46" eb="47">
      <t>つき</t>
    </rPh>
    <rPh sb="72" eb="74">
      <t>てんぷ</t>
    </rPh>
    <phoneticPr fontId="23" type="Hiragana"/>
  </si>
  <si>
    <t>管理者・従業者の勤務の体制及び勤務形態一覧表（居宅介護・重度訪問介護・同行援護・行動援護）</t>
    <rPh sb="0" eb="3">
      <t>カンリシャ</t>
    </rPh>
    <rPh sb="4" eb="7">
      <t>ジュウギョウシャ</t>
    </rPh>
    <rPh sb="8" eb="10">
      <t>キンム</t>
    </rPh>
    <rPh sb="11" eb="13">
      <t>タイセイ</t>
    </rPh>
    <rPh sb="13" eb="14">
      <t>オヨ</t>
    </rPh>
    <rPh sb="15" eb="17">
      <t>キンム</t>
    </rPh>
    <rPh sb="17" eb="19">
      <t>ケイタイ</t>
    </rPh>
    <rPh sb="19" eb="22">
      <t>イチランヒョウ</t>
    </rPh>
    <rPh sb="23" eb="25">
      <t>キョタク</t>
    </rPh>
    <rPh sb="25" eb="27">
      <t>カイゴ</t>
    </rPh>
    <rPh sb="28" eb="30">
      <t>ジュウド</t>
    </rPh>
    <rPh sb="30" eb="32">
      <t>ホウモン</t>
    </rPh>
    <rPh sb="32" eb="34">
      <t>カイゴ</t>
    </rPh>
    <rPh sb="35" eb="37">
      <t>ドウコウ</t>
    </rPh>
    <rPh sb="37" eb="39">
      <t>エンゴ</t>
    </rPh>
    <rPh sb="40" eb="42">
      <t>コウドウ</t>
    </rPh>
    <rPh sb="42" eb="44">
      <t>エンゴ</t>
    </rPh>
    <phoneticPr fontId="23"/>
  </si>
  <si>
    <t xml:space="preserve">印     </t>
    <rPh sb="0" eb="1">
      <t>イン</t>
    </rPh>
    <phoneticPr fontId="23"/>
  </si>
  <si>
    <t>（注1）5以上:15点、4～3：5点、2点以下：0点</t>
    <rPh sb="1" eb="2">
      <t>チュウ</t>
    </rPh>
    <rPh sb="5" eb="7">
      <t>イジョウ</t>
    </rPh>
    <rPh sb="10" eb="11">
      <t>テン</t>
    </rPh>
    <rPh sb="17" eb="18">
      <t>テン</t>
    </rPh>
    <rPh sb="20" eb="21">
      <t>テン</t>
    </rPh>
    <rPh sb="21" eb="23">
      <t>イカ</t>
    </rPh>
    <rPh sb="25" eb="26">
      <t>テン</t>
    </rPh>
    <phoneticPr fontId="57"/>
  </si>
  <si>
    <t>1 異動区分</t>
    <rPh sb="2" eb="4">
      <t>イドウ</t>
    </rPh>
    <rPh sb="4" eb="6">
      <t>クブン</t>
    </rPh>
    <phoneticPr fontId="23"/>
  </si>
  <si>
    <t>注６　重度化した場合における対応に関する指針を添付してください。</t>
  </si>
  <si>
    <t>常勤</t>
  </si>
  <si>
    <t>夜間支援従事者
②</t>
  </si>
  <si>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57"/>
  </si>
  <si>
    <t>常勤換算後の人数</t>
    <rPh sb="0" eb="2">
      <t>ジョウキン</t>
    </rPh>
    <rPh sb="2" eb="4">
      <t>カンザン</t>
    </rPh>
    <rPh sb="4" eb="5">
      <t>ゴ</t>
    </rPh>
    <rPh sb="6" eb="8">
      <t>ニンズウ</t>
    </rPh>
    <phoneticPr fontId="23"/>
  </si>
  <si>
    <t>20人以下</t>
  </si>
  <si>
    <t>算定する加算をクリックしてください。</t>
    <rPh sb="0" eb="2">
      <t>さんてい</t>
    </rPh>
    <rPh sb="4" eb="6">
      <t>かさん</t>
    </rPh>
    <phoneticPr fontId="23" type="Hiragana"/>
  </si>
  <si>
    <t>連携した結果に対する意見または評価</t>
    <rPh sb="0" eb="2">
      <t>レンケイ</t>
    </rPh>
    <rPh sb="4" eb="6">
      <t>ケッカ</t>
    </rPh>
    <rPh sb="7" eb="8">
      <t>タイ</t>
    </rPh>
    <rPh sb="10" eb="12">
      <t>イケン</t>
    </rPh>
    <rPh sb="15" eb="17">
      <t>ヒョウカ</t>
    </rPh>
    <phoneticPr fontId="57"/>
  </si>
  <si>
    <t>６月</t>
  </si>
  <si>
    <t>介護福祉士</t>
    <rPh sb="0" eb="2">
      <t>カイゴ</t>
    </rPh>
    <rPh sb="2" eb="5">
      <t>フクシシ</t>
    </rPh>
    <phoneticPr fontId="23"/>
  </si>
  <si>
    <t>３　障害者ピア
　サポート研修
　修了職員</t>
    <rPh sb="2" eb="5">
      <t>ショウガイシャ</t>
    </rPh>
    <rPh sb="13" eb="15">
      <t>ケンシュウ</t>
    </rPh>
    <rPh sb="17" eb="19">
      <t>シュウリョウ</t>
    </rPh>
    <rPh sb="19" eb="20">
      <t>ショク</t>
    </rPh>
    <rPh sb="20" eb="21">
      <t>イン</t>
    </rPh>
    <phoneticPr fontId="23"/>
  </si>
  <si>
    <t>(別紙36－1)</t>
    <rPh sb="1" eb="3">
      <t>べっし</t>
    </rPh>
    <phoneticPr fontId="23" type="Hiragana"/>
  </si>
  <si>
    <t>2万5千円以上3万円未満</t>
  </si>
  <si>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23"/>
  </si>
  <si>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23"/>
  </si>
  <si>
    <t>共生型サービス
の種別</t>
    <rPh sb="0" eb="3">
      <t>キョウセイガタ</t>
    </rPh>
    <rPh sb="9" eb="11">
      <t>シュベツ</t>
    </rPh>
    <phoneticPr fontId="23"/>
  </si>
  <si>
    <t>火</t>
    <rPh sb="0" eb="1">
      <t>カ</t>
    </rPh>
    <phoneticPr fontId="23"/>
  </si>
  <si>
    <t>1万円以上1万5千円未満</t>
  </si>
  <si>
    <t>※頸髄損傷による四肢麻痺その他これに類する障害者である場合には、当該加算を算定する場合において下記の要件を満たす必要はない。</t>
    <rPh sb="47" eb="49">
      <t>カキ</t>
    </rPh>
    <phoneticPr fontId="23"/>
  </si>
  <si>
    <t>算定要件に対しての加配状況</t>
  </si>
  <si>
    <t>（別紙2-1-1）</t>
    <rPh sb="1" eb="3">
      <t>ベッシ</t>
    </rPh>
    <phoneticPr fontId="23"/>
  </si>
  <si>
    <t>居宅介護</t>
    <rPh sb="0" eb="2">
      <t>キョタク</t>
    </rPh>
    <rPh sb="2" eb="4">
      <t>カイゴ</t>
    </rPh>
    <phoneticPr fontId="23"/>
  </si>
  <si>
    <t>①に占める②の割合が
２５％又は３５％以上</t>
    <rPh sb="2" eb="3">
      <t>シ</t>
    </rPh>
    <rPh sb="7" eb="9">
      <t>ワリアイ</t>
    </rPh>
    <rPh sb="14" eb="15">
      <t>マタ</t>
    </rPh>
    <rPh sb="19" eb="21">
      <t>イジョウ</t>
    </rPh>
    <phoneticPr fontId="23"/>
  </si>
  <si>
    <t>視覚・聴覚等支援体制</t>
    <rPh sb="0" eb="2">
      <t>シカク</t>
    </rPh>
    <rPh sb="3" eb="5">
      <t>チョウカク</t>
    </rPh>
    <rPh sb="5" eb="6">
      <t>トウ</t>
    </rPh>
    <rPh sb="6" eb="8">
      <t>シエン</t>
    </rPh>
    <rPh sb="8" eb="10">
      <t>タイセイ</t>
    </rPh>
    <phoneticPr fontId="23"/>
  </si>
  <si>
    <t>注1　氏名欄には障害基礎年金1級を受給する利用者を記載してください。</t>
    <rPh sb="0" eb="1">
      <t>チュウ</t>
    </rPh>
    <rPh sb="3" eb="5">
      <t>シメイ</t>
    </rPh>
    <rPh sb="5" eb="6">
      <t>ラン</t>
    </rPh>
    <rPh sb="8" eb="10">
      <t>ショウガイ</t>
    </rPh>
    <rPh sb="10" eb="12">
      <t>キソ</t>
    </rPh>
    <rPh sb="12" eb="14">
      <t>ネンキン</t>
    </rPh>
    <rPh sb="15" eb="16">
      <t>キュウ</t>
    </rPh>
    <rPh sb="17" eb="19">
      <t>ジュキュウ</t>
    </rPh>
    <rPh sb="21" eb="24">
      <t>リヨウシャ</t>
    </rPh>
    <rPh sb="25" eb="27">
      <t>キサイ</t>
    </rPh>
    <phoneticPr fontId="23"/>
  </si>
  <si>
    <t>行動援護従業者の数</t>
    <rPh sb="0" eb="4">
      <t>コウドウエンゴ</t>
    </rPh>
    <rPh sb="4" eb="7">
      <t>ジュウギョウシャ</t>
    </rPh>
    <rPh sb="8" eb="9">
      <t>スウ</t>
    </rPh>
    <phoneticPr fontId="23"/>
  </si>
  <si>
    <t>注２　夜間支援等体制加算（Ⅰ）・（Ⅱ）の２の「夜間支援の対象者数（人）」欄には、事業所における前年度の平均利用者数（新設の場合は推定数）を記入して下さい。また、前年度の平均利用者数の算定に当たって小数点以下の端数が生じる場合は、小数点第１位を四捨五入してください。</t>
    <rPh sb="33" eb="34">
      <t>ニン</t>
    </rPh>
    <rPh sb="40" eb="43">
      <t>ジギョウショ</t>
    </rPh>
    <rPh sb="64" eb="67">
      <t>スイテイスウ</t>
    </rPh>
    <rPh sb="69" eb="71">
      <t>キニュウ</t>
    </rPh>
    <rPh sb="91" eb="93">
      <t>サンテイ</t>
    </rPh>
    <rPh sb="94" eb="95">
      <t>ア</t>
    </rPh>
    <rPh sb="101" eb="103">
      <t>イカ</t>
    </rPh>
    <rPh sb="104" eb="106">
      <t>ハスウ</t>
    </rPh>
    <rPh sb="107" eb="108">
      <t>ショウ</t>
    </rPh>
    <rPh sb="110" eb="112">
      <t>バアイ</t>
    </rPh>
    <rPh sb="114" eb="117">
      <t>ショウスウテン</t>
    </rPh>
    <phoneticPr fontId="23"/>
  </si>
  <si>
    <t>4　届 出 項 目</t>
    <rPh sb="2" eb="3">
      <t>トド</t>
    </rPh>
    <rPh sb="4" eb="5">
      <t>デ</t>
    </rPh>
    <rPh sb="6" eb="7">
      <t>コウ</t>
    </rPh>
    <rPh sb="8" eb="9">
      <t>メ</t>
    </rPh>
    <phoneticPr fontId="23"/>
  </si>
  <si>
    <t>利用者数区分</t>
  </si>
  <si>
    <t>支援プログラムを公表していること。</t>
    <rPh sb="0" eb="2">
      <t>シエン</t>
    </rPh>
    <rPh sb="8" eb="10">
      <t>コウヒョウ</t>
    </rPh>
    <phoneticPr fontId="23"/>
  </si>
  <si>
    <t>注1 本表はサービスの種類ごとに作成してください。</t>
    <rPh sb="0" eb="1">
      <t>チュウ</t>
    </rPh>
    <rPh sb="3" eb="4">
      <t>ホン</t>
    </rPh>
    <rPh sb="4" eb="5">
      <t>ヒョウ</t>
    </rPh>
    <rPh sb="11" eb="13">
      <t>シュルイ</t>
    </rPh>
    <rPh sb="16" eb="18">
      <t>サクセイ</t>
    </rPh>
    <phoneticPr fontId="23"/>
  </si>
  <si>
    <t>１　新規　　　　　　　　　２　変更　　　　　　　　　　３　終了</t>
    <rPh sb="2" eb="4">
      <t>シンキ</t>
    </rPh>
    <rPh sb="15" eb="17">
      <t>ヘンコウ</t>
    </rPh>
    <rPh sb="29" eb="31">
      <t>シュウリョウ</t>
    </rPh>
    <phoneticPr fontId="23"/>
  </si>
  <si>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23"/>
  </si>
  <si>
    <t>区分２</t>
    <rPh sb="0" eb="2">
      <t>クブン</t>
    </rPh>
    <phoneticPr fontId="180"/>
  </si>
  <si>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</si>
  <si>
    <t>①　工賃向上計画において掲げた工賃目標</t>
    <rPh sb="2" eb="4">
      <t>コウチン</t>
    </rPh>
    <rPh sb="4" eb="6">
      <t>コウジョウ</t>
    </rPh>
    <rPh sb="6" eb="8">
      <t>ケイカク</t>
    </rPh>
    <rPh sb="15" eb="17">
      <t>コウチン</t>
    </rPh>
    <rPh sb="17" eb="19">
      <t>モクヒョウ</t>
    </rPh>
    <phoneticPr fontId="57"/>
  </si>
  <si>
    <t>夜間支援従事者
⑤</t>
  </si>
  <si>
    <t>過去２年間就職者数</t>
  </si>
  <si>
    <t>生活介護</t>
    <rPh sb="0" eb="2">
      <t>セイカツ</t>
    </rPh>
    <rPh sb="2" eb="4">
      <t>カイゴ</t>
    </rPh>
    <phoneticPr fontId="23"/>
  </si>
  <si>
    <t>電話番号</t>
  </si>
  <si>
    <t>木</t>
  </si>
  <si>
    <t>資格</t>
    <rPh sb="0" eb="2">
      <t>シカク</t>
    </rPh>
    <phoneticPr fontId="23"/>
  </si>
  <si>
    <t>Ｙ</t>
  </si>
  <si>
    <t>Gホーム</t>
  </si>
  <si>
    <t>不足調整数</t>
    <rPh sb="0" eb="2">
      <t>フソク</t>
    </rPh>
    <rPh sb="2" eb="4">
      <t>チョウセイ</t>
    </rPh>
    <rPh sb="4" eb="5">
      <t>スウ</t>
    </rPh>
    <phoneticPr fontId="23"/>
  </si>
  <si>
    <t>月</t>
    <rPh sb="0" eb="1">
      <t>ツキ</t>
    </rPh>
    <phoneticPr fontId="23"/>
  </si>
  <si>
    <t>同行援護従業者の総数</t>
    <rPh sb="0" eb="2">
      <t>ドウコウ</t>
    </rPh>
    <rPh sb="2" eb="4">
      <t>エンゴ</t>
    </rPh>
    <rPh sb="4" eb="7">
      <t>ジュウギョウシャ</t>
    </rPh>
    <rPh sb="8" eb="10">
      <t>ソウスウ</t>
    </rPh>
    <phoneticPr fontId="23"/>
  </si>
  <si>
    <r>
      <t>　</t>
    </r>
    <r>
      <rPr>
        <sz val="11"/>
        <color theme="1"/>
        <rFont val="ＭＳ ゴシック"/>
      </rPr>
      <t>　　　加算（Ⅲ）においては、児童指導員、保育士若しくは障害福祉サービス経験者又は共生型児童発達支援従業者</t>
    </r>
  </si>
  <si>
    <t>６　人員配置の状況</t>
    <rPh sb="2" eb="4">
      <t>ジンイン</t>
    </rPh>
    <rPh sb="4" eb="6">
      <t>ハイチ</t>
    </rPh>
    <rPh sb="7" eb="9">
      <t>ジョウキョウ</t>
    </rPh>
    <phoneticPr fontId="23"/>
  </si>
  <si>
    <t>常勤換算に
よる人数</t>
    <rPh sb="0" eb="2">
      <t>ジョウキン</t>
    </rPh>
    <rPh sb="2" eb="4">
      <t>カンサン</t>
    </rPh>
    <rPh sb="8" eb="10">
      <t>ニンズウ</t>
    </rPh>
    <phoneticPr fontId="23"/>
  </si>
  <si>
    <t>宿直</t>
  </si>
  <si>
    <t>地域移行支援員</t>
    <rPh sb="0" eb="2">
      <t>チイキ</t>
    </rPh>
    <rPh sb="2" eb="4">
      <t>イコウ</t>
    </rPh>
    <rPh sb="4" eb="7">
      <t>シエンイン</t>
    </rPh>
    <phoneticPr fontId="23"/>
  </si>
  <si>
    <r>
      <t xml:space="preserve">異　動　区　分 </t>
    </r>
    <r>
      <rPr>
        <sz val="8"/>
        <color auto="1"/>
        <rFont val="HGｺﾞｼｯｸM"/>
      </rPr>
      <t>※2</t>
    </r>
  </si>
  <si>
    <t>常勤者計（Ａ）</t>
    <rPh sb="0" eb="3">
      <t>ジョウキンシャ</t>
    </rPh>
    <rPh sb="3" eb="4">
      <t>ケイ</t>
    </rPh>
    <phoneticPr fontId="23"/>
  </si>
  <si>
    <t>　　年　　月　　日</t>
  </si>
  <si>
    <t>第2週</t>
    <rPh sb="0" eb="1">
      <t>ダイ</t>
    </rPh>
    <rPh sb="2" eb="3">
      <t>シュウ</t>
    </rPh>
    <phoneticPr fontId="23"/>
  </si>
  <si>
    <t>月延べサービス提供時間</t>
    <rPh sb="0" eb="1">
      <t>ツキ</t>
    </rPh>
    <rPh sb="1" eb="2">
      <t>ノ</t>
    </rPh>
    <rPh sb="7" eb="9">
      <t>テイキョウ</t>
    </rPh>
    <rPh sb="9" eb="11">
      <t>ジカン</t>
    </rPh>
    <phoneticPr fontId="23"/>
  </si>
  <si>
    <t>人</t>
    <rPh sb="0" eb="1">
      <t>ニン</t>
    </rPh>
    <phoneticPr fontId="23"/>
  </si>
  <si>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23"/>
  </si>
  <si>
    <t>保護観察所、指定医療機関又は精神保健福祉センター等との関係機関との協力体制を整備</t>
    <rPh sb="0" eb="2">
      <t>ホゴ</t>
    </rPh>
    <rPh sb="2" eb="4">
      <t>カンサツ</t>
    </rPh>
    <rPh sb="4" eb="5">
      <t>ジョ</t>
    </rPh>
    <rPh sb="6" eb="8">
      <t>シテイ</t>
    </rPh>
    <rPh sb="8" eb="10">
      <t>イリョウ</t>
    </rPh>
    <rPh sb="10" eb="12">
      <t>キカン</t>
    </rPh>
    <rPh sb="12" eb="13">
      <t>マタ</t>
    </rPh>
    <rPh sb="14" eb="16">
      <t>セイシン</t>
    </rPh>
    <rPh sb="16" eb="18">
      <t>ホケン</t>
    </rPh>
    <rPh sb="18" eb="20">
      <t>フクシ</t>
    </rPh>
    <rPh sb="24" eb="25">
      <t>トウ</t>
    </rPh>
    <rPh sb="27" eb="29">
      <t>カンケイ</t>
    </rPh>
    <rPh sb="29" eb="31">
      <t>キカン</t>
    </rPh>
    <rPh sb="33" eb="35">
      <t>キョウリョク</t>
    </rPh>
    <rPh sb="35" eb="37">
      <t>タイセイ</t>
    </rPh>
    <rPh sb="38" eb="40">
      <t>セイビ</t>
    </rPh>
    <phoneticPr fontId="23"/>
  </si>
  <si>
    <t>従事する業務の内容</t>
    <rPh sb="0" eb="2">
      <t>ジュウジ</t>
    </rPh>
    <rPh sb="4" eb="6">
      <t>ギョウム</t>
    </rPh>
    <rPh sb="7" eb="9">
      <t>ナイヨウ</t>
    </rPh>
    <phoneticPr fontId="23"/>
  </si>
  <si>
    <t>曜日</t>
    <rPh sb="0" eb="2">
      <t>ヨウビ</t>
    </rPh>
    <phoneticPr fontId="23"/>
  </si>
  <si>
    <t>　　　利用者の数を２０で除した数</t>
  </si>
  <si>
    <t>活動内容の追加コメント</t>
    <rPh sb="0" eb="2">
      <t>カツドウ</t>
    </rPh>
    <rPh sb="2" eb="4">
      <t>ナイヨウ</t>
    </rPh>
    <rPh sb="5" eb="7">
      <t>ツイカ</t>
    </rPh>
    <phoneticPr fontId="5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</si>
  <si>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23"/>
  </si>
  <si>
    <t>５　公表の有無</t>
    <rPh sb="2" eb="3">
      <t>オオヤケ</t>
    </rPh>
    <rPh sb="3" eb="4">
      <t>オモテ</t>
    </rPh>
    <rPh sb="5" eb="7">
      <t>ウム</t>
    </rPh>
    <phoneticPr fontId="23"/>
  </si>
  <si>
    <t>連絡先</t>
  </si>
  <si>
    <t>Ｋ</t>
  </si>
  <si>
    <t>　〔　体　制　要　件　〕</t>
    <rPh sb="3" eb="4">
      <t>カラダ</t>
    </rPh>
    <rPh sb="5" eb="6">
      <t>セイ</t>
    </rPh>
    <rPh sb="7" eb="8">
      <t>ヨウ</t>
    </rPh>
    <rPh sb="9" eb="10">
      <t>ケン</t>
    </rPh>
    <phoneticPr fontId="23"/>
  </si>
  <si>
    <t>加配される従業者の氏名</t>
  </si>
  <si>
    <t>日</t>
  </si>
  <si>
    <t>１２月</t>
  </si>
  <si>
    <t>居宅介護従業者要件：</t>
    <rPh sb="0" eb="2">
      <t>キョタク</t>
    </rPh>
    <rPh sb="2" eb="4">
      <t>カイゴ</t>
    </rPh>
    <rPh sb="4" eb="7">
      <t>ジュウギョウシャ</t>
    </rPh>
    <rPh sb="7" eb="9">
      <t>ヨウケン</t>
    </rPh>
    <phoneticPr fontId="23"/>
  </si>
  <si>
    <t>　年　　月　　日</t>
    <rPh sb="1" eb="2">
      <t>ネン</t>
    </rPh>
    <rPh sb="4" eb="5">
      <t>ガツ</t>
    </rPh>
    <rPh sb="7" eb="8">
      <t>ニチ</t>
    </rPh>
    <phoneticPr fontId="23"/>
  </si>
  <si>
    <t>医療連携体制加算（Ⅸ）(短期入所)</t>
    <rPh sb="12" eb="14">
      <t>たんき</t>
    </rPh>
    <rPh sb="14" eb="16">
      <t>にゅうしょ</t>
    </rPh>
    <phoneticPr fontId="23" type="Hiragana"/>
  </si>
  <si>
    <t>人員配置区分</t>
    <rPh sb="0" eb="2">
      <t>ジンイン</t>
    </rPh>
    <rPh sb="2" eb="4">
      <t>ハイチ</t>
    </rPh>
    <rPh sb="4" eb="6">
      <t>クブン</t>
    </rPh>
    <phoneticPr fontId="23"/>
  </si>
  <si>
    <t>　　　○就労継続支援A型、就労継続支援B型にあっては、社会福祉士、介護福祉士、精神保健福祉士、作業療法士又は公認心理士</t>
    <rPh sb="4" eb="6">
      <t>シュウロウ</t>
    </rPh>
    <rPh sb="6" eb="8">
      <t>ケイゾク</t>
    </rPh>
    <rPh sb="8" eb="10">
      <t>シエン</t>
    </rPh>
    <rPh sb="11" eb="12">
      <t>ガタ</t>
    </rPh>
    <rPh sb="13" eb="15">
      <t>シュウロウ</t>
    </rPh>
    <rPh sb="15" eb="17">
      <t>ケイゾク</t>
    </rPh>
    <rPh sb="17" eb="19">
      <t>シエン</t>
    </rPh>
    <rPh sb="20" eb="21">
      <t>ガタ</t>
    </rPh>
    <rPh sb="27" eb="29">
      <t>シャカイ</t>
    </rPh>
    <rPh sb="29" eb="31">
      <t>フクシ</t>
    </rPh>
    <rPh sb="31" eb="32">
      <t>シ</t>
    </rPh>
    <rPh sb="33" eb="35">
      <t>カイゴ</t>
    </rPh>
    <rPh sb="35" eb="38">
      <t>フクシシ</t>
    </rPh>
    <rPh sb="39" eb="41">
      <t>セイシン</t>
    </rPh>
    <rPh sb="41" eb="43">
      <t>ホケン</t>
    </rPh>
    <rPh sb="43" eb="46">
      <t>フクシシ</t>
    </rPh>
    <rPh sb="47" eb="49">
      <t>サギョウ</t>
    </rPh>
    <rPh sb="49" eb="52">
      <t>リョウホウシ</t>
    </rPh>
    <rPh sb="52" eb="53">
      <t>マタ</t>
    </rPh>
    <rPh sb="54" eb="56">
      <t>コウニン</t>
    </rPh>
    <rPh sb="56" eb="59">
      <t>シンリシ</t>
    </rPh>
    <phoneticPr fontId="23"/>
  </si>
  <si>
    <t>　警備会社（◆◆会社）と警備の委託契約を締結。（契約書の写しは別添のとおり。）</t>
  </si>
  <si>
    <t>カテーテル</t>
  </si>
  <si>
    <t>証明します。</t>
  </si>
  <si>
    <t>　　３　地域に貢献する活動は、「地域の交流の場（開放スペースや交流会等）の提供」、「認知症カフェ・食堂等の設置」、</t>
  </si>
  <si>
    <t>⑤　基幹相談支援センターが実施する地域の相談支援事業者の人材育成や支援の質の</t>
    <rPh sb="2" eb="4">
      <t>キカン</t>
    </rPh>
    <rPh sb="4" eb="6">
      <t>ソウダン</t>
    </rPh>
    <phoneticPr fontId="2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</si>
  <si>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57"/>
  </si>
  <si>
    <t>実人員</t>
    <rPh sb="0" eb="3">
      <t>ジツジンイン</t>
    </rPh>
    <phoneticPr fontId="23"/>
  </si>
  <si>
    <t>　重度訪問介護従業者の技術指導等を目的とした会議を定期的に開催している。又は、サービス提供責任者が重度訪問介護従業者に対して、個別に技術指導等を目的とした研修を必要に応じて行っている。</t>
  </si>
  <si>
    <t>注2 「人員配置区分」欄は、報酬算定上の区分を記載し、「該当する体制等」欄は、（別紙1）「介護給付費等の算定に係る体制等状況一覧表」に掲げる体制加算等の内容を記載してください。（この際、「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7" eb="68">
      <t>カカ</t>
    </rPh>
    <rPh sb="70" eb="72">
      <t>タイセイ</t>
    </rPh>
    <rPh sb="72" eb="74">
      <t>カサン</t>
    </rPh>
    <rPh sb="74" eb="75">
      <t>トウ</t>
    </rPh>
    <rPh sb="76" eb="78">
      <t>ナイヨウ</t>
    </rPh>
    <rPh sb="79" eb="81">
      <t>キサイ</t>
    </rPh>
    <rPh sb="91" eb="92">
      <t>サイ</t>
    </rPh>
    <rPh sb="116" eb="118">
      <t>キサイ</t>
    </rPh>
    <rPh sb="118" eb="120">
      <t>ナイヨウ</t>
    </rPh>
    <rPh sb="121" eb="123">
      <t>ドウヨウ</t>
    </rPh>
    <rPh sb="124" eb="126">
      <t>キサイ</t>
    </rPh>
    <phoneticPr fontId="23"/>
  </si>
  <si>
    <t>訪問介護　・　介護予防訪問介護　・　居宅介護　・　重度訪問介護　・　同行援護　・　行動援護　・　移動支援</t>
    <rPh sb="0" eb="2">
      <t>ホウモン</t>
    </rPh>
    <rPh sb="2" eb="4">
      <t>カイゴ</t>
    </rPh>
    <rPh sb="7" eb="9">
      <t>カイゴ</t>
    </rPh>
    <rPh sb="9" eb="11">
      <t>ヨボウ</t>
    </rPh>
    <rPh sb="11" eb="13">
      <t>ホウモン</t>
    </rPh>
    <rPh sb="13" eb="15">
      <t>カイゴ</t>
    </rPh>
    <rPh sb="18" eb="20">
      <t>キョタク</t>
    </rPh>
    <rPh sb="20" eb="22">
      <t>カイゴ</t>
    </rPh>
    <rPh sb="25" eb="27">
      <t>ジュウド</t>
    </rPh>
    <rPh sb="27" eb="29">
      <t>ホウモン</t>
    </rPh>
    <rPh sb="29" eb="31">
      <t>カイゴ</t>
    </rPh>
    <rPh sb="34" eb="36">
      <t>ドウコウ</t>
    </rPh>
    <rPh sb="36" eb="38">
      <t>エンゴ</t>
    </rPh>
    <rPh sb="41" eb="43">
      <t>コウドウ</t>
    </rPh>
    <rPh sb="43" eb="45">
      <t>エンゴ</t>
    </rPh>
    <rPh sb="48" eb="50">
      <t>イドウ</t>
    </rPh>
    <rPh sb="50" eb="52">
      <t>シエン</t>
    </rPh>
    <phoneticPr fontId="23"/>
  </si>
  <si>
    <t>Cホーム</t>
  </si>
  <si>
    <t>３月</t>
    <rPh sb="1" eb="2">
      <t>ガツ</t>
    </rPh>
    <phoneticPr fontId="180"/>
  </si>
  <si>
    <t>※１　暦日数欄、開所日欄は、当該月の日数に応じて29～31日の欄を空欄にすること。（例：６月は31日の欄を空白とする。）
※２　開所日欄について、事業所等の開所しなかった日は、その欄を空欄とすること。（例：土日は空欄とする。）
　　　 また、運営規程に定める日以外で、感染症発生などやむを得ない事情により運営自粛期間を設けた場合は、その期間も空欄とすることができる。
　　　 この場合は、法人又は事業所・施設において運営自粛を決定した旨の記録を保管すること。
※３　送迎実績欄は、送迎を行わなかった回については</t>
  </si>
  <si>
    <t>常勤換算
職員数</t>
    <rPh sb="0" eb="2">
      <t>ジョウキン</t>
    </rPh>
    <rPh sb="2" eb="4">
      <t>カンサン</t>
    </rPh>
    <rPh sb="5" eb="7">
      <t>ショクイン</t>
    </rPh>
    <rPh sb="7" eb="8">
      <t>スウ</t>
    </rPh>
    <phoneticPr fontId="23"/>
  </si>
  <si>
    <t>送迎加算に係るチェックシート（以下の着色箇所を入力又は抹消すること）</t>
    <rPh sb="0" eb="2">
      <t>ソウゲイ</t>
    </rPh>
    <rPh sb="2" eb="4">
      <t>カサン</t>
    </rPh>
    <rPh sb="5" eb="6">
      <t>カカ</t>
    </rPh>
    <rPh sb="15" eb="17">
      <t>イカ</t>
    </rPh>
    <rPh sb="18" eb="20">
      <t>チャクショク</t>
    </rPh>
    <rPh sb="20" eb="22">
      <t>カショ</t>
    </rPh>
    <rPh sb="23" eb="25">
      <t>ニュウリョク</t>
    </rPh>
    <rPh sb="25" eb="26">
      <t>マタ</t>
    </rPh>
    <rPh sb="27" eb="29">
      <t>マッショウ</t>
    </rPh>
    <phoneticPr fontId="23"/>
  </si>
  <si>
    <t>（別紙2-1-2）</t>
    <rPh sb="1" eb="3">
      <t>ベッシ</t>
    </rPh>
    <phoneticPr fontId="23"/>
  </si>
  <si>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23"/>
  </si>
  <si>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23"/>
  </si>
  <si>
    <t>Ｅ</t>
  </si>
  <si>
    <t>１　新規　　　　　２　変更　　　　　３　終了</t>
    <rPh sb="2" eb="4">
      <t>シンキ</t>
    </rPh>
    <rPh sb="11" eb="13">
      <t>ヘンコウ</t>
    </rPh>
    <rPh sb="20" eb="22">
      <t>シュウリョウ</t>
    </rPh>
    <phoneticPr fontId="181"/>
  </si>
  <si>
    <t>Ａ</t>
  </si>
  <si>
    <t>生活支援員の数</t>
  </si>
  <si>
    <t>注5 常勤換算後の人数の算出に当たっては、直接処遇に係る職員の４週の合計時間数を、当該事業所・施設における１週間に常勤職員が勤務すべき時間数で除し、小数点以下第2位を切り
捨ててください。</t>
    <rPh sb="0" eb="1">
      <t>チュウ</t>
    </rPh>
    <rPh sb="3" eb="5">
      <t>ジョウキン</t>
    </rPh>
    <rPh sb="5" eb="7">
      <t>カンサン</t>
    </rPh>
    <rPh sb="7" eb="8">
      <t>ゴ</t>
    </rPh>
    <rPh sb="9" eb="11">
      <t>ニンズ</t>
    </rPh>
    <rPh sb="12" eb="14">
      <t>サンシュツ</t>
    </rPh>
    <rPh sb="15" eb="16">
      <t>ア</t>
    </rPh>
    <rPh sb="21" eb="23">
      <t>チョクセツ</t>
    </rPh>
    <rPh sb="23" eb="25">
      <t>ショグウ</t>
    </rPh>
    <rPh sb="26" eb="27">
      <t>カカ</t>
    </rPh>
    <rPh sb="28" eb="30">
      <t>ショクイン</t>
    </rPh>
    <rPh sb="32" eb="33">
      <t>シュウ</t>
    </rPh>
    <rPh sb="34" eb="36">
      <t>ゴウケイ</t>
    </rPh>
    <rPh sb="36" eb="39">
      <t>ジカンスウ</t>
    </rPh>
    <rPh sb="41" eb="43">
      <t>トウガイ</t>
    </rPh>
    <rPh sb="43" eb="46">
      <t>ジギョウショ</t>
    </rPh>
    <rPh sb="47" eb="49">
      <t>シセツ</t>
    </rPh>
    <rPh sb="54" eb="56">
      <t>シュウカン</t>
    </rPh>
    <rPh sb="57" eb="59">
      <t>ジョウキン</t>
    </rPh>
    <rPh sb="59" eb="61">
      <t>ショクイン</t>
    </rPh>
    <rPh sb="62" eb="64">
      <t>キンム</t>
    </rPh>
    <rPh sb="67" eb="70">
      <t>ジカンスウ</t>
    </rPh>
    <rPh sb="71" eb="72">
      <t>ジョ</t>
    </rPh>
    <rPh sb="74" eb="77">
      <t>ショウスウテン</t>
    </rPh>
    <rPh sb="77" eb="79">
      <t>イカ</t>
    </rPh>
    <rPh sb="79" eb="80">
      <t>ダイ</t>
    </rPh>
    <rPh sb="81" eb="82">
      <t>イ</t>
    </rPh>
    <rPh sb="83" eb="84">
      <t>キ</t>
    </rPh>
    <rPh sb="86" eb="87">
      <t>ス</t>
    </rPh>
    <phoneticPr fontId="23"/>
  </si>
  <si>
    <t>基準上の必要職員数</t>
    <rPh sb="0" eb="2">
      <t>キジュン</t>
    </rPh>
    <rPh sb="2" eb="3">
      <t>ジョウ</t>
    </rPh>
    <rPh sb="4" eb="6">
      <t>ヒツヨウ</t>
    </rPh>
    <rPh sb="6" eb="9">
      <t>ショクインスウ</t>
    </rPh>
    <phoneticPr fontId="23"/>
  </si>
  <si>
    <t>　　　参加した職員が１人以上参加している</t>
    <rPh sb="3" eb="5">
      <t>サンカ</t>
    </rPh>
    <rPh sb="7" eb="9">
      <t>ショクイン</t>
    </rPh>
    <rPh sb="11" eb="12">
      <t>ニン</t>
    </rPh>
    <rPh sb="12" eb="14">
      <t>イジョウ</t>
    </rPh>
    <rPh sb="14" eb="16">
      <t>サンカ</t>
    </rPh>
    <phoneticPr fontId="57"/>
  </si>
  <si>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</si>
  <si>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23"/>
  </si>
  <si>
    <t>利用者数</t>
    <rPh sb="0" eb="3">
      <t>リヨウシャ</t>
    </rPh>
    <rPh sb="3" eb="4">
      <t>スウ</t>
    </rPh>
    <phoneticPr fontId="23"/>
  </si>
  <si>
    <t>（ア）前年度における工賃支払総額</t>
    <rPh sb="3" eb="4">
      <t>まえ</t>
    </rPh>
    <rPh sb="4" eb="6">
      <t>ねんど</t>
    </rPh>
    <rPh sb="10" eb="12">
      <t>こうちん</t>
    </rPh>
    <rPh sb="12" eb="14">
      <t>しはらい</t>
    </rPh>
    <rPh sb="14" eb="16">
      <t>そうがく</t>
    </rPh>
    <phoneticPr fontId="23" type="Hiragana"/>
  </si>
  <si>
    <t>２　障害者ピアサポート研修（これに準ずる研修を含む）を修了した職員</t>
  </si>
  <si>
    <t>　　　○生活介護にあっては、生活支援員又は共生型生活介護従業者</t>
    <rPh sb="4" eb="6">
      <t>セイカツ</t>
    </rPh>
    <rPh sb="6" eb="8">
      <t>カイゴ</t>
    </rPh>
    <rPh sb="14" eb="16">
      <t>セイカツ</t>
    </rPh>
    <rPh sb="16" eb="18">
      <t>シエン</t>
    </rPh>
    <rPh sb="18" eb="19">
      <t>イン</t>
    </rPh>
    <phoneticPr fontId="23"/>
  </si>
  <si>
    <t>・例えば、就業規則で「週４０時間、休日は土日祝日」と定められている事業所の場合、平成28年４月については、160時間となります。</t>
    <rPh sb="1" eb="2">
      <t>タト</t>
    </rPh>
    <rPh sb="5" eb="7">
      <t>シュウギョウ</t>
    </rPh>
    <rPh sb="7" eb="9">
      <t>キソク</t>
    </rPh>
    <rPh sb="11" eb="12">
      <t>シュウ</t>
    </rPh>
    <rPh sb="14" eb="16">
      <t>ジカン</t>
    </rPh>
    <rPh sb="17" eb="19">
      <t>キュウジツ</t>
    </rPh>
    <rPh sb="20" eb="22">
      <t>ドニチ</t>
    </rPh>
    <rPh sb="22" eb="24">
      <t>シュクジツ</t>
    </rPh>
    <rPh sb="26" eb="27">
      <t>サダ</t>
    </rPh>
    <rPh sb="33" eb="36">
      <t>ジギョウショ</t>
    </rPh>
    <rPh sb="37" eb="39">
      <t>バアイ</t>
    </rPh>
    <rPh sb="40" eb="42">
      <t>ヘイセイ</t>
    </rPh>
    <rPh sb="44" eb="45">
      <t>ネン</t>
    </rPh>
    <rPh sb="46" eb="47">
      <t>ガツ</t>
    </rPh>
    <rPh sb="56" eb="58">
      <t>ジカン</t>
    </rPh>
    <phoneticPr fontId="23"/>
  </si>
  <si>
    <t>注3 「職種」欄は、直接サービス提供職員に係る職種を記載し、「勤務形態」欄は、①常勤・専従、②常勤・兼務、③非常勤・専従、④非常勤・兼務のいずれかを記載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3" eb="85">
      <t>カサン</t>
    </rPh>
    <rPh sb="85" eb="86">
      <t>トウ</t>
    </rPh>
    <rPh sb="87" eb="88">
      <t>カカ</t>
    </rPh>
    <rPh sb="89" eb="91">
      <t>ショクイン</t>
    </rPh>
    <rPh sb="92" eb="94">
      <t>カハイ</t>
    </rPh>
    <rPh sb="95" eb="97">
      <t>クブン</t>
    </rPh>
    <rPh sb="99" eb="100">
      <t>ウエ</t>
    </rPh>
    <rPh sb="106" eb="107">
      <t>ニチ</t>
    </rPh>
    <rPh sb="111" eb="113">
      <t>キンム</t>
    </rPh>
    <rPh sb="113" eb="115">
      <t>ジカン</t>
    </rPh>
    <rPh sb="116" eb="118">
      <t>キサイ</t>
    </rPh>
    <phoneticPr fontId="23"/>
  </si>
  <si>
    <t>延長時間</t>
    <rPh sb="0" eb="2">
      <t>エンチョウ</t>
    </rPh>
    <rPh sb="2" eb="4">
      <t>ジカン</t>
    </rPh>
    <phoneticPr fontId="23"/>
  </si>
  <si>
    <t>9月</t>
  </si>
  <si>
    <t>％</t>
  </si>
  <si>
    <t>　　　※　生活支援員のうち20％以上が、強度行動障害支援者養成研修（基礎研修）修了者であ
　　　　ること。</t>
    <rPh sb="36" eb="38">
      <t>ケンシュウ</t>
    </rPh>
    <phoneticPr fontId="23"/>
  </si>
  <si>
    <t>往</t>
    <rPh sb="0" eb="1">
      <t>オウ</t>
    </rPh>
    <phoneticPr fontId="23"/>
  </si>
  <si>
    <t>①に占める②の割合が
３０％以上</t>
    <rPh sb="2" eb="3">
      <t>シ</t>
    </rPh>
    <rPh sb="7" eb="9">
      <t>ワリアイ</t>
    </rPh>
    <rPh sb="14" eb="16">
      <t>イジョウ</t>
    </rPh>
    <phoneticPr fontId="23"/>
  </si>
  <si>
    <t>看護職員の総数</t>
    <rPh sb="0" eb="2">
      <t>カンゴ</t>
    </rPh>
    <rPh sb="2" eb="4">
      <t>ショクイン</t>
    </rPh>
    <rPh sb="5" eb="7">
      <t>ソウスウ</t>
    </rPh>
    <phoneticPr fontId="23"/>
  </si>
  <si>
    <t>前年度末時点の
継続状況</t>
  </si>
  <si>
    <t>(別紙37)</t>
    <rPh sb="1" eb="3">
      <t>べっし</t>
    </rPh>
    <phoneticPr fontId="23" type="Hiragana"/>
  </si>
  <si>
    <t>　</t>
  </si>
  <si>
    <t>Ｆ</t>
  </si>
  <si>
    <t>２　異動区分</t>
    <rPh sb="2" eb="4">
      <t>イドウ</t>
    </rPh>
    <rPh sb="4" eb="6">
      <t>クブン</t>
    </rPh>
    <phoneticPr fontId="57"/>
  </si>
  <si>
    <t>第1週</t>
    <rPh sb="0" eb="1">
      <t>ダイ</t>
    </rPh>
    <rPh sb="2" eb="3">
      <t>シュウ</t>
    </rPh>
    <phoneticPr fontId="23"/>
  </si>
  <si>
    <t>居宅介護従業者</t>
    <rPh sb="0" eb="2">
      <t>キョタク</t>
    </rPh>
    <rPh sb="2" eb="4">
      <t>カイゴ</t>
    </rPh>
    <rPh sb="4" eb="5">
      <t>ジュウ</t>
    </rPh>
    <rPh sb="5" eb="7">
      <t>ギョウシャ</t>
    </rPh>
    <phoneticPr fontId="23"/>
  </si>
  <si>
    <t>職員数</t>
    <rPh sb="0" eb="3">
      <t>ショクインスウ</t>
    </rPh>
    <phoneticPr fontId="23"/>
  </si>
  <si>
    <t>療育（</t>
    <rPh sb="0" eb="2">
      <t>リョウイク</t>
    </rPh>
    <phoneticPr fontId="57"/>
  </si>
  <si>
    <t>②実績要件　※月当たりの「1回平均につき10人以上」⇒「ウが10人以上」</t>
    <rPh sb="1" eb="3">
      <t>ジッセキ</t>
    </rPh>
    <rPh sb="3" eb="5">
      <t>ヨウケン</t>
    </rPh>
    <rPh sb="7" eb="8">
      <t>ツキ</t>
    </rPh>
    <rPh sb="8" eb="9">
      <t>ア</t>
    </rPh>
    <rPh sb="14" eb="15">
      <t>カイ</t>
    </rPh>
    <rPh sb="15" eb="17">
      <t>ヘイキン</t>
    </rPh>
    <rPh sb="22" eb="25">
      <t>ニンイジョウ</t>
    </rPh>
    <rPh sb="32" eb="33">
      <t>ニン</t>
    </rPh>
    <rPh sb="33" eb="35">
      <t>イジョウ</t>
    </rPh>
    <phoneticPr fontId="23"/>
  </si>
  <si>
    <t>夜勤</t>
  </si>
  <si>
    <t>店舗等の事業内容</t>
    <rPh sb="0" eb="3">
      <t>テンポトウ</t>
    </rPh>
    <rPh sb="4" eb="6">
      <t>ジギョウ</t>
    </rPh>
    <rPh sb="6" eb="8">
      <t>ナイヨウ</t>
    </rPh>
    <phoneticPr fontId="23"/>
  </si>
  <si>
    <t>職種</t>
  </si>
  <si>
    <t>一体的に運営する事業の種類（該当するサービスに○を付すこと）</t>
    <rPh sb="0" eb="3">
      <t>イッタイテキ</t>
    </rPh>
    <rPh sb="4" eb="6">
      <t>ウンエイ</t>
    </rPh>
    <rPh sb="8" eb="10">
      <t>ジギョウ</t>
    </rPh>
    <rPh sb="11" eb="13">
      <t>シュルイ</t>
    </rPh>
    <rPh sb="14" eb="16">
      <t>ガイトウ</t>
    </rPh>
    <rPh sb="25" eb="26">
      <t>フ</t>
    </rPh>
    <phoneticPr fontId="23"/>
  </si>
  <si>
    <t>事業所・施設名</t>
    <rPh sb="0" eb="2">
      <t>ジギョウ</t>
    </rPh>
    <rPh sb="2" eb="3">
      <t>ショ</t>
    </rPh>
    <rPh sb="4" eb="6">
      <t>シセツ</t>
    </rPh>
    <rPh sb="6" eb="7">
      <t>メイ</t>
    </rPh>
    <phoneticPr fontId="23"/>
  </si>
  <si>
    <t>（別紙17）</t>
    <rPh sb="1" eb="3">
      <t>ベッシ</t>
    </rPh>
    <phoneticPr fontId="23"/>
  </si>
  <si>
    <t>１．　Ⅰ型（7.5：1）　　　　　　２．　Ⅱ型（10：1）</t>
  </si>
  <si>
    <t>就労定着率</t>
  </si>
  <si>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23"/>
  </si>
  <si>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23"/>
  </si>
  <si>
    <t>職種</t>
    <rPh sb="0" eb="2">
      <t>ショクシュ</t>
    </rPh>
    <phoneticPr fontId="23"/>
  </si>
  <si>
    <t>(ロ＋ハ＋ニ）/イ=</t>
  </si>
  <si>
    <t>（別紙2-2）【記載例】</t>
    <rPh sb="8" eb="10">
      <t>キサイ</t>
    </rPh>
    <rPh sb="10" eb="11">
      <t>レイ</t>
    </rPh>
    <phoneticPr fontId="23"/>
  </si>
  <si>
    <t>21人以上40人以下</t>
  </si>
  <si>
    <t>合計</t>
    <rPh sb="0" eb="2">
      <t>ゴウケイ</t>
    </rPh>
    <phoneticPr fontId="23"/>
  </si>
  <si>
    <t>11月</t>
    <rPh sb="2" eb="3">
      <t>ガツ</t>
    </rPh>
    <phoneticPr fontId="180"/>
  </si>
  <si>
    <t>①60点 ②50点 ③40点 ④20点 ⑤－10点 ⑥－20点</t>
    <rPh sb="3" eb="4">
      <t>テン</t>
    </rPh>
    <rPh sb="8" eb="9">
      <t>テン</t>
    </rPh>
    <rPh sb="13" eb="14">
      <t>テン</t>
    </rPh>
    <rPh sb="18" eb="19">
      <t>テン</t>
    </rPh>
    <phoneticPr fontId="57"/>
  </si>
  <si>
    <t>訪問</t>
    <rPh sb="0" eb="2">
      <t>ホウモン</t>
    </rPh>
    <phoneticPr fontId="5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</si>
  <si>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23"/>
  </si>
  <si>
    <t>勤務形態</t>
    <rPh sb="0" eb="2">
      <t>キンム</t>
    </rPh>
    <rPh sb="2" eb="4">
      <t>ケイタイ</t>
    </rPh>
    <phoneticPr fontId="23"/>
  </si>
  <si>
    <t>前年度の利用者の平均</t>
  </si>
  <si>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57"/>
  </si>
  <si>
    <t>前年度の平均実利用者数</t>
    <rPh sb="0" eb="3">
      <t>ゼンネンド</t>
    </rPh>
    <rPh sb="4" eb="6">
      <t>ヘイキン</t>
    </rPh>
    <rPh sb="6" eb="10">
      <t>ジツリヨウシャ</t>
    </rPh>
    <rPh sb="10" eb="11">
      <t>スウ</t>
    </rPh>
    <phoneticPr fontId="23"/>
  </si>
  <si>
    <t>7月</t>
  </si>
  <si>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57"/>
  </si>
  <si>
    <t>①のうち勤続年数３年以上の者の数</t>
    <rPh sb="4" eb="6">
      <t>キンゾク</t>
    </rPh>
    <rPh sb="6" eb="8">
      <t>ネンスウ</t>
    </rPh>
    <rPh sb="9" eb="10">
      <t>ネン</t>
    </rPh>
    <rPh sb="10" eb="12">
      <t>イジョウ</t>
    </rPh>
    <rPh sb="13" eb="14">
      <t>シャ</t>
    </rPh>
    <rPh sb="15" eb="16">
      <t>カズ</t>
    </rPh>
    <phoneticPr fontId="23"/>
  </si>
  <si>
    <t>障害支援区分</t>
    <rPh sb="0" eb="6">
      <t>ショウガイシエンクブン</t>
    </rPh>
    <phoneticPr fontId="57"/>
  </si>
  <si>
    <t>②利用者を職員として登用する制度</t>
  </si>
  <si>
    <t>合計</t>
    <rPh sb="0" eb="2">
      <t>ゴウケイ</t>
    </rPh>
    <phoneticPr fontId="57"/>
  </si>
  <si>
    <t>注2　「届出前３か月各月の実利用者数」欄は、運営や従業者配置が一体の各サービス(介護保険サービスを含む場合あり)利用者分をまとめて記載してください。
（※別紙2-1-2の記載と整合性を図って記載してください。）。</t>
    <rPh sb="0" eb="1">
      <t>チュウ</t>
    </rPh>
    <rPh sb="4" eb="6">
      <t>トドケデ</t>
    </rPh>
    <rPh sb="6" eb="7">
      <t>ゼン</t>
    </rPh>
    <rPh sb="9" eb="10">
      <t>ゲツ</t>
    </rPh>
    <rPh sb="10" eb="12">
      <t>カクツキ</t>
    </rPh>
    <rPh sb="13" eb="14">
      <t>ジツ</t>
    </rPh>
    <rPh sb="14" eb="16">
      <t>リヨウ</t>
    </rPh>
    <rPh sb="16" eb="17">
      <t>シャ</t>
    </rPh>
    <rPh sb="17" eb="18">
      <t>スウ</t>
    </rPh>
    <rPh sb="19" eb="20">
      <t>ラン</t>
    </rPh>
    <rPh sb="22" eb="24">
      <t>ウンエイ</t>
    </rPh>
    <rPh sb="25" eb="28">
      <t>ジュウギョウシャ</t>
    </rPh>
    <rPh sb="28" eb="30">
      <t>ハイチ</t>
    </rPh>
    <rPh sb="31" eb="33">
      <t>イッタイ</t>
    </rPh>
    <rPh sb="34" eb="35">
      <t>カク</t>
    </rPh>
    <rPh sb="40" eb="42">
      <t>カイゴ</t>
    </rPh>
    <rPh sb="42" eb="44">
      <t>ホケン</t>
    </rPh>
    <rPh sb="49" eb="50">
      <t>フク</t>
    </rPh>
    <rPh sb="51" eb="53">
      <t>バアイ</t>
    </rPh>
    <rPh sb="56" eb="59">
      <t>リヨウシャ</t>
    </rPh>
    <rPh sb="59" eb="60">
      <t>ブン</t>
    </rPh>
    <rPh sb="65" eb="67">
      <t>キサイ</t>
    </rPh>
    <rPh sb="77" eb="79">
      <t>ベッシ</t>
    </rPh>
    <rPh sb="85" eb="87">
      <t>キサイ</t>
    </rPh>
    <rPh sb="88" eb="91">
      <t>セイゴウセイ</t>
    </rPh>
    <rPh sb="92" eb="93">
      <t>ハカ</t>
    </rPh>
    <rPh sb="95" eb="97">
      <t>キサイ</t>
    </rPh>
    <phoneticPr fontId="23"/>
  </si>
  <si>
    <t>ｻｰﾋﾞｽ提供責任者</t>
    <rPh sb="5" eb="7">
      <t>テイキョウ</t>
    </rPh>
    <rPh sb="7" eb="10">
      <t>セキニンシャ</t>
    </rPh>
    <phoneticPr fontId="23"/>
  </si>
  <si>
    <t>氏名</t>
    <rPh sb="0" eb="2">
      <t>シメイ</t>
    </rPh>
    <phoneticPr fontId="23"/>
  </si>
  <si>
    <t>区分５</t>
    <rPh sb="0" eb="2">
      <t>クブン</t>
    </rPh>
    <phoneticPr fontId="23"/>
  </si>
  <si>
    <t>1万円未満</t>
  </si>
  <si>
    <t>食事の提供体制</t>
    <rPh sb="0" eb="2">
      <t>ショクジ</t>
    </rPh>
    <rPh sb="3" eb="5">
      <t>テイキョウ</t>
    </rPh>
    <rPh sb="5" eb="7">
      <t>タイセイ</t>
    </rPh>
    <phoneticPr fontId="23"/>
  </si>
  <si>
    <t xml:space="preserve"> 加算要件に該当する利用者の前年度利用日の合計 (E)</t>
    <rPh sb="10" eb="13">
      <t>リヨウシャ</t>
    </rPh>
    <rPh sb="21" eb="23">
      <t>ゴウケイ</t>
    </rPh>
    <phoneticPr fontId="57"/>
  </si>
  <si>
    <t>復</t>
    <rPh sb="0" eb="1">
      <t>フク</t>
    </rPh>
    <phoneticPr fontId="23"/>
  </si>
  <si>
    <t>11月</t>
  </si>
  <si>
    <t>１．人員配置体制の確認</t>
    <rPh sb="9" eb="11">
      <t>カクニン</t>
    </rPh>
    <phoneticPr fontId="23"/>
  </si>
  <si>
    <t>第4週</t>
    <rPh sb="0" eb="1">
      <t>ダイ</t>
    </rPh>
    <rPh sb="2" eb="3">
      <t>シュウ</t>
    </rPh>
    <phoneticPr fontId="23"/>
  </si>
  <si>
    <t>4月</t>
    <rPh sb="1" eb="2">
      <t>ガツ</t>
    </rPh>
    <phoneticPr fontId="23"/>
  </si>
  <si>
    <t>生活支援員E</t>
    <rPh sb="0" eb="2">
      <t>セイカツ</t>
    </rPh>
    <rPh sb="2" eb="4">
      <t>シエン</t>
    </rPh>
    <rPh sb="4" eb="5">
      <t>イン</t>
    </rPh>
    <phoneticPr fontId="23"/>
  </si>
  <si>
    <t>注2 「申請する定員区分」は、該当する番号（1～3）に○を付してください。</t>
  </si>
  <si>
    <t>復</t>
    <rPh sb="0" eb="1">
      <t>マタ</t>
    </rPh>
    <phoneticPr fontId="23"/>
  </si>
  <si>
    <t>Ｂ</t>
  </si>
  <si>
    <t>）級</t>
    <rPh sb="1" eb="2">
      <t>キュウ</t>
    </rPh>
    <phoneticPr fontId="57"/>
  </si>
  <si>
    <t>地域生活支援拠点等の機能を担う事業所に対する加算の届出</t>
    <rPh sb="0" eb="2">
      <t>チイキ</t>
    </rPh>
    <rPh sb="2" eb="4">
      <t>セイカツ</t>
    </rPh>
    <rPh sb="4" eb="6">
      <t>シエン</t>
    </rPh>
    <rPh sb="6" eb="9">
      <t>キョテンナド</t>
    </rPh>
    <rPh sb="10" eb="12">
      <t>キノウ</t>
    </rPh>
    <rPh sb="13" eb="14">
      <t>ニナ</t>
    </rPh>
    <rPh sb="15" eb="18">
      <t>ジギョウショ</t>
    </rPh>
    <rPh sb="19" eb="20">
      <t>タイ</t>
    </rPh>
    <rPh sb="22" eb="24">
      <t>カサン</t>
    </rPh>
    <rPh sb="25" eb="27">
      <t>トドケデ</t>
    </rPh>
    <phoneticPr fontId="23"/>
  </si>
  <si>
    <t>３　利用者数</t>
    <rPh sb="2" eb="5">
      <t>リヨウシャ</t>
    </rPh>
    <rPh sb="5" eb="6">
      <t>スウ</t>
    </rPh>
    <phoneticPr fontId="23"/>
  </si>
  <si>
    <t>常勤換算配置数</t>
  </si>
  <si>
    <t>（感染症発生等に伴う運営自粛期間の場合は、暦日数からその日数を控除できる。）</t>
    <rPh sb="1" eb="4">
      <t>カンセンショウ</t>
    </rPh>
    <rPh sb="4" eb="7">
      <t>ハッセイトウ</t>
    </rPh>
    <rPh sb="8" eb="9">
      <t>トモナ</t>
    </rPh>
    <rPh sb="10" eb="12">
      <t>ウンエイ</t>
    </rPh>
    <rPh sb="12" eb="14">
      <t>ジシュク</t>
    </rPh>
    <rPh sb="14" eb="16">
      <t>キカン</t>
    </rPh>
    <rPh sb="17" eb="19">
      <t>バアイ</t>
    </rPh>
    <rPh sb="21" eb="22">
      <t>レキ</t>
    </rPh>
    <rPh sb="22" eb="24">
      <t>ニッスウ</t>
    </rPh>
    <rPh sb="28" eb="29">
      <t>ヒ</t>
    </rPh>
    <rPh sb="29" eb="30">
      <t>スウ</t>
    </rPh>
    <rPh sb="31" eb="33">
      <t>コウジョ</t>
    </rPh>
    <phoneticPr fontId="23"/>
  </si>
  <si>
    <r>
      <t>・</t>
    </r>
    <r>
      <rPr>
        <sz val="11"/>
        <color auto="1"/>
        <rFont val="ＭＳ Ｐゴシック"/>
      </rPr>
      <t>下記のサービス名欄に記載したサービスについて、従業者ごとに</t>
    </r>
    <r>
      <rPr>
        <sz val="11"/>
        <color indexed="10"/>
        <rFont val="ＭＳ Ｐゴシック"/>
      </rPr>
      <t>従事した時間数</t>
    </r>
    <r>
      <rPr>
        <sz val="11"/>
        <color auto="1"/>
        <rFont val="ＭＳ Ｐゴシック"/>
      </rPr>
      <t>を月ごとに記載してください。</t>
    </r>
    <rPh sb="1" eb="3">
      <t>カキ</t>
    </rPh>
    <rPh sb="8" eb="9">
      <t>メイ</t>
    </rPh>
    <rPh sb="9" eb="10">
      <t>ラン</t>
    </rPh>
    <rPh sb="11" eb="13">
      <t>キサイ</t>
    </rPh>
    <rPh sb="24" eb="27">
      <t>ジュウギョウシャ</t>
    </rPh>
    <rPh sb="30" eb="32">
      <t>ジュウジ</t>
    </rPh>
    <rPh sb="34" eb="37">
      <t>ジカンスウ</t>
    </rPh>
    <rPh sb="38" eb="39">
      <t>ツキ</t>
    </rPh>
    <rPh sb="42" eb="44">
      <t>キサイ</t>
    </rPh>
    <phoneticPr fontId="23"/>
  </si>
  <si>
    <t>土</t>
  </si>
  <si>
    <t>世話人・生活支援員の合計</t>
    <rPh sb="0" eb="3">
      <t>セワニン</t>
    </rPh>
    <rPh sb="4" eb="6">
      <t>セイカツ</t>
    </rPh>
    <rPh sb="6" eb="9">
      <t>シエンイン</t>
    </rPh>
    <rPh sb="10" eb="12">
      <t>ゴウケイ</t>
    </rPh>
    <phoneticPr fontId="23"/>
  </si>
  <si>
    <t>事業所番号</t>
    <rPh sb="3" eb="4">
      <t>バン</t>
    </rPh>
    <rPh sb="4" eb="5">
      <t>ゴウ</t>
    </rPh>
    <phoneticPr fontId="23"/>
  </si>
  <si>
    <t>（Ⅵ）　経営改善計画</t>
    <rPh sb="4" eb="6">
      <t>ケイエイ</t>
    </rPh>
    <rPh sb="6" eb="8">
      <t>カイゼン</t>
    </rPh>
    <rPh sb="8" eb="10">
      <t/>
    </rPh>
    <phoneticPr fontId="57"/>
  </si>
  <si>
    <t>施設・事業所の名称</t>
    <rPh sb="0" eb="2">
      <t>シセツ</t>
    </rPh>
    <rPh sb="3" eb="6">
      <t>ジギョウショ</t>
    </rPh>
    <rPh sb="7" eb="9">
      <t>メイショウ</t>
    </rPh>
    <phoneticPr fontId="23"/>
  </si>
  <si>
    <t>サービス提供責任者</t>
    <rPh sb="4" eb="6">
      <t>テイキョウ</t>
    </rPh>
    <rPh sb="6" eb="8">
      <t>セキニン</t>
    </rPh>
    <rPh sb="8" eb="9">
      <t>シャ</t>
    </rPh>
    <phoneticPr fontId="23"/>
  </si>
  <si>
    <t>　①　新規　　②　変更　　③　終了</t>
  </si>
  <si>
    <t>※実利用者数について、上記記載の複数のサービスを利用する利用者は、いずれかひとつのサービスに記載すれば足りる。ただし、一体的に運営する事業が複数に分かれる場合は、その複数に応じて記載すること。</t>
    <rPh sb="1" eb="2">
      <t>ジツ</t>
    </rPh>
    <rPh sb="2" eb="4">
      <t>リヨウ</t>
    </rPh>
    <rPh sb="4" eb="5">
      <t>シャ</t>
    </rPh>
    <rPh sb="5" eb="6">
      <t>スウ</t>
    </rPh>
    <rPh sb="11" eb="13">
      <t>ジョウキ</t>
    </rPh>
    <rPh sb="13" eb="15">
      <t>キサイ</t>
    </rPh>
    <rPh sb="16" eb="18">
      <t>フクスウ</t>
    </rPh>
    <rPh sb="24" eb="26">
      <t>リヨウ</t>
    </rPh>
    <rPh sb="28" eb="31">
      <t>リヨウシャ</t>
    </rPh>
    <rPh sb="46" eb="48">
      <t>キサイ</t>
    </rPh>
    <rPh sb="51" eb="52">
      <t>タ</t>
    </rPh>
    <rPh sb="59" eb="62">
      <t>イッタイテキ</t>
    </rPh>
    <rPh sb="63" eb="65">
      <t>ウンエイ</t>
    </rPh>
    <rPh sb="67" eb="69">
      <t>ジギョウ</t>
    </rPh>
    <rPh sb="70" eb="72">
      <t>フクスウ</t>
    </rPh>
    <rPh sb="73" eb="74">
      <t>ワ</t>
    </rPh>
    <rPh sb="77" eb="79">
      <t>バアイ</t>
    </rPh>
    <rPh sb="83" eb="85">
      <t>フクスウ</t>
    </rPh>
    <rPh sb="86" eb="87">
      <t>オウ</t>
    </rPh>
    <rPh sb="89" eb="91">
      <t>キサイ</t>
    </rPh>
    <phoneticPr fontId="23"/>
  </si>
  <si>
    <t>当該事業所・施設の前年度の平均利用者数（Ａ）
※別紙1-4(3)参照</t>
    <rPh sb="0" eb="2">
      <t>トウガイ</t>
    </rPh>
    <rPh sb="2" eb="5">
      <t>ジギョウショ</t>
    </rPh>
    <rPh sb="6" eb="8">
      <t>シセツ</t>
    </rPh>
    <rPh sb="9" eb="12">
      <t>ゼンネンド</t>
    </rPh>
    <rPh sb="13" eb="15">
      <t>ヘイキン</t>
    </rPh>
    <rPh sb="15" eb="18">
      <t>リヨウシャ</t>
    </rPh>
    <rPh sb="18" eb="19">
      <t>スウ</t>
    </rPh>
    <rPh sb="24" eb="26">
      <t>ベッシ</t>
    </rPh>
    <rPh sb="32" eb="34">
      <t>サンショウ</t>
    </rPh>
    <phoneticPr fontId="23"/>
  </si>
  <si>
    <t>◎研修、学会等又は学会誌等において</t>
    <rPh sb="1" eb="3">
      <t>ケンシュウ</t>
    </rPh>
    <rPh sb="4" eb="6">
      <t>ガッカイ</t>
    </rPh>
    <rPh sb="6" eb="7">
      <t>トウ</t>
    </rPh>
    <rPh sb="7" eb="8">
      <t>マタ</t>
    </rPh>
    <rPh sb="9" eb="12">
      <t>ガッカイシ</t>
    </rPh>
    <rPh sb="12" eb="13">
      <t>トウ</t>
    </rPh>
    <phoneticPr fontId="57"/>
  </si>
  <si>
    <t>管理者</t>
    <rPh sb="0" eb="3">
      <t>カンリシャ</t>
    </rPh>
    <phoneticPr fontId="23"/>
  </si>
  <si>
    <t>注３　「看護師の勤務状況」欄は、本届出を行う事業所における看護師の勤務状況を記載してください
　　（例１：毎週金曜日、10:00～12:00　　例２：月３回、１回当たり１時間）。</t>
  </si>
  <si>
    <r>
      <rPr>
        <sz val="11"/>
        <color auto="1"/>
        <rFont val="ＭＳ Ｐゴシック"/>
      </rPr>
      <t xml:space="preserve">就労定着率
</t>
    </r>
    <r>
      <rPr>
        <sz val="9"/>
        <color auto="1"/>
        <rFont val="ＭＳ Ｐゴシック"/>
      </rPr>
      <t>（②÷①）</t>
    </r>
  </si>
  <si>
    <t>就労継続支援Ａ型に係る基本報酬の算定区分に関する届出書</t>
  </si>
  <si>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23"/>
  </si>
  <si>
    <t>　　　　又は共生型放課後等デイサービス従業者、</t>
  </si>
  <si>
    <t>　 １　有資格者の配置等</t>
    <rPh sb="4" eb="8">
      <t>ユウシカクシャ</t>
    </rPh>
    <rPh sb="9" eb="11">
      <t>ハイチ</t>
    </rPh>
    <rPh sb="11" eb="12">
      <t>トウ</t>
    </rPh>
    <phoneticPr fontId="23"/>
  </si>
  <si>
    <t>基準上配置すべき従業者の中に、社会福祉士・精神保健福祉士又は公認心理師等が含まれている</t>
    <rPh sb="0" eb="2">
      <t>キジュン</t>
    </rPh>
    <rPh sb="2" eb="3">
      <t>ジョウ</t>
    </rPh>
    <rPh sb="3" eb="5">
      <t>ハイチ</t>
    </rPh>
    <rPh sb="8" eb="11">
      <t>ジュウギョウシャ</t>
    </rPh>
    <rPh sb="12" eb="13">
      <t>ナカ</t>
    </rPh>
    <rPh sb="15" eb="17">
      <t>シャカイ</t>
    </rPh>
    <rPh sb="17" eb="19">
      <t>フクシ</t>
    </rPh>
    <rPh sb="19" eb="20">
      <t>シ</t>
    </rPh>
    <rPh sb="21" eb="23">
      <t>セイシン</t>
    </rPh>
    <rPh sb="23" eb="25">
      <t>ホケン</t>
    </rPh>
    <rPh sb="25" eb="28">
      <t>フクシシ</t>
    </rPh>
    <rPh sb="28" eb="29">
      <t>マタ</t>
    </rPh>
    <rPh sb="30" eb="32">
      <t>コウニン</t>
    </rPh>
    <rPh sb="32" eb="34">
      <t>シンリ</t>
    </rPh>
    <rPh sb="34" eb="35">
      <t>シ</t>
    </rPh>
    <rPh sb="35" eb="36">
      <t>ナド</t>
    </rPh>
    <rPh sb="37" eb="38">
      <t>フク</t>
    </rPh>
    <phoneticPr fontId="23"/>
  </si>
  <si>
    <t>Ｇ</t>
  </si>
  <si>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23"/>
  </si>
  <si>
    <t>普通</t>
    <rPh sb="0" eb="2">
      <t>フツウ</t>
    </rPh>
    <phoneticPr fontId="57"/>
  </si>
  <si>
    <t>夜間の排せつ支援等を必要とする利用者が入居しているため。</t>
  </si>
  <si>
    <t>連携先企業（担当者）</t>
    <rPh sb="0" eb="2">
      <t>レンケイ</t>
    </rPh>
    <rPh sb="2" eb="3">
      <t>サキ</t>
    </rPh>
    <rPh sb="3" eb="5">
      <t>キギョウ</t>
    </rPh>
    <rPh sb="6" eb="9">
      <t>タントウシャ</t>
    </rPh>
    <phoneticPr fontId="5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</si>
  <si>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23"/>
  </si>
  <si>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23"/>
  </si>
  <si>
    <t>世話人等（ｂ）</t>
    <rPh sb="0" eb="3">
      <t>セワニン</t>
    </rPh>
    <rPh sb="3" eb="4">
      <t>ナド</t>
    </rPh>
    <phoneticPr fontId="23"/>
  </si>
  <si>
    <t>下記区分1及び2の要件</t>
    <rPh sb="0" eb="2">
      <t>カキ</t>
    </rPh>
    <rPh sb="2" eb="4">
      <t>クブン</t>
    </rPh>
    <rPh sb="5" eb="6">
      <t>オヨ</t>
    </rPh>
    <rPh sb="9" eb="11">
      <t>ヨウケン</t>
    </rPh>
    <phoneticPr fontId="23"/>
  </si>
  <si>
    <t>言語</t>
    <rPh sb="0" eb="2">
      <t>ゲンゴ</t>
    </rPh>
    <phoneticPr fontId="57"/>
  </si>
  <si>
    <t>　　　○自立生活援助にあっては、地域生活支援員</t>
    <rPh sb="6" eb="8">
      <t>セイカツ</t>
    </rPh>
    <rPh sb="8" eb="10">
      <t>エンジョ</t>
    </rPh>
    <rPh sb="16" eb="18">
      <t>チイキ</t>
    </rPh>
    <phoneticPr fontId="23"/>
  </si>
  <si>
    <t>以下のとおり
※修了証のコピーを添付すること</t>
    <rPh sb="0" eb="2">
      <t>イカ</t>
    </rPh>
    <rPh sb="8" eb="10">
      <t>シュウリョウ</t>
    </rPh>
    <rPh sb="10" eb="11">
      <t>アカシ</t>
    </rPh>
    <rPh sb="16" eb="18">
      <t>テンプ</t>
    </rPh>
    <phoneticPr fontId="23"/>
  </si>
  <si>
    <t>非常勤・専従</t>
    <rPh sb="0" eb="3">
      <t>ヒジョウキン</t>
    </rPh>
    <rPh sb="4" eb="6">
      <t>センジュウ</t>
    </rPh>
    <phoneticPr fontId="23"/>
  </si>
  <si>
    <t>設備</t>
    <rPh sb="0" eb="2">
      <t>セツビ</t>
    </rPh>
    <phoneticPr fontId="23"/>
  </si>
  <si>
    <t>(b)/(a)</t>
  </si>
  <si>
    <t>サービス名</t>
    <rPh sb="4" eb="5">
      <t>メイ</t>
    </rPh>
    <phoneticPr fontId="23"/>
  </si>
  <si>
    <t>地域移行支援体制加算に関する届出書</t>
    <rPh sb="0" eb="2">
      <t>チイキ</t>
    </rPh>
    <rPh sb="2" eb="4">
      <t>イコウ</t>
    </rPh>
    <rPh sb="4" eb="6">
      <t>シエン</t>
    </rPh>
    <rPh sb="6" eb="8">
      <t>タイセイ</t>
    </rPh>
    <rPh sb="8" eb="10">
      <t>カサン</t>
    </rPh>
    <rPh sb="11" eb="12">
      <t>カン</t>
    </rPh>
    <phoneticPr fontId="57"/>
  </si>
  <si>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23"/>
  </si>
  <si>
    <t>区分３</t>
    <rPh sb="0" eb="2">
      <t>クブン</t>
    </rPh>
    <phoneticPr fontId="180"/>
  </si>
  <si>
    <t>配置場所とグループホームとの間の連絡体制（非常通報装置・携帯電話等）（複数の共同生活住居の夜間支援を行っている場合）</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</si>
  <si>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23"/>
  </si>
  <si>
    <t>注1 施設又は事業所名欄には、施設の種別も記入すること。</t>
    <rPh sb="0" eb="1">
      <t>チュウ</t>
    </rPh>
    <rPh sb="3" eb="5">
      <t>シセツ</t>
    </rPh>
    <rPh sb="5" eb="6">
      <t>マタ</t>
    </rPh>
    <rPh sb="7" eb="10">
      <t>ジギョウショ</t>
    </rPh>
    <rPh sb="10" eb="11">
      <t>メイ</t>
    </rPh>
    <rPh sb="11" eb="12">
      <t>ラン</t>
    </rPh>
    <rPh sb="15" eb="17">
      <t>シセツ</t>
    </rPh>
    <rPh sb="18" eb="20">
      <t>シュベツ</t>
    </rPh>
    <rPh sb="21" eb="23">
      <t>キニュウ</t>
    </rPh>
    <phoneticPr fontId="23"/>
  </si>
  <si>
    <t>注5 証明内容を訂正した場合は、証明権者の職印を押印すること。修正液による訂正は認められません。</t>
    <rPh sb="0" eb="1">
      <t>チュウ</t>
    </rPh>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1" eb="34">
      <t>シュウセイエキ</t>
    </rPh>
    <rPh sb="37" eb="39">
      <t>テイセイ</t>
    </rPh>
    <rPh sb="40" eb="41">
      <t>ミト</t>
    </rPh>
    <phoneticPr fontId="23"/>
  </si>
  <si>
    <t>サービス管理責任者</t>
    <rPh sb="4" eb="6">
      <t>カンリ</t>
    </rPh>
    <rPh sb="6" eb="8">
      <t>セキニン</t>
    </rPh>
    <rPh sb="8" eb="9">
      <t>シャ</t>
    </rPh>
    <phoneticPr fontId="23"/>
  </si>
  <si>
    <t>前年度の延べ利用者数
（各月各日毎の利用者延べ人数の合計）
※別紙1-4(2)参照</t>
    <rPh sb="0" eb="3">
      <t>ゼンネンド</t>
    </rPh>
    <rPh sb="4" eb="5">
      <t>ノ</t>
    </rPh>
    <rPh sb="6" eb="9">
      <t>リヨウシャ</t>
    </rPh>
    <rPh sb="9" eb="10">
      <t>スウ</t>
    </rPh>
    <rPh sb="12" eb="14">
      <t>カクツキクヒ</t>
    </rPh>
    <rPh sb="14" eb="15">
      <t>カク</t>
    </rPh>
    <rPh sb="15" eb="16">
      <t>ヒ</t>
    </rPh>
    <rPh sb="16" eb="17">
      <t>ゴト</t>
    </rPh>
    <rPh sb="18" eb="21">
      <t>リヨウシャ</t>
    </rPh>
    <rPh sb="21" eb="22">
      <t>ノ</t>
    </rPh>
    <rPh sb="23" eb="25">
      <t>ニンズウ</t>
    </rPh>
    <rPh sb="26" eb="28">
      <t>ゴウケイ</t>
    </rPh>
    <rPh sb="31" eb="33">
      <t>ベッシ</t>
    </rPh>
    <rPh sb="39" eb="41">
      <t>サンショウ</t>
    </rPh>
    <phoneticPr fontId="23"/>
  </si>
  <si>
    <t>４　障害者ピア
　サポート研修
　修了職員</t>
    <rPh sb="2" eb="5">
      <t>ショウガイシャ</t>
    </rPh>
    <rPh sb="13" eb="15">
      <t>ケンシュウ</t>
    </rPh>
    <rPh sb="17" eb="19">
      <t>シュウリョウ</t>
    </rPh>
    <rPh sb="19" eb="21">
      <t>ショクイン</t>
    </rPh>
    <phoneticPr fontId="23"/>
  </si>
  <si>
    <t>（令和　年　月分）</t>
    <rPh sb="1" eb="3">
      <t>レイワ</t>
    </rPh>
    <rPh sb="4" eb="5">
      <t>ネン</t>
    </rPh>
    <rPh sb="6" eb="8">
      <t>ガツブン</t>
    </rPh>
    <phoneticPr fontId="23"/>
  </si>
  <si>
    <t>注1 本表はサービスの種類ごとに作成してください（職員配置上、複数サービスを一体運営しているサービスはまとめてください。）。</t>
    <rPh sb="0" eb="1">
      <t>チュウ</t>
    </rPh>
    <rPh sb="3" eb="4">
      <t>ホン</t>
    </rPh>
    <rPh sb="4" eb="5">
      <t>ヒョウ</t>
    </rPh>
    <rPh sb="11" eb="13">
      <t>シュルイ</t>
    </rPh>
    <rPh sb="16" eb="18">
      <t>サクセイ</t>
    </rPh>
    <rPh sb="25" eb="27">
      <t>ショクイン</t>
    </rPh>
    <rPh sb="27" eb="29">
      <t>ハイチ</t>
    </rPh>
    <rPh sb="29" eb="30">
      <t>ジョウ</t>
    </rPh>
    <rPh sb="31" eb="33">
      <t>フクスウ</t>
    </rPh>
    <rPh sb="38" eb="40">
      <t>イッタイ</t>
    </rPh>
    <rPh sb="40" eb="42">
      <t>ウンエイ</t>
    </rPh>
    <phoneticPr fontId="23"/>
  </si>
  <si>
    <t>届出時点の継続状況</t>
  </si>
  <si>
    <t>現住所</t>
    <rPh sb="0" eb="3">
      <t>ゲンジュウショ</t>
    </rPh>
    <phoneticPr fontId="23"/>
  </si>
  <si>
    <t>医療型短期入所サービス費（Ⅰ）、医療型特定短期入所サービス費（Ⅰ・Ⅳ）
医療型短期入所サービス費（Ⅱ・Ⅲ）、医療型特定短期入所サービス費（Ⅱ・Ⅲ・Ⅴ・Ⅵ）
単独型加算</t>
    <rPh sb="16" eb="18">
      <t>イリョウ</t>
    </rPh>
    <rPh sb="18" eb="19">
      <t>ガタ</t>
    </rPh>
    <rPh sb="19" eb="21">
      <t>トクテイ</t>
    </rPh>
    <rPh sb="21" eb="23">
      <t>タンキ</t>
    </rPh>
    <rPh sb="23" eb="25">
      <t>ニュウショ</t>
    </rPh>
    <rPh sb="29" eb="30">
      <t>ヒ</t>
    </rPh>
    <phoneticPr fontId="23"/>
  </si>
  <si>
    <t>介護予防訪問介護</t>
    <rPh sb="0" eb="2">
      <t>カイゴ</t>
    </rPh>
    <rPh sb="2" eb="4">
      <t>ヨボウ</t>
    </rPh>
    <rPh sb="4" eb="6">
      <t>ホウモン</t>
    </rPh>
    <rPh sb="6" eb="8">
      <t>カイゴ</t>
    </rPh>
    <phoneticPr fontId="23"/>
  </si>
  <si>
    <r>
      <t xml:space="preserve"> 有 </t>
    </r>
    <r>
      <rPr>
        <b/>
        <sz val="14"/>
        <color auto="1"/>
        <rFont val="HGSｺﾞｼｯｸM"/>
      </rPr>
      <t>・</t>
    </r>
    <r>
      <rPr>
        <b/>
        <sz val="11"/>
        <color auto="1"/>
        <rFont val="HGSｺﾞｼｯｸM"/>
      </rPr>
      <t xml:space="preserve"> 無</t>
    </r>
  </si>
  <si>
    <t>注2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23"/>
  </si>
  <si>
    <t>手帳の等級</t>
  </si>
  <si>
    <t>短期滞在加算及び精神障害者退院支援施設加算に関する届出書</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rPh sb="22" eb="23">
      <t>カン</t>
    </rPh>
    <rPh sb="25" eb="28">
      <t>トドケデショ</t>
    </rPh>
    <phoneticPr fontId="23"/>
  </si>
  <si>
    <t>介護サービス包括型事業所</t>
    <rPh sb="0" eb="2">
      <t>カイゴ</t>
    </rPh>
    <rPh sb="9" eb="11">
      <t>ジギョウ</t>
    </rPh>
    <rPh sb="11" eb="12">
      <t>ショ</t>
    </rPh>
    <phoneticPr fontId="23"/>
  </si>
  <si>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57"/>
  </si>
  <si>
    <t>常勤換算後の人数（人）</t>
  </si>
  <si>
    <t>月当たりの平均利用者数</t>
    <rPh sb="0" eb="2">
      <t>ツキア</t>
    </rPh>
    <rPh sb="5" eb="7">
      <t>ヘイキン</t>
    </rPh>
    <rPh sb="7" eb="9">
      <t>リヨウ</t>
    </rPh>
    <rPh sb="9" eb="10">
      <t>シャ</t>
    </rPh>
    <rPh sb="10" eb="11">
      <t>スウ</t>
    </rPh>
    <phoneticPr fontId="23"/>
  </si>
  <si>
    <t>生活支援員</t>
    <rPh sb="0" eb="2">
      <t>セイカツ</t>
    </rPh>
    <rPh sb="2" eb="4">
      <t>シエン</t>
    </rPh>
    <rPh sb="4" eb="5">
      <t>イン</t>
    </rPh>
    <phoneticPr fontId="23"/>
  </si>
  <si>
    <t>注3 「人員配置区分」欄は、報酬算定上の区分を記載し、「該当する体制等」欄は、「介護給付費等の算定に係る体制等状況一覧表」に掲げる体制加算等の内容を記載してください。（この際、（別紙1）「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2" eb="63">
      <t>カカ</t>
    </rPh>
    <rPh sb="65" eb="67">
      <t>タイセイ</t>
    </rPh>
    <rPh sb="67" eb="69">
      <t>カサン</t>
    </rPh>
    <rPh sb="69" eb="70">
      <t>トウ</t>
    </rPh>
    <rPh sb="71" eb="73">
      <t>ナイヨウ</t>
    </rPh>
    <rPh sb="74" eb="76">
      <t>キサイ</t>
    </rPh>
    <rPh sb="86" eb="87">
      <t>サイ</t>
    </rPh>
    <rPh sb="116" eb="118">
      <t>キサイ</t>
    </rPh>
    <rPh sb="118" eb="120">
      <t>ナイヨウ</t>
    </rPh>
    <rPh sb="121" eb="123">
      <t>ドウヨウ</t>
    </rPh>
    <rPh sb="124" eb="126">
      <t>キサイ</t>
    </rPh>
    <phoneticPr fontId="23"/>
  </si>
  <si>
    <t>1級課程修了者計（Ｄ）</t>
    <rPh sb="1" eb="2">
      <t>キュウ</t>
    </rPh>
    <rPh sb="2" eb="4">
      <t>カテイ</t>
    </rPh>
    <rPh sb="4" eb="7">
      <t>シュウリョウシャ</t>
    </rPh>
    <rPh sb="7" eb="8">
      <t>ケイ</t>
    </rPh>
    <phoneticPr fontId="23"/>
  </si>
  <si>
    <t>暦日数</t>
    <rPh sb="0" eb="1">
      <t>コヨミ</t>
    </rPh>
    <rPh sb="1" eb="3">
      <t>ニッスウ</t>
    </rPh>
    <phoneticPr fontId="23"/>
  </si>
  <si>
    <t>施設種別</t>
    <rPh sb="0" eb="2">
      <t>シセツ</t>
    </rPh>
    <rPh sb="2" eb="4">
      <t>シュベツ</t>
    </rPh>
    <phoneticPr fontId="23"/>
  </si>
  <si>
    <t>(別紙44)</t>
    <rPh sb="1" eb="3">
      <t>べっし</t>
    </rPh>
    <phoneticPr fontId="23" type="Hiragana"/>
  </si>
  <si>
    <t>注7 各事業所・施設において使用している勤務割表等（変更の届出の場合は変更後の予定勤務割表等）により、届出の対象となる従業者の職種、勤務形態、氏名、当該業務の勤務時間及び看護職員と介護職員の配置状況（関係する場合）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76" eb="78">
      <t>ギョウム</t>
    </rPh>
    <rPh sb="79" eb="81">
      <t>キンム</t>
    </rPh>
    <rPh sb="81" eb="83">
      <t>ジカン</t>
    </rPh>
    <rPh sb="83" eb="84">
      <t>オヨ</t>
    </rPh>
    <rPh sb="85" eb="87">
      <t>カンゴ</t>
    </rPh>
    <rPh sb="87" eb="89">
      <t>ショクイン</t>
    </rPh>
    <rPh sb="90" eb="92">
      <t>カイゴ</t>
    </rPh>
    <rPh sb="92" eb="94">
      <t>ショクイン</t>
    </rPh>
    <rPh sb="95" eb="97">
      <t>ハイチ</t>
    </rPh>
    <rPh sb="97" eb="99">
      <t>ジョウキョウ</t>
    </rPh>
    <rPh sb="100" eb="102">
      <t>カンケイ</t>
    </rPh>
    <rPh sb="104" eb="106">
      <t>バアイ</t>
    </rPh>
    <rPh sb="108" eb="110">
      <t>カクニン</t>
    </rPh>
    <rPh sb="113" eb="115">
      <t>バアイ</t>
    </rPh>
    <rPh sb="118" eb="120">
      <t>ショルイ</t>
    </rPh>
    <rPh sb="124" eb="126">
      <t>テンプ</t>
    </rPh>
    <rPh sb="126" eb="128">
      <t>ショルイ</t>
    </rPh>
    <rPh sb="131" eb="132">
      <t>サ</t>
    </rPh>
    <rPh sb="133" eb="134">
      <t>ツカ</t>
    </rPh>
    <phoneticPr fontId="23"/>
  </si>
  <si>
    <t>移動支援</t>
    <rPh sb="0" eb="2">
      <t>イドウ</t>
    </rPh>
    <rPh sb="2" eb="4">
      <t>シエン</t>
    </rPh>
    <phoneticPr fontId="23"/>
  </si>
  <si>
    <t>　　ない場合は、拠点関係機関との連携体制を確保することに代えて、緊急の事態等</t>
    <rPh sb="28" eb="29">
      <t>カ</t>
    </rPh>
    <rPh sb="32" eb="34">
      <t>キンキュウ</t>
    </rPh>
    <rPh sb="35" eb="37">
      <t>ジタイ</t>
    </rPh>
    <rPh sb="37" eb="38">
      <t>ナド</t>
    </rPh>
    <phoneticPr fontId="23"/>
  </si>
  <si>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23"/>
  </si>
  <si>
    <t>月</t>
    <rPh sb="0" eb="1">
      <t>ゲツ</t>
    </rPh>
    <phoneticPr fontId="23"/>
  </si>
  <si>
    <t>1　 医療型短期入所　　　　　　　　２　 医療型特定短期入所</t>
  </si>
  <si>
    <t>4 栄養マネジメントの状況</t>
  </si>
  <si>
    <t>◎当該人事評価制度を周知している</t>
    <rPh sb="1" eb="3">
      <t>トウガイ</t>
    </rPh>
    <rPh sb="3" eb="5">
      <t>ジンジ</t>
    </rPh>
    <rPh sb="5" eb="7">
      <t>ヒョウカ</t>
    </rPh>
    <rPh sb="7" eb="9">
      <t>セイド</t>
    </rPh>
    <rPh sb="10" eb="12">
      <t>シュウチ</t>
    </rPh>
    <phoneticPr fontId="57"/>
  </si>
  <si>
    <t>注4 「職種」欄は、直接サービス提供職員に係る職種を記載し、「勤務形態」欄は、①常勤・専従、②常勤・兼務、③非常勤・専従、④非常勤・兼務のいずれかを記載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3" eb="85">
      <t>カサン</t>
    </rPh>
    <rPh sb="85" eb="86">
      <t>トウ</t>
    </rPh>
    <rPh sb="87" eb="88">
      <t>カカ</t>
    </rPh>
    <rPh sb="89" eb="91">
      <t>ショクイン</t>
    </rPh>
    <rPh sb="92" eb="94">
      <t>カハイ</t>
    </rPh>
    <rPh sb="95" eb="97">
      <t>クブン</t>
    </rPh>
    <rPh sb="99" eb="100">
      <t>ウエ</t>
    </rPh>
    <rPh sb="106" eb="107">
      <t>ニチ</t>
    </rPh>
    <rPh sb="111" eb="113">
      <t>キンム</t>
    </rPh>
    <rPh sb="113" eb="115">
      <t>ジカン</t>
    </rPh>
    <rPh sb="116" eb="118">
      <t>キサイ</t>
    </rPh>
    <phoneticPr fontId="23"/>
  </si>
  <si>
    <t>夜間における防災体制の内容
（契約内容等）</t>
  </si>
  <si>
    <t>就労継続支援Ｂ型</t>
    <rPh sb="0" eb="2">
      <t>シュウロウ</t>
    </rPh>
    <rPh sb="2" eb="4">
      <t>ケイゾク</t>
    </rPh>
    <rPh sb="4" eb="6">
      <t>シエン</t>
    </rPh>
    <rPh sb="7" eb="8">
      <t>ガタ</t>
    </rPh>
    <phoneticPr fontId="23"/>
  </si>
  <si>
    <t>(1)に占める(2)の割合が30％以上</t>
    <rPh sb="4" eb="5">
      <t>シ</t>
    </rPh>
    <rPh sb="11" eb="13">
      <t>ワリアイ</t>
    </rPh>
    <rPh sb="17" eb="19">
      <t>イジョウ</t>
    </rPh>
    <phoneticPr fontId="23"/>
  </si>
  <si>
    <t>定員</t>
    <rPh sb="0" eb="2">
      <t>テイイン</t>
    </rPh>
    <phoneticPr fontId="23"/>
  </si>
  <si>
    <t>2 施設の状況</t>
    <rPh sb="2" eb="4">
      <t>シセツ</t>
    </rPh>
    <rPh sb="5" eb="7">
      <t>ジョウキョウ</t>
    </rPh>
    <phoneticPr fontId="23"/>
  </si>
  <si>
    <t>○Ｂ</t>
  </si>
  <si>
    <t>23:00～2:00</t>
  </si>
  <si>
    <t>就職後6月以上定着率が2割以上3割未満</t>
  </si>
  <si>
    <t>（別紙４－１）</t>
  </si>
  <si>
    <t>1級課程修了者</t>
    <rPh sb="1" eb="2">
      <t>キュウ</t>
    </rPh>
    <rPh sb="2" eb="4">
      <t>カテイ</t>
    </rPh>
    <rPh sb="4" eb="7">
      <t>シュウリョウシャ</t>
    </rPh>
    <phoneticPr fontId="23"/>
  </si>
  <si>
    <t>2月</t>
    <rPh sb="1" eb="2">
      <t>ガツ</t>
    </rPh>
    <phoneticPr fontId="23"/>
  </si>
  <si>
    <t>日</t>
    <rPh sb="0" eb="1">
      <t>ニチ</t>
    </rPh>
    <phoneticPr fontId="57"/>
  </si>
  <si>
    <t>有・無</t>
    <rPh sb="0" eb="1">
      <t>ア</t>
    </rPh>
    <rPh sb="2" eb="3">
      <t>ナ</t>
    </rPh>
    <phoneticPr fontId="23"/>
  </si>
  <si>
    <r>
      <t>共</t>
    </r>
    <r>
      <rPr>
        <sz val="11"/>
        <color theme="1"/>
        <rFont val="ＭＳ Ｐゴシック"/>
      </rPr>
      <t>同生活援助
（別紙2-2参照）
重度包括</t>
    </r>
    <rPh sb="0" eb="2">
      <t>キョウドウ</t>
    </rPh>
    <rPh sb="2" eb="4">
      <t>セイカツ</t>
    </rPh>
    <rPh sb="4" eb="6">
      <t>エンジョ</t>
    </rPh>
    <rPh sb="17" eb="19">
      <t>ジュウド</t>
    </rPh>
    <rPh sb="19" eb="21">
      <t>ホウカツ</t>
    </rPh>
    <phoneticPr fontId="23"/>
  </si>
  <si>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23"/>
  </si>
  <si>
    <t>研修の受講状況</t>
    <rPh sb="0" eb="2">
      <t>ケンシュウ</t>
    </rPh>
    <rPh sb="3" eb="5">
      <t>ジュコウ</t>
    </rPh>
    <rPh sb="5" eb="7">
      <t>ジョウキョウ</t>
    </rPh>
    <phoneticPr fontId="23"/>
  </si>
  <si>
    <t>介護サービス包括型</t>
    <rPh sb="0" eb="2">
      <t>カイゴ</t>
    </rPh>
    <rPh sb="6" eb="8">
      <t>ホウカツ</t>
    </rPh>
    <rPh sb="8" eb="9">
      <t>ガタ</t>
    </rPh>
    <phoneticPr fontId="180"/>
  </si>
  <si>
    <t>30:1</t>
  </si>
  <si>
    <t>1 新規　　　　　　　　　　　　2 変更　　　　　　　　　　　　　3 終了</t>
    <rPh sb="2" eb="4">
      <t>シンキ</t>
    </rPh>
    <rPh sb="18" eb="20">
      <t>ヘンコウ</t>
    </rPh>
    <rPh sb="35" eb="37">
      <t>シュウリョウ</t>
    </rPh>
    <phoneticPr fontId="23"/>
  </si>
  <si>
    <t>注2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23"/>
  </si>
  <si>
    <t>サービス
提供責任者</t>
    <rPh sb="5" eb="6">
      <t>ツツミ</t>
    </rPh>
    <rPh sb="6" eb="7">
      <t>トモ</t>
    </rPh>
    <rPh sb="7" eb="10">
      <t>セキニンシャ</t>
    </rPh>
    <phoneticPr fontId="23"/>
  </si>
  <si>
    <t>実務経験修了者</t>
    <rPh sb="0" eb="2">
      <t>ジツム</t>
    </rPh>
    <rPh sb="2" eb="4">
      <t>ケイケン</t>
    </rPh>
    <rPh sb="4" eb="7">
      <t>シュウリョウシャ</t>
    </rPh>
    <phoneticPr fontId="23"/>
  </si>
  <si>
    <t>D</t>
  </si>
  <si>
    <t>当該施設の前年度の利用定員</t>
    <rPh sb="0" eb="2">
      <t>トウガイ</t>
    </rPh>
    <rPh sb="2" eb="4">
      <t>シセツ</t>
    </rPh>
    <rPh sb="5" eb="8">
      <t>ゼンネンド</t>
    </rPh>
    <rPh sb="9" eb="11">
      <t>リヨウ</t>
    </rPh>
    <rPh sb="11" eb="13">
      <t>テイイン</t>
    </rPh>
    <phoneticPr fontId="23"/>
  </si>
  <si>
    <t>5 看護職員の配置状況</t>
  </si>
  <si>
    <t>（別紙41）</t>
    <rPh sb="1" eb="3">
      <t>ベッシ</t>
    </rPh>
    <phoneticPr fontId="23"/>
  </si>
  <si>
    <t>住居の名称</t>
    <rPh sb="0" eb="2">
      <t>ジュウキョ</t>
    </rPh>
    <rPh sb="3" eb="5">
      <t>メイショウ</t>
    </rPh>
    <phoneticPr fontId="23"/>
  </si>
  <si>
    <t>３　利用者の数</t>
    <rPh sb="2" eb="5">
      <t>リヨウシャ</t>
    </rPh>
    <rPh sb="6" eb="7">
      <t>カズ</t>
    </rPh>
    <phoneticPr fontId="23"/>
  </si>
  <si>
    <t>日（</t>
    <rPh sb="0" eb="1">
      <t>ニチ</t>
    </rPh>
    <phoneticPr fontId="57"/>
  </si>
  <si>
    <t>Ｈ</t>
  </si>
  <si>
    <t>注2 「施設の状況」は、該当・非該当に○を付してください。</t>
    <rPh sb="0" eb="1">
      <t>チュウ</t>
    </rPh>
    <rPh sb="4" eb="6">
      <t>シセツ</t>
    </rPh>
    <rPh sb="7" eb="9">
      <t>ジョウキョウ</t>
    </rPh>
    <rPh sb="12" eb="14">
      <t>ガイトウ</t>
    </rPh>
    <rPh sb="15" eb="18">
      <t>ヒガイトウ</t>
    </rPh>
    <rPh sb="21" eb="22">
      <t>フ</t>
    </rPh>
    <phoneticPr fontId="23"/>
  </si>
  <si>
    <t>（Ⅲ）多様な働き方（※）</t>
    <rPh sb="3" eb="5">
      <t>タヨウ</t>
    </rPh>
    <rPh sb="6" eb="7">
      <t>ハタラ</t>
    </rPh>
    <rPh sb="8" eb="9">
      <t>カタ</t>
    </rPh>
    <phoneticPr fontId="57"/>
  </si>
  <si>
    <t>４月</t>
  </si>
  <si>
    <t>静岡県知事　様</t>
    <rPh sb="0" eb="2">
      <t>シズオカ</t>
    </rPh>
    <rPh sb="2" eb="5">
      <t>ケンチジ</t>
    </rPh>
    <rPh sb="6" eb="7">
      <t>サマ</t>
    </rPh>
    <phoneticPr fontId="23"/>
  </si>
  <si>
    <t>実人員配置方法</t>
  </si>
  <si>
    <t>上記に該当する従業者の職種</t>
    <rPh sb="0" eb="2">
      <t>ジョウキ</t>
    </rPh>
    <rPh sb="3" eb="5">
      <t>ガイトウ</t>
    </rPh>
    <rPh sb="7" eb="10">
      <t>ジュウギョウシャ</t>
    </rPh>
    <rPh sb="11" eb="13">
      <t>ショクシュ</t>
    </rPh>
    <phoneticPr fontId="23"/>
  </si>
  <si>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23"/>
  </si>
  <si>
    <t>◎◎　◎◎</t>
  </si>
  <si>
    <t>生活支援員の内、強度行動障害支援者養成研修（基礎研修）の修了者を、100分の20以上配置（世話人、地域移行支援員は対象外）</t>
    <rPh sb="6" eb="7">
      <t>ウチ</t>
    </rPh>
    <rPh sb="8" eb="10">
      <t>キョウド</t>
    </rPh>
    <rPh sb="10" eb="12">
      <t>コウドウ</t>
    </rPh>
    <rPh sb="12" eb="14">
      <t>ショウガイ</t>
    </rPh>
    <rPh sb="14" eb="17">
      <t>シエンシャ</t>
    </rPh>
    <rPh sb="17" eb="19">
      <t>ヨウセイ</t>
    </rPh>
    <rPh sb="19" eb="21">
      <t>ケンシュウ</t>
    </rPh>
    <rPh sb="22" eb="24">
      <t>キソ</t>
    </rPh>
    <rPh sb="24" eb="26">
      <t>ケンシュウ</t>
    </rPh>
    <rPh sb="28" eb="31">
      <t>シュウリョウシャ</t>
    </rPh>
    <rPh sb="36" eb="37">
      <t>ブン</t>
    </rPh>
    <rPh sb="40" eb="42">
      <t>イジョウ</t>
    </rPh>
    <rPh sb="42" eb="44">
      <t>ハイチ</t>
    </rPh>
    <rPh sb="45" eb="47">
      <t>セワ</t>
    </rPh>
    <rPh sb="47" eb="48">
      <t>ニン</t>
    </rPh>
    <rPh sb="49" eb="51">
      <t>チイキ</t>
    </rPh>
    <rPh sb="51" eb="53">
      <t>イコウ</t>
    </rPh>
    <rPh sb="53" eb="55">
      <t>シエン</t>
    </rPh>
    <rPh sb="55" eb="56">
      <t>イン</t>
    </rPh>
    <rPh sb="57" eb="60">
      <t>タイショウガイ</t>
    </rPh>
    <phoneticPr fontId="23"/>
  </si>
  <si>
    <t>⑵</t>
  </si>
  <si>
    <t>うち実務研修修了者の常勤換算数(C/A)：</t>
    <rPh sb="2" eb="4">
      <t>ジツム</t>
    </rPh>
    <rPh sb="4" eb="6">
      <t>ケンシュウ</t>
    </rPh>
    <rPh sb="6" eb="9">
      <t>シュウリョウシャ</t>
    </rPh>
    <rPh sb="10" eb="12">
      <t>ジョウキン</t>
    </rPh>
    <rPh sb="12" eb="14">
      <t>カンサン</t>
    </rPh>
    <rPh sb="14" eb="15">
      <t>スウ</t>
    </rPh>
    <phoneticPr fontId="23"/>
  </si>
  <si>
    <t>合計（Ｆ）</t>
    <rPh sb="0" eb="2">
      <t>ゴウケイ</t>
    </rPh>
    <phoneticPr fontId="23"/>
  </si>
  <si>
    <t>事業所・施設の名称</t>
    <rPh sb="0" eb="3">
      <t>ジギョウショ</t>
    </rPh>
    <rPh sb="4" eb="6">
      <t>シセツ</t>
    </rPh>
    <rPh sb="7" eb="9">
      <t>メイショウ</t>
    </rPh>
    <phoneticPr fontId="23"/>
  </si>
  <si>
    <t>（別紙7）</t>
    <rPh sb="1" eb="3">
      <t>ベッシ</t>
    </rPh>
    <phoneticPr fontId="23"/>
  </si>
  <si>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23"/>
  </si>
  <si>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23"/>
  </si>
  <si>
    <t>夜間の支援体制の内容</t>
    <rPh sb="0" eb="2">
      <t>ヤカン</t>
    </rPh>
    <rPh sb="3" eb="5">
      <t>シエン</t>
    </rPh>
    <rPh sb="5" eb="7">
      <t>タイセイ</t>
    </rPh>
    <rPh sb="8" eb="10">
      <t>ナイヨウ</t>
    </rPh>
    <phoneticPr fontId="23"/>
  </si>
  <si>
    <t>（別紙2-1-1）【記入例】</t>
    <rPh sb="1" eb="3">
      <t>ベッシ</t>
    </rPh>
    <rPh sb="10" eb="12">
      <t>キニュウ</t>
    </rPh>
    <rPh sb="12" eb="13">
      <t>レイ</t>
    </rPh>
    <phoneticPr fontId="23"/>
  </si>
  <si>
    <t>算定要件</t>
    <rPh sb="0" eb="2">
      <t>サンテイ</t>
    </rPh>
    <rPh sb="2" eb="4">
      <t>ヨウケン</t>
    </rPh>
    <phoneticPr fontId="57"/>
  </si>
  <si>
    <t>想定される夜間支援体制（夜勤・宿直）</t>
    <rPh sb="0" eb="2">
      <t>ソウテイ</t>
    </rPh>
    <rPh sb="5" eb="7">
      <t>ヤカン</t>
    </rPh>
    <rPh sb="7" eb="9">
      <t>シエン</t>
    </rPh>
    <rPh sb="9" eb="11">
      <t>タイセイ</t>
    </rPh>
    <rPh sb="12" eb="14">
      <t>ヤキン</t>
    </rPh>
    <rPh sb="15" eb="17">
      <t>トノイ</t>
    </rPh>
    <phoneticPr fontId="23"/>
  </si>
  <si>
    <t>過去３年間就職者数</t>
  </si>
  <si>
    <r>
      <t>該</t>
    </r>
    <r>
      <rPr>
        <b/>
        <sz val="11"/>
        <color auto="1"/>
        <rFont val="ＭＳ Ｐゴシック"/>
      </rPr>
      <t>当</t>
    </r>
    <r>
      <rPr>
        <sz val="11"/>
        <color auto="1"/>
        <rFont val="ＭＳ Ｐゴシック"/>
      </rPr>
      <t xml:space="preserve">　　　　　非該当
</t>
    </r>
    <r>
      <rPr>
        <b/>
        <u/>
        <sz val="11"/>
        <color auto="1"/>
        <rFont val="ＭＳ Ｐゴシック"/>
      </rPr>
      <t>※いずれかに○、運営規程（該当箇所）の写しを添付すること</t>
    </r>
    <rPh sb="0" eb="2">
      <t>ガイトウ</t>
    </rPh>
    <rPh sb="7" eb="10">
      <t>ヒガイトウ</t>
    </rPh>
    <rPh sb="19" eb="21">
      <t>ウンエイ</t>
    </rPh>
    <rPh sb="21" eb="23">
      <t>キテイ</t>
    </rPh>
    <rPh sb="24" eb="26">
      <t>ガイトウ</t>
    </rPh>
    <rPh sb="26" eb="28">
      <t>カショ</t>
    </rPh>
    <rPh sb="30" eb="31">
      <t>ウツ</t>
    </rPh>
    <rPh sb="33" eb="35">
      <t>テンプ</t>
    </rPh>
    <phoneticPr fontId="23"/>
  </si>
  <si>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23"/>
  </si>
  <si>
    <t>介護保険法に規定する介護老人保健施設</t>
    <rPh sb="0" eb="2">
      <t>カイゴ</t>
    </rPh>
    <rPh sb="2" eb="4">
      <t>ホケン</t>
    </rPh>
    <rPh sb="4" eb="5">
      <t>ホウ</t>
    </rPh>
    <rPh sb="6" eb="8">
      <t>キテイ</t>
    </rPh>
    <rPh sb="10" eb="12">
      <t>カイゴ</t>
    </rPh>
    <rPh sb="12" eb="14">
      <t>ロウジン</t>
    </rPh>
    <rPh sb="14" eb="16">
      <t>ホケン</t>
    </rPh>
    <rPh sb="16" eb="18">
      <t>シセツ</t>
    </rPh>
    <phoneticPr fontId="23"/>
  </si>
  <si>
    <t>世話人５：１</t>
  </si>
  <si>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23"/>
  </si>
  <si>
    <t>生年月日</t>
    <rPh sb="0" eb="2">
      <t>セイネン</t>
    </rPh>
    <rPh sb="2" eb="4">
      <t>ガッピ</t>
    </rPh>
    <phoneticPr fontId="23"/>
  </si>
  <si>
    <t>合計（人）</t>
    <rPh sb="0" eb="2">
      <t>ゴウケイ</t>
    </rPh>
    <rPh sb="3" eb="4">
      <t>ニン</t>
    </rPh>
    <phoneticPr fontId="23"/>
  </si>
  <si>
    <t>（Ⅱ）生産活動</t>
  </si>
  <si>
    <t>金</t>
  </si>
  <si>
    <t>個別計画訓練支援加算（Ⅱ）の要件</t>
  </si>
  <si>
    <t>12:1</t>
  </si>
  <si>
    <t>　　　○それ以外のサービスにあっては、社会福祉士、介護福祉士、精神保健福祉士又は公認心理士</t>
    <rPh sb="6" eb="8">
      <t>イガイ</t>
    </rPh>
    <phoneticPr fontId="23"/>
  </si>
  <si>
    <t>あり　・　なし</t>
  </si>
  <si>
    <t>雇用の形態</t>
    <rPh sb="0" eb="2">
      <t>コヨウ</t>
    </rPh>
    <rPh sb="3" eb="5">
      <t>ケイタイ</t>
    </rPh>
    <phoneticPr fontId="23"/>
  </si>
  <si>
    <t>氏名</t>
  </si>
  <si>
    <r>
      <t>多機能型の実施</t>
    </r>
    <r>
      <rPr>
        <sz val="8"/>
        <color rgb="FF000000"/>
        <rFont val="HGｺﾞｼｯｸM"/>
      </rPr>
      <t>※1</t>
    </r>
  </si>
  <si>
    <r>
      <t>下</t>
    </r>
    <r>
      <rPr>
        <sz val="11"/>
        <color auto="1"/>
        <rFont val="ＭＳ Ｐゴシック"/>
      </rPr>
      <t>記のサービス名欄に記載したサービスについて、従業者ごとの</t>
    </r>
    <r>
      <rPr>
        <sz val="11"/>
        <color indexed="10"/>
        <rFont val="ＭＳ Ｐゴシック"/>
      </rPr>
      <t>サービス提供時間数</t>
    </r>
    <r>
      <rPr>
        <sz val="11"/>
        <color auto="1"/>
        <rFont val="ＭＳ Ｐゴシック"/>
      </rPr>
      <t>を月ごとに記載してください。</t>
    </r>
    <rPh sb="0" eb="2">
      <t>カキ</t>
    </rPh>
    <rPh sb="7" eb="8">
      <t>メイ</t>
    </rPh>
    <rPh sb="8" eb="9">
      <t>ラン</t>
    </rPh>
    <rPh sb="10" eb="12">
      <t>キサイ</t>
    </rPh>
    <rPh sb="23" eb="26">
      <t>ジュウギョウシャ</t>
    </rPh>
    <rPh sb="33" eb="35">
      <t>テイキョウ</t>
    </rPh>
    <rPh sb="35" eb="38">
      <t>ジカンスウ</t>
    </rPh>
    <rPh sb="39" eb="40">
      <t>ツキ</t>
    </rPh>
    <rPh sb="43" eb="45">
      <t>キサイ</t>
    </rPh>
    <phoneticPr fontId="23"/>
  </si>
  <si>
    <t>短期入所サービス費に関する届出書</t>
    <rPh sb="0" eb="2">
      <t>タンキ</t>
    </rPh>
    <rPh sb="2" eb="4">
      <t>ニュウショ</t>
    </rPh>
    <rPh sb="8" eb="9">
      <t>ヒ</t>
    </rPh>
    <rPh sb="10" eb="11">
      <t>カン</t>
    </rPh>
    <rPh sb="13" eb="15">
      <t>トドケデ</t>
    </rPh>
    <rPh sb="15" eb="16">
      <t>ショ</t>
    </rPh>
    <phoneticPr fontId="23"/>
  </si>
  <si>
    <t>共同生活住居名</t>
  </si>
  <si>
    <t>　　　下記の就労定着支援員が職場適応援助者養成研修修了者であることを届け出ます。</t>
    <rPh sb="3" eb="5">
      <t>カキ</t>
    </rPh>
    <rPh sb="6" eb="8">
      <t>シュウロウ</t>
    </rPh>
    <rPh sb="8" eb="10">
      <t>テイチャク</t>
    </rPh>
    <rPh sb="10" eb="12">
      <t>シエン</t>
    </rPh>
    <rPh sb="12" eb="13">
      <t>イン</t>
    </rPh>
    <rPh sb="14" eb="16">
      <t>ショクバ</t>
    </rPh>
    <rPh sb="16" eb="18">
      <t>テキオウ</t>
    </rPh>
    <rPh sb="18" eb="21">
      <t>エンジョシャ</t>
    </rPh>
    <rPh sb="21" eb="23">
      <t>ヨウセイ</t>
    </rPh>
    <rPh sb="23" eb="25">
      <t>ケンシュウ</t>
    </rPh>
    <rPh sb="25" eb="28">
      <t>シュウリョウシャ</t>
    </rPh>
    <rPh sb="34" eb="35">
      <t>トド</t>
    </rPh>
    <rPh sb="36" eb="37">
      <t>デ</t>
    </rPh>
    <phoneticPr fontId="23"/>
  </si>
  <si>
    <t>夜間支援従事者⑦</t>
  </si>
  <si>
    <t>注）訪問介護、介護予防訪問介護、移動支援についても必ず記載すること</t>
    <rPh sb="0" eb="1">
      <t>チュウ</t>
    </rPh>
    <rPh sb="2" eb="4">
      <t>ホウモン</t>
    </rPh>
    <rPh sb="4" eb="6">
      <t>カイゴ</t>
    </rPh>
    <rPh sb="7" eb="9">
      <t>カイゴ</t>
    </rPh>
    <rPh sb="9" eb="11">
      <t>ヨボウ</t>
    </rPh>
    <rPh sb="11" eb="13">
      <t>ホウモン</t>
    </rPh>
    <rPh sb="13" eb="15">
      <t>カイゴ</t>
    </rPh>
    <rPh sb="16" eb="18">
      <t>イドウ</t>
    </rPh>
    <rPh sb="18" eb="20">
      <t>シエン</t>
    </rPh>
    <rPh sb="25" eb="26">
      <t>カナラ</t>
    </rPh>
    <rPh sb="27" eb="29">
      <t>キサイ</t>
    </rPh>
    <phoneticPr fontId="23"/>
  </si>
  <si>
    <t>実人員</t>
  </si>
  <si>
    <t>　向上のための取組の支援等を基幹相談支援センターの職員と共同で実施している。</t>
  </si>
  <si>
    <t>注２．　移行準備支援体制加算（Ⅰ）を算定する場合に作成し、指定権者に届け出ること。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1">
      <t>シテイ</t>
    </rPh>
    <rPh sb="31" eb="32">
      <t>ケン</t>
    </rPh>
    <rPh sb="32" eb="33">
      <t>シャ</t>
    </rPh>
    <rPh sb="34" eb="35">
      <t>トド</t>
    </rPh>
    <rPh sb="36" eb="37">
      <t>デ</t>
    </rPh>
    <phoneticPr fontId="23"/>
  </si>
  <si>
    <t>人（ロ）</t>
    <rPh sb="0" eb="1">
      <t>ニン</t>
    </rPh>
    <phoneticPr fontId="23"/>
  </si>
  <si>
    <t>単独型の要件</t>
    <rPh sb="0" eb="3">
      <t>タンドクガタ</t>
    </rPh>
    <rPh sb="4" eb="6">
      <t>ヨウケン</t>
    </rPh>
    <phoneticPr fontId="23"/>
  </si>
  <si>
    <t>3 栄養士配置の状況</t>
  </si>
  <si>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</si>
  <si>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①　同行援護従業者に関する要件について</t>
    <rPh sb="2" eb="4">
      <t>ドウコウ</t>
    </rPh>
    <rPh sb="4" eb="6">
      <t>エンゴ</t>
    </rPh>
    <rPh sb="6" eb="9">
      <t>ジュウギョウシャ</t>
    </rPh>
    <rPh sb="10" eb="11">
      <t>カン</t>
    </rPh>
    <rPh sb="13" eb="15">
      <t>ヨウケン</t>
    </rPh>
    <phoneticPr fontId="23"/>
  </si>
  <si>
    <t>（別紙23）</t>
  </si>
  <si>
    <t>Ｘ</t>
  </si>
  <si>
    <t>しずおかヘルパーステーション</t>
  </si>
  <si>
    <t>ピアサポーターの配置</t>
  </si>
  <si>
    <t>（別紙18－１）</t>
    <rPh sb="1" eb="3">
      <t>ベッシ</t>
    </rPh>
    <phoneticPr fontId="23"/>
  </si>
  <si>
    <t>常勤</t>
    <rPh sb="0" eb="2">
      <t>ジョウキン</t>
    </rPh>
    <phoneticPr fontId="23"/>
  </si>
  <si>
    <t>地域生活移行個別支援特別加算に関する届出書</t>
  </si>
  <si>
    <t>（Ａ）÷10</t>
  </si>
  <si>
    <t>事業所名</t>
    <rPh sb="0" eb="3">
      <t>ジギョウショ</t>
    </rPh>
    <rPh sb="3" eb="4">
      <t>メイ</t>
    </rPh>
    <phoneticPr fontId="23"/>
  </si>
  <si>
    <t>リハビリテーション加算に関する届出書（生活介護）</t>
    <rPh sb="9" eb="11">
      <t>カサン</t>
    </rPh>
    <rPh sb="12" eb="13">
      <t>カン</t>
    </rPh>
    <rPh sb="15" eb="17">
      <t>トドケデ</t>
    </rPh>
    <phoneticPr fontId="23"/>
  </si>
  <si>
    <t>ADL</t>
  </si>
  <si>
    <t>同左</t>
  </si>
  <si>
    <t>夜間支援等体制加算（Ⅲ）</t>
    <rPh sb="4" eb="5">
      <t>トウ</t>
    </rPh>
    <phoneticPr fontId="23"/>
  </si>
  <si>
    <t>２　　　　
　　　　　</t>
  </si>
  <si>
    <t>短期入所を行う病棟における夜勤を行う看護職員の数が2以上</t>
    <rPh sb="0" eb="2">
      <t>タンキ</t>
    </rPh>
    <rPh sb="2" eb="4">
      <t>ニュウショ</t>
    </rPh>
    <rPh sb="5" eb="6">
      <t>オコナ</t>
    </rPh>
    <rPh sb="7" eb="9">
      <t>ビョウトウ</t>
    </rPh>
    <rPh sb="13" eb="15">
      <t>ヤキン</t>
    </rPh>
    <rPh sb="16" eb="17">
      <t>オコナ</t>
    </rPh>
    <rPh sb="18" eb="20">
      <t>カンゴ</t>
    </rPh>
    <rPh sb="20" eb="22">
      <t>ショクイン</t>
    </rPh>
    <rPh sb="23" eb="24">
      <t>カズ</t>
    </rPh>
    <rPh sb="26" eb="28">
      <t>イジョウ</t>
    </rPh>
    <phoneticPr fontId="23"/>
  </si>
  <si>
    <r>
      <t>　</t>
    </r>
    <r>
      <rPr>
        <sz val="11"/>
        <color theme="1"/>
        <rFont val="ＭＳ ゴシック"/>
      </rPr>
      <t>　　○医療型児童発達支援にあっては、加算（Ⅰ）（Ⅱ）においては、児童指導員又は指定発達支援医療機関の職員、</t>
    </r>
    <rPh sb="38" eb="39">
      <t>マタ</t>
    </rPh>
    <phoneticPr fontId="23"/>
  </si>
  <si>
    <t>事業所</t>
    <rPh sb="0" eb="3">
      <t>ジギョウショ</t>
    </rPh>
    <phoneticPr fontId="57"/>
  </si>
  <si>
    <t>２　事業所類型</t>
    <rPh sb="2" eb="5">
      <t>ジギョウショ</t>
    </rPh>
    <rPh sb="5" eb="7">
      <t>ルイケイ</t>
    </rPh>
    <phoneticPr fontId="180"/>
  </si>
  <si>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57"/>
  </si>
  <si>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23"/>
  </si>
  <si>
    <t>☆前３ヶ月の実績により届出を行う場合、届出以降は、算定日が属する月の前３ヶ月間の居宅介護従業者要件を常に満たしている必要があります。</t>
    <rPh sb="1" eb="2">
      <t>ゼン</t>
    </rPh>
    <rPh sb="4" eb="5">
      <t>ゲツ</t>
    </rPh>
    <rPh sb="6" eb="8">
      <t>ジッセキ</t>
    </rPh>
    <rPh sb="11" eb="13">
      <t>トドケデ</t>
    </rPh>
    <rPh sb="14" eb="15">
      <t>オコナ</t>
    </rPh>
    <rPh sb="16" eb="18">
      <t>バアイ</t>
    </rPh>
    <rPh sb="19" eb="21">
      <t>トドケデ</t>
    </rPh>
    <rPh sb="21" eb="23">
      <t>イコウ</t>
    </rPh>
    <rPh sb="25" eb="27">
      <t>サンテイ</t>
    </rPh>
    <rPh sb="27" eb="28">
      <t>ビ</t>
    </rPh>
    <rPh sb="29" eb="30">
      <t>ゾク</t>
    </rPh>
    <rPh sb="32" eb="33">
      <t>ツキ</t>
    </rPh>
    <rPh sb="34" eb="35">
      <t>ゼン</t>
    </rPh>
    <rPh sb="37" eb="38">
      <t>ゲツ</t>
    </rPh>
    <rPh sb="38" eb="39">
      <t>カン</t>
    </rPh>
    <rPh sb="40" eb="42">
      <t>キョタク</t>
    </rPh>
    <rPh sb="42" eb="44">
      <t>カイゴ</t>
    </rPh>
    <rPh sb="44" eb="47">
      <t>ジュウギョウシャ</t>
    </rPh>
    <rPh sb="47" eb="49">
      <t>ヨウケン</t>
    </rPh>
    <rPh sb="50" eb="51">
      <t>ツネ</t>
    </rPh>
    <rPh sb="52" eb="53">
      <t>ミ</t>
    </rPh>
    <rPh sb="58" eb="60">
      <t>ヒツヨウ</t>
    </rPh>
    <phoneticPr fontId="23"/>
  </si>
  <si>
    <t>直近
３月計</t>
    <rPh sb="0" eb="2">
      <t>チョッキン</t>
    </rPh>
    <rPh sb="4" eb="5">
      <t>ツキ</t>
    </rPh>
    <rPh sb="5" eb="6">
      <t>ケイ</t>
    </rPh>
    <phoneticPr fontId="23"/>
  </si>
  <si>
    <t>水</t>
  </si>
  <si>
    <t>９月</t>
  </si>
  <si>
    <t>注1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3"/>
  </si>
  <si>
    <t>回／</t>
    <rPh sb="0" eb="1">
      <t>カイ</t>
    </rPh>
    <phoneticPr fontId="57"/>
  </si>
  <si>
    <t>注　本表は次に該当する利用者を記載してください。
１　Ⅰ型適用の場合、医師意見書における「特別な医療」欄に該当している者（当分の間、「褥瘡の処置」及び「疼痛の看護」を含める取扱いとする。）
　(1)Ⅰ型適用の２要件
　　①施設入所支援（夜間）における生活支援員の指定基準上必要数（常勤換算）＋1.0人の配置があること
　　②特別な医療が必要とされる者又はこれに準ずる者が利用者の数（生活介護利用者）の20％以上
　(2)Ⅰ型重度の追加要件：
　　上記①②に加えて、区分６かつ「気管切開…又は重症心身障害者」が２人以上あること
　　→Ⅰ型は、生活介護に係る全ての利用者に加算される
２　特別な医療を受ける者（Ⅰ型関係）、区分６かつ人工呼吸器による呼吸管理を受ける者又は重症心身障害者（Ⅰ型重度22単位関係）　強度行動障害者（Ⅱ型関係）である旨は、別途　受給者証に記載されます。
　経管栄養を必要とする者については、実地検査の際において医師意見書等により確認します。</t>
    <rPh sb="0" eb="1">
      <t>チュウ</t>
    </rPh>
    <rPh sb="2" eb="3">
      <t>ホン</t>
    </rPh>
    <rPh sb="3" eb="4">
      <t>ヒョウ</t>
    </rPh>
    <rPh sb="5" eb="6">
      <t>ツギ</t>
    </rPh>
    <rPh sb="7" eb="9">
      <t>ガイトウ</t>
    </rPh>
    <rPh sb="11" eb="14">
      <t>リヨウシャ</t>
    </rPh>
    <rPh sb="15" eb="17">
      <t>キサイ</t>
    </rPh>
    <rPh sb="28" eb="29">
      <t>ガタ</t>
    </rPh>
    <rPh sb="29" eb="31">
      <t>テキヨウ</t>
    </rPh>
    <rPh sb="32" eb="34">
      <t>バアイ</t>
    </rPh>
    <rPh sb="35" eb="37">
      <t>イシ</t>
    </rPh>
    <rPh sb="37" eb="40">
      <t>イケンショ</t>
    </rPh>
    <rPh sb="45" eb="47">
      <t>トクベツ</t>
    </rPh>
    <rPh sb="48" eb="50">
      <t>イリョウ</t>
    </rPh>
    <rPh sb="51" eb="52">
      <t>ラン</t>
    </rPh>
    <rPh sb="53" eb="55">
      <t>ガイトウ</t>
    </rPh>
    <rPh sb="59" eb="60">
      <t>シャ</t>
    </rPh>
    <rPh sb="61" eb="63">
      <t>トウブン</t>
    </rPh>
    <rPh sb="64" eb="65">
      <t>カン</t>
    </rPh>
    <rPh sb="67" eb="68">
      <t>シトネ</t>
    </rPh>
    <rPh sb="68" eb="69">
      <t>カサ</t>
    </rPh>
    <rPh sb="70" eb="72">
      <t>ショチ</t>
    </rPh>
    <rPh sb="73" eb="74">
      <t>オヨ</t>
    </rPh>
    <rPh sb="76" eb="78">
      <t>トウツウ</t>
    </rPh>
    <rPh sb="79" eb="81">
      <t>カンゴ</t>
    </rPh>
    <rPh sb="83" eb="84">
      <t>フク</t>
    </rPh>
    <rPh sb="86" eb="88">
      <t>トリアツカ</t>
    </rPh>
    <phoneticPr fontId="23"/>
  </si>
  <si>
    <t>「常勤」をいう。</t>
  </si>
  <si>
    <t>常勤・専従</t>
    <rPh sb="0" eb="2">
      <t>ジョウキン</t>
    </rPh>
    <rPh sb="3" eb="5">
      <t>センジュウ</t>
    </rPh>
    <phoneticPr fontId="23"/>
  </si>
  <si>
    <t>利用者ごとの日中活動実施計画に従い、保育士等が指定短期入所を行っているとともに、利用者の状態を定期的に記録している</t>
  </si>
  <si>
    <t>※３　①の場合は４のみ入力、②又は③の場合は５のみ入力すること</t>
  </si>
  <si>
    <t>夜間の支援体制</t>
    <rPh sb="0" eb="2">
      <t>ヤカン</t>
    </rPh>
    <rPh sb="3" eb="5">
      <t>シエン</t>
    </rPh>
    <rPh sb="5" eb="7">
      <t>タイセイ</t>
    </rPh>
    <phoneticPr fontId="23"/>
  </si>
  <si>
    <t>　提出してください。（①については、「地域生活支援拠点等の機能を担う事業所の登録届出書」</t>
  </si>
  <si>
    <t>※実人員配置方法を採用している場合は、実人員数で記載すること。</t>
    <rPh sb="1" eb="2">
      <t>ジツ</t>
    </rPh>
    <rPh sb="2" eb="4">
      <t>ジンイン</t>
    </rPh>
    <rPh sb="4" eb="6">
      <t>ハイチ</t>
    </rPh>
    <rPh sb="6" eb="8">
      <t>ホウホウ</t>
    </rPh>
    <rPh sb="9" eb="11">
      <t>サイヨウ</t>
    </rPh>
    <rPh sb="15" eb="17">
      <t>バアイ</t>
    </rPh>
    <rPh sb="19" eb="20">
      <t>ジツ</t>
    </rPh>
    <rPh sb="20" eb="22">
      <t>ジンイン</t>
    </rPh>
    <rPh sb="22" eb="23">
      <t>スウ</t>
    </rPh>
    <rPh sb="24" eb="26">
      <t>キサイ</t>
    </rPh>
    <phoneticPr fontId="23"/>
  </si>
  <si>
    <t>③新設又は増改築等の時点から１年以上</t>
    <rPh sb="8" eb="9">
      <t>トウ</t>
    </rPh>
    <phoneticPr fontId="180"/>
  </si>
  <si>
    <t>事業所名</t>
  </si>
  <si>
    <t>就職日（年月日）</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</si>
  <si>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3"/>
  </si>
  <si>
    <t>※　「当該事業所が実施する地域貢献活動」の欄には、地域交流の場の提供等、利用者以外の地域住民等を対象とした取り組みについて記載すること。また過去の取り組みに関する記録や今後の事業実施計画等の参考資料を添付すること。</t>
    <rPh sb="3" eb="5">
      <t>トウガイ</t>
    </rPh>
    <rPh sb="5" eb="8">
      <t>ジギョウショ</t>
    </rPh>
    <rPh sb="9" eb="11">
      <t>ジッシ</t>
    </rPh>
    <rPh sb="13" eb="15">
      <t>チイキ</t>
    </rPh>
    <rPh sb="15" eb="17">
      <t>コウケン</t>
    </rPh>
    <rPh sb="17" eb="19">
      <t>カツドウ</t>
    </rPh>
    <rPh sb="21" eb="22">
      <t>ラン</t>
    </rPh>
    <rPh sb="25" eb="27">
      <t>チイキ</t>
    </rPh>
    <rPh sb="27" eb="29">
      <t>コウリュウ</t>
    </rPh>
    <rPh sb="30" eb="31">
      <t>バ</t>
    </rPh>
    <rPh sb="32" eb="34">
      <t>テイキョウ</t>
    </rPh>
    <rPh sb="34" eb="35">
      <t>ナド</t>
    </rPh>
    <rPh sb="36" eb="39">
      <t>リヨウシャ</t>
    </rPh>
    <rPh sb="39" eb="41">
      <t>イガイ</t>
    </rPh>
    <rPh sb="42" eb="44">
      <t>チイキ</t>
    </rPh>
    <rPh sb="44" eb="46">
      <t>ジュウミン</t>
    </rPh>
    <rPh sb="46" eb="47">
      <t>ナド</t>
    </rPh>
    <rPh sb="48" eb="50">
      <t>タイショウ</t>
    </rPh>
    <rPh sb="53" eb="54">
      <t>ト</t>
    </rPh>
    <rPh sb="55" eb="56">
      <t>ク</t>
    </rPh>
    <rPh sb="61" eb="63">
      <t>キサイ</t>
    </rPh>
    <rPh sb="70" eb="72">
      <t>カコ</t>
    </rPh>
    <rPh sb="73" eb="74">
      <t>ト</t>
    </rPh>
    <rPh sb="75" eb="76">
      <t>ク</t>
    </rPh>
    <rPh sb="78" eb="79">
      <t>カン</t>
    </rPh>
    <rPh sb="81" eb="83">
      <t>キロク</t>
    </rPh>
    <rPh sb="84" eb="86">
      <t>コンゴ</t>
    </rPh>
    <rPh sb="87" eb="89">
      <t>ジギョウ</t>
    </rPh>
    <rPh sb="89" eb="91">
      <t>ジッシ</t>
    </rPh>
    <rPh sb="91" eb="93">
      <t>ケイカク</t>
    </rPh>
    <rPh sb="93" eb="94">
      <t>ナド</t>
    </rPh>
    <rPh sb="95" eb="97">
      <t>サンコウ</t>
    </rPh>
    <rPh sb="97" eb="99">
      <t>シリョウ</t>
    </rPh>
    <rPh sb="100" eb="102">
      <t>テンプ</t>
    </rPh>
    <phoneticPr fontId="23"/>
  </si>
  <si>
    <t>（別紙４－２）</t>
  </si>
  <si>
    <t>前年度の就職後6月以上定着者の状況</t>
  </si>
  <si>
    <t>特定従業者換算後の人数</t>
    <rPh sb="0" eb="2">
      <t>トクテイ</t>
    </rPh>
    <rPh sb="2" eb="5">
      <t>ジュウギョウシャ</t>
    </rPh>
    <rPh sb="5" eb="7">
      <t>カンザン</t>
    </rPh>
    <rPh sb="7" eb="8">
      <t>ゴ</t>
    </rPh>
    <rPh sb="9" eb="11">
      <t>ニンズウ</t>
    </rPh>
    <phoneticPr fontId="23"/>
  </si>
  <si>
    <t>事業所に入浴設備を
（　　　　有している　　　　・　　　　有していない　　　　）</t>
    <rPh sb="0" eb="3">
      <t>ジギョウショ</t>
    </rPh>
    <rPh sb="4" eb="6">
      <t>ニュウヨク</t>
    </rPh>
    <rPh sb="6" eb="8">
      <t>セツビ</t>
    </rPh>
    <rPh sb="16" eb="17">
      <t>ユウ</t>
    </rPh>
    <rPh sb="30" eb="31">
      <t>ユウ</t>
    </rPh>
    <phoneticPr fontId="57"/>
  </si>
  <si>
    <t>　居宅介護従業者の技術指導等を目的とした会議を定期的に開催している。</t>
  </si>
  <si>
    <t>常勤・兼務</t>
    <rPh sb="0" eb="2">
      <t>ジョウキン</t>
    </rPh>
    <rPh sb="3" eb="5">
      <t>ケンム</t>
    </rPh>
    <phoneticPr fontId="23"/>
  </si>
  <si>
    <r>
      <t>施</t>
    </r>
    <r>
      <rPr>
        <sz val="11"/>
        <color theme="1"/>
        <rFont val="ＭＳ Ｐゴシック"/>
      </rPr>
      <t>設入所支援
共同生活援助
宿泊型自立訓練
重度包括</t>
    </r>
    <rPh sb="22" eb="24">
      <t>ジュウド</t>
    </rPh>
    <rPh sb="24" eb="26">
      <t>ホウカツ</t>
    </rPh>
    <phoneticPr fontId="23"/>
  </si>
  <si>
    <t>できる目処がある場合、その予定日を記載してください。</t>
  </si>
  <si>
    <t>時間</t>
    <rPh sb="0" eb="2">
      <t>ジカン</t>
    </rPh>
    <phoneticPr fontId="23"/>
  </si>
  <si>
    <t>実地指導を受けた日時</t>
    <rPh sb="0" eb="2">
      <t>ジッチ</t>
    </rPh>
    <rPh sb="2" eb="4">
      <t>シドウ</t>
    </rPh>
    <rPh sb="5" eb="6">
      <t>ウ</t>
    </rPh>
    <rPh sb="8" eb="10">
      <t>ニチジ</t>
    </rPh>
    <phoneticPr fontId="23"/>
  </si>
  <si>
    <t>備考１　「異動区分」欄については、該当する番号に○を付してください。</t>
  </si>
  <si>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23"/>
  </si>
  <si>
    <t>Ｃ</t>
  </si>
  <si>
    <t>令和　　年　　月　　日</t>
    <rPh sb="4" eb="5">
      <t>ネン</t>
    </rPh>
    <rPh sb="7" eb="8">
      <t>ガツ</t>
    </rPh>
    <rPh sb="10" eb="11">
      <t>ニチ</t>
    </rPh>
    <phoneticPr fontId="23"/>
  </si>
  <si>
    <t>※　この加算を算定する場合には、別紙５及び別紙５の確認書類を提出すること。</t>
    <rPh sb="4" eb="6">
      <t>カサン</t>
    </rPh>
    <rPh sb="7" eb="9">
      <t>サンテイ</t>
    </rPh>
    <rPh sb="11" eb="13">
      <t>バアイ</t>
    </rPh>
    <rPh sb="16" eb="18">
      <t>ベッシ</t>
    </rPh>
    <rPh sb="19" eb="20">
      <t>オヨ</t>
    </rPh>
    <rPh sb="21" eb="23">
      <t>ベッシ</t>
    </rPh>
    <rPh sb="25" eb="27">
      <t>カクニン</t>
    </rPh>
    <rPh sb="27" eb="29">
      <t>ショルイ</t>
    </rPh>
    <rPh sb="30" eb="32">
      <t>テイシュツ</t>
    </rPh>
    <phoneticPr fontId="23"/>
  </si>
  <si>
    <t>注3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23"/>
  </si>
  <si>
    <t>同行援護</t>
    <rPh sb="0" eb="2">
      <t>ドウコウ</t>
    </rPh>
    <rPh sb="2" eb="4">
      <t>エンゴ</t>
    </rPh>
    <phoneticPr fontId="23"/>
  </si>
  <si>
    <t>指定を受ける前月末日の
就労継続者数（④）</t>
  </si>
  <si>
    <t>視覚・聴覚言語障害者支援体制加算（Ⅰ）に関する届出書</t>
  </si>
  <si>
    <t>12人</t>
    <rPh sb="2" eb="3">
      <t>ニン</t>
    </rPh>
    <phoneticPr fontId="23"/>
  </si>
  <si>
    <t>注　 研修修了証（もしくは研修を修了したことを証明できる書類）を添付すること。</t>
    <rPh sb="0" eb="1">
      <t>チュウ</t>
    </rPh>
    <rPh sb="3" eb="5">
      <t>ケンシュウ</t>
    </rPh>
    <rPh sb="5" eb="8">
      <t>シュウリョウショウ</t>
    </rPh>
    <rPh sb="13" eb="15">
      <t>ケンシュウ</t>
    </rPh>
    <rPh sb="16" eb="18">
      <t>シュウリョウ</t>
    </rPh>
    <rPh sb="23" eb="25">
      <t>ショウメイ</t>
    </rPh>
    <rPh sb="28" eb="30">
      <t>ショルイ</t>
    </rPh>
    <rPh sb="32" eb="34">
      <t>テンプ</t>
    </rPh>
    <phoneticPr fontId="23"/>
  </si>
  <si>
    <r>
      <t>該</t>
    </r>
    <r>
      <rPr>
        <b/>
        <sz val="11"/>
        <color auto="1"/>
        <rFont val="ＭＳ Ｐゴシック"/>
      </rPr>
      <t>当</t>
    </r>
    <r>
      <rPr>
        <sz val="11"/>
        <color auto="1"/>
        <rFont val="ＭＳ Ｐゴシック"/>
      </rPr>
      <t>　　　　　非該当　　※２
※いずれかに○</t>
    </r>
    <rPh sb="0" eb="2">
      <t>ガイトウ</t>
    </rPh>
    <rPh sb="7" eb="10">
      <t>ヒガイトウ</t>
    </rPh>
    <phoneticPr fontId="23"/>
  </si>
  <si>
    <t>81人以上</t>
  </si>
  <si>
    <t>注4 福祉専門職員配置等加算（Ⅰ・Ⅱ）を適用する事業所・施設においては、別紙5の4、5又は6(いずれか適用しているもの)の②に該当する従業者の前に○印を付してください。</t>
    <rPh sb="0" eb="1">
      <t>チュウ</t>
    </rPh>
    <rPh sb="3" eb="5">
      <t>フクシ</t>
    </rPh>
    <rPh sb="5" eb="7">
      <t>センモン</t>
    </rPh>
    <rPh sb="7" eb="9">
      <t>ショクイン</t>
    </rPh>
    <rPh sb="9" eb="11">
      <t>ハイチ</t>
    </rPh>
    <rPh sb="11" eb="12">
      <t>トウ</t>
    </rPh>
    <rPh sb="12" eb="14">
      <t>カサン</t>
    </rPh>
    <rPh sb="20" eb="22">
      <t>テキヨウ</t>
    </rPh>
    <rPh sb="24" eb="27">
      <t>ジギョウショ</t>
    </rPh>
    <rPh sb="28" eb="30">
      <t>シセツ</t>
    </rPh>
    <rPh sb="36" eb="38">
      <t>ベッシ</t>
    </rPh>
    <rPh sb="43" eb="44">
      <t>マタ</t>
    </rPh>
    <rPh sb="51" eb="53">
      <t>テキヨウ</t>
    </rPh>
    <rPh sb="63" eb="65">
      <t>ガイトウ</t>
    </rPh>
    <rPh sb="67" eb="70">
      <t>ジュウギョウシャ</t>
    </rPh>
    <rPh sb="71" eb="72">
      <t>マエ</t>
    </rPh>
    <rPh sb="74" eb="75">
      <t>イン</t>
    </rPh>
    <rPh sb="76" eb="77">
      <t>フ</t>
    </rPh>
    <phoneticPr fontId="23"/>
  </si>
  <si>
    <r>
      <t>施</t>
    </r>
    <r>
      <rPr>
        <sz val="11"/>
        <color theme="1"/>
        <rFont val="ＭＳ Ｐゴシック"/>
      </rPr>
      <t>設入所支援
共同生活援助
宿泊型自立訓練
重度包括</t>
    </r>
    <rPh sb="0" eb="2">
      <t>シセツ</t>
    </rPh>
    <rPh sb="2" eb="4">
      <t>ニュウショ</t>
    </rPh>
    <rPh sb="4" eb="6">
      <t>シエン</t>
    </rPh>
    <rPh sb="7" eb="9">
      <t>キョウドウ</t>
    </rPh>
    <rPh sb="9" eb="11">
      <t>セイカツ</t>
    </rPh>
    <rPh sb="11" eb="13">
      <t>エンジョ</t>
    </rPh>
    <rPh sb="14" eb="17">
      <t>シュクハクガタ</t>
    </rPh>
    <rPh sb="17" eb="19">
      <t>ジリツ</t>
    </rPh>
    <rPh sb="19" eb="21">
      <t>クンレン</t>
    </rPh>
    <rPh sb="22" eb="24">
      <t>ジュウド</t>
    </rPh>
    <rPh sb="24" eb="26">
      <t>ホウカツ</t>
    </rPh>
    <phoneticPr fontId="23"/>
  </si>
  <si>
    <t>生活支援員等の総数
（常勤）</t>
    <rPh sb="0" eb="2">
      <t>セイカツ</t>
    </rPh>
    <rPh sb="2" eb="4">
      <t>シエン</t>
    </rPh>
    <rPh sb="4" eb="5">
      <t>イン</t>
    </rPh>
    <rPh sb="5" eb="6">
      <t>トウ</t>
    </rPh>
    <rPh sb="7" eb="9">
      <t>ソウスウ</t>
    </rPh>
    <rPh sb="11" eb="13">
      <t>ジョウキン</t>
    </rPh>
    <phoneticPr fontId="23"/>
  </si>
  <si>
    <t>生活支援員</t>
    <rPh sb="0" eb="2">
      <t>セイカツ</t>
    </rPh>
    <rPh sb="2" eb="5">
      <t>シエンイン</t>
    </rPh>
    <phoneticPr fontId="23"/>
  </si>
  <si>
    <t>訪問の
可能性が
ある事業所</t>
  </si>
  <si>
    <t>地域生活支援拠点
等としての事業内容</t>
    <rPh sb="0" eb="2">
      <t>チイキ</t>
    </rPh>
    <rPh sb="2" eb="4">
      <t>セイカツ</t>
    </rPh>
    <rPh sb="4" eb="6">
      <t>シエン</t>
    </rPh>
    <rPh sb="6" eb="8">
      <t>キョテン</t>
    </rPh>
    <rPh sb="9" eb="10">
      <t>ナド</t>
    </rPh>
    <rPh sb="14" eb="16">
      <t>ジギョウ</t>
    </rPh>
    <rPh sb="16" eb="18">
      <t>ナイヨウ</t>
    </rPh>
    <phoneticPr fontId="23"/>
  </si>
  <si>
    <t>当該住居で想定される夜間支援体制（夜勤・宿直）</t>
  </si>
  <si>
    <t>サービス名欄に記載したサービスの提供時間数</t>
    <rPh sb="4" eb="5">
      <t>メイ</t>
    </rPh>
    <rPh sb="5" eb="6">
      <t>ラン</t>
    </rPh>
    <rPh sb="7" eb="9">
      <t>キサイ</t>
    </rPh>
    <rPh sb="16" eb="18">
      <t>テイキョウ</t>
    </rPh>
    <rPh sb="18" eb="21">
      <t>ジカンスウ</t>
    </rPh>
    <phoneticPr fontId="23"/>
  </si>
  <si>
    <t>(2)　社会福祉士、精神保健福祉士又は公認心理師の資格を有する者をに配置すること　又は　指定医療機関その他の関係機関から当該資格を有する者の訪問による指導体制が整えられている</t>
  </si>
  <si>
    <t xml:space="preserve"> 前年度の当該サービスの開所日数　　　　の合計 (D)</t>
    <rPh sb="5" eb="7">
      <t>トウガイ</t>
    </rPh>
    <rPh sb="21" eb="23">
      <t>ゴウケイ</t>
    </rPh>
    <phoneticPr fontId="57"/>
  </si>
  <si>
    <t>　前年度又は前３月の期間における利用者（障害児を除く）の総数のうち、障害支援区分５以上である者及びたんの吸引等を必要とする者が占める割合が50％以上</t>
  </si>
  <si>
    <t>うち３０％　　　　　(B)＝ (A)×0.3</t>
  </si>
  <si>
    <t>短期入所を行う病棟における看護職員の最小必要数の7割以上が看護師</t>
    <rPh sb="0" eb="2">
      <t>タンキ</t>
    </rPh>
    <rPh sb="2" eb="4">
      <t>ニュウショ</t>
    </rPh>
    <rPh sb="5" eb="6">
      <t>オコナ</t>
    </rPh>
    <rPh sb="7" eb="9">
      <t>ビョウトウ</t>
    </rPh>
    <rPh sb="13" eb="15">
      <t>カンゴ</t>
    </rPh>
    <rPh sb="15" eb="17">
      <t>ショクイン</t>
    </rPh>
    <rPh sb="18" eb="20">
      <t>サイショウ</t>
    </rPh>
    <rPh sb="20" eb="23">
      <t>ヒツヨウスウ</t>
    </rPh>
    <rPh sb="25" eb="26">
      <t>ワリ</t>
    </rPh>
    <rPh sb="26" eb="28">
      <t>イジョウ</t>
    </rPh>
    <rPh sb="29" eb="32">
      <t>カンゴシ</t>
    </rPh>
    <phoneticPr fontId="23"/>
  </si>
  <si>
    <t>注1 「異動区分」欄及び「届出項目」欄については、該当する番号に○を付してください。</t>
    <rPh sb="0" eb="1">
      <t>チュウ</t>
    </rPh>
    <rPh sb="4" eb="6">
      <t>イドウ</t>
    </rPh>
    <rPh sb="6" eb="8">
      <t>クブン</t>
    </rPh>
    <rPh sb="9" eb="10">
      <t>ラン</t>
    </rPh>
    <rPh sb="10" eb="11">
      <t>オヨ</t>
    </rPh>
    <rPh sb="13" eb="15">
      <t>トドケデ</t>
    </rPh>
    <rPh sb="15" eb="17">
      <t>コウモク</t>
    </rPh>
    <rPh sb="18" eb="19">
      <t>ラン</t>
    </rPh>
    <rPh sb="25" eb="27">
      <t>ガイトウ</t>
    </rPh>
    <rPh sb="29" eb="31">
      <t>バンゴウ</t>
    </rPh>
    <rPh sb="34" eb="35">
      <t>フ</t>
    </rPh>
    <phoneticPr fontId="23"/>
  </si>
  <si>
    <t>該当する体制等</t>
    <rPh sb="0" eb="2">
      <t>ガイトウ</t>
    </rPh>
    <rPh sb="4" eb="6">
      <t>タイセイ</t>
    </rPh>
    <rPh sb="6" eb="7">
      <t>トウ</t>
    </rPh>
    <phoneticPr fontId="23"/>
  </si>
  <si>
    <t>15点</t>
    <rPh sb="2" eb="3">
      <t>テン</t>
    </rPh>
    <phoneticPr fontId="57"/>
  </si>
  <si>
    <t>就労定着率が９割以上９割５分未満</t>
  </si>
  <si>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23"/>
  </si>
  <si>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23"/>
  </si>
  <si>
    <t>従業者総数（常勤換算数）(F/A)：</t>
    <rPh sb="0" eb="3">
      <t>ジュウギョウシャ</t>
    </rPh>
    <rPh sb="3" eb="5">
      <t>ソウスウ</t>
    </rPh>
    <rPh sb="6" eb="8">
      <t>ジョウキン</t>
    </rPh>
    <rPh sb="8" eb="10">
      <t>カンサン</t>
    </rPh>
    <rPh sb="10" eb="11">
      <t>スウ</t>
    </rPh>
    <phoneticPr fontId="23"/>
  </si>
  <si>
    <t>　同行援護従業者の技術指導等を目的とした会議を定期的に開催している。</t>
    <rPh sb="1" eb="3">
      <t>ドウコウ</t>
    </rPh>
    <phoneticPr fontId="23"/>
  </si>
  <si>
    <t>人（イ）</t>
    <rPh sb="0" eb="1">
      <t>ニン</t>
    </rPh>
    <phoneticPr fontId="23"/>
  </si>
  <si>
    <t>重度障害者支援加算（Ⅰ）に関する届出書（施設入所支援）</t>
    <rPh sb="0" eb="2">
      <t>ジュウド</t>
    </rPh>
    <rPh sb="2" eb="5">
      <t>ショウガイシャ</t>
    </rPh>
    <rPh sb="5" eb="7">
      <t>シエン</t>
    </rPh>
    <rPh sb="7" eb="9">
      <t>カサン</t>
    </rPh>
    <rPh sb="13" eb="14">
      <t>カン</t>
    </rPh>
    <rPh sb="16" eb="19">
      <t>トドケデショ</t>
    </rPh>
    <rPh sb="20" eb="22">
      <t>シセツ</t>
    </rPh>
    <rPh sb="22" eb="24">
      <t>ニュウショ</t>
    </rPh>
    <rPh sb="24" eb="26">
      <t>シエン</t>
    </rPh>
    <phoneticPr fontId="23"/>
  </si>
  <si>
    <t>※常勤換算方法を採用している場合は、その常勤換算数により記載すること。</t>
    <rPh sb="1" eb="3">
      <t>ジョウキン</t>
    </rPh>
    <rPh sb="3" eb="5">
      <t>カンサン</t>
    </rPh>
    <rPh sb="5" eb="7">
      <t>ホウホウ</t>
    </rPh>
    <rPh sb="8" eb="10">
      <t>サイヨウ</t>
    </rPh>
    <rPh sb="14" eb="16">
      <t>バアイ</t>
    </rPh>
    <rPh sb="20" eb="22">
      <t>ジョウキン</t>
    </rPh>
    <rPh sb="22" eb="24">
      <t>カンサン</t>
    </rPh>
    <rPh sb="24" eb="25">
      <t>スウ</t>
    </rPh>
    <rPh sb="28" eb="30">
      <t>キサイ</t>
    </rPh>
    <phoneticPr fontId="23"/>
  </si>
  <si>
    <t>サービス提供責任者必置数算出根拠表（訪問系サービス事業所）</t>
    <rPh sb="4" eb="6">
      <t>テイキョウ</t>
    </rPh>
    <rPh sb="6" eb="9">
      <t>セキニンシャ</t>
    </rPh>
    <rPh sb="9" eb="10">
      <t>ヒツ</t>
    </rPh>
    <rPh sb="10" eb="11">
      <t>オキ</t>
    </rPh>
    <rPh sb="11" eb="12">
      <t>スウ</t>
    </rPh>
    <rPh sb="12" eb="14">
      <t>サンシュツ</t>
    </rPh>
    <rPh sb="14" eb="16">
      <t>コンキョ</t>
    </rPh>
    <rPh sb="16" eb="17">
      <t>ヒョウ</t>
    </rPh>
    <rPh sb="18" eb="20">
      <t>ホウモン</t>
    </rPh>
    <rPh sb="20" eb="21">
      <t>ケイ</t>
    </rPh>
    <rPh sb="25" eb="27">
      <t>ジギョウ</t>
    </rPh>
    <rPh sb="27" eb="28">
      <t>ショ</t>
    </rPh>
    <phoneticPr fontId="23"/>
  </si>
  <si>
    <t>（注３）各事業所において使用している資料等により、本様式の記載内容が確認できる場合はその書類をもって添付書類として差し支えありません。</t>
    <rPh sb="1" eb="2">
      <t>チュウ</t>
    </rPh>
    <rPh sb="18" eb="21">
      <t>シリョウトウ</t>
    </rPh>
    <rPh sb="25" eb="26">
      <t>ホン</t>
    </rPh>
    <rPh sb="26" eb="28">
      <t>ヨウシキ</t>
    </rPh>
    <rPh sb="29" eb="31">
      <t>キサイ</t>
    </rPh>
    <rPh sb="31" eb="33">
      <t>ナイヨウ</t>
    </rPh>
    <phoneticPr fontId="23"/>
  </si>
  <si>
    <t>5月</t>
  </si>
  <si>
    <t>以下の情報は本人及び家族の同意に基づいて提供しています。</t>
  </si>
  <si>
    <t>人</t>
    <rPh sb="0" eb="1">
      <t>ヒト</t>
    </rPh>
    <phoneticPr fontId="23"/>
  </si>
  <si>
    <t>注５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23"/>
  </si>
  <si>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57"/>
  </si>
  <si>
    <t>４　看護職員の必要数</t>
    <rPh sb="2" eb="4">
      <t>カンゴ</t>
    </rPh>
    <rPh sb="4" eb="6">
      <t>ショクイン</t>
    </rPh>
    <rPh sb="7" eb="10">
      <t>ヒツヨウスウ</t>
    </rPh>
    <phoneticPr fontId="23"/>
  </si>
  <si>
    <t>不足加配数</t>
    <rPh sb="0" eb="2">
      <t>フソク</t>
    </rPh>
    <rPh sb="2" eb="4">
      <t>カハイ</t>
    </rPh>
    <rPh sb="4" eb="5">
      <t>スウ</t>
    </rPh>
    <phoneticPr fontId="23"/>
  </si>
  <si>
    <t>6月</t>
  </si>
  <si>
    <t>１　サービス類型</t>
    <rPh sb="6" eb="8">
      <t>ルイケイ</t>
    </rPh>
    <phoneticPr fontId="23"/>
  </si>
  <si>
    <t>(別紙45)</t>
  </si>
  <si>
    <t>人</t>
    <rPh sb="0" eb="1">
      <t>ニン</t>
    </rPh>
    <phoneticPr fontId="57"/>
  </si>
  <si>
    <t>評価点が105点以上130点未満</t>
  </si>
  <si>
    <t>重度訪問介護</t>
    <rPh sb="0" eb="2">
      <t>ジュウド</t>
    </rPh>
    <rPh sb="2" eb="4">
      <t>ホウモン</t>
    </rPh>
    <rPh sb="4" eb="6">
      <t>カイゴ</t>
    </rPh>
    <phoneticPr fontId="23"/>
  </si>
  <si>
    <t>　とした会議を定期的に開催している。</t>
    <rPh sb="4" eb="6">
      <t>カイギ</t>
    </rPh>
    <rPh sb="7" eb="10">
      <t>テイキテキ</t>
    </rPh>
    <rPh sb="11" eb="13">
      <t>カイサイ</t>
    </rPh>
    <phoneticPr fontId="23"/>
  </si>
  <si>
    <t>通所施設又は共同生活援助事業所のうち単独型として実施する短期入所</t>
    <rPh sb="0" eb="2">
      <t>ツウショ</t>
    </rPh>
    <rPh sb="2" eb="4">
      <t>シセツ</t>
    </rPh>
    <rPh sb="4" eb="5">
      <t>マタ</t>
    </rPh>
    <rPh sb="6" eb="8">
      <t>キョウドウ</t>
    </rPh>
    <rPh sb="8" eb="10">
      <t>セイカツ</t>
    </rPh>
    <rPh sb="10" eb="12">
      <t>エンジョ</t>
    </rPh>
    <rPh sb="12" eb="15">
      <t>ジギョウショ</t>
    </rPh>
    <rPh sb="18" eb="21">
      <t>タンドクガタ</t>
    </rPh>
    <rPh sb="24" eb="26">
      <t>ジッシ</t>
    </rPh>
    <rPh sb="28" eb="30">
      <t>タンキ</t>
    </rPh>
    <rPh sb="30" eb="32">
      <t>ニュウショ</t>
    </rPh>
    <phoneticPr fontId="23"/>
  </si>
  <si>
    <t>サービス提供責任者</t>
    <rPh sb="4" eb="6">
      <t>テイキョウ</t>
    </rPh>
    <rPh sb="6" eb="9">
      <t>セキニンシャ</t>
    </rPh>
    <phoneticPr fontId="23"/>
  </si>
  <si>
    <t>10月</t>
  </si>
  <si>
    <t>事業所等利用者数</t>
    <rPh sb="0" eb="2">
      <t>ジギョウ</t>
    </rPh>
    <rPh sb="2" eb="3">
      <t>ショ</t>
    </rPh>
    <rPh sb="3" eb="4">
      <t>トウ</t>
    </rPh>
    <rPh sb="4" eb="6">
      <t>リヨウ</t>
    </rPh>
    <rPh sb="6" eb="7">
      <t>シャ</t>
    </rPh>
    <rPh sb="7" eb="8">
      <t>スウ</t>
    </rPh>
    <phoneticPr fontId="23"/>
  </si>
  <si>
    <t>夜間支援体制の確保が必要な理由</t>
  </si>
  <si>
    <t>に関する届出書</t>
    <rPh sb="1" eb="2">
      <t>かん</t>
    </rPh>
    <rPh sb="4" eb="7">
      <t>とどけでしょ</t>
    </rPh>
    <phoneticPr fontId="23" type="Hiragana"/>
  </si>
  <si>
    <t>３　入所定員</t>
    <rPh sb="2" eb="4">
      <t>ニュウショ</t>
    </rPh>
    <rPh sb="4" eb="6">
      <t>テイイン</t>
    </rPh>
    <phoneticPr fontId="23"/>
  </si>
  <si>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23"/>
  </si>
  <si>
    <t>平均工賃月額等</t>
    <rPh sb="0" eb="2">
      <t>ヘイキン</t>
    </rPh>
    <rPh sb="2" eb="4">
      <t>コウチン</t>
    </rPh>
    <rPh sb="4" eb="6">
      <t>ゲツガク</t>
    </rPh>
    <rPh sb="6" eb="7">
      <t>ナド</t>
    </rPh>
    <phoneticPr fontId="57"/>
  </si>
  <si>
    <t>その他（2級ヘルパー等）計（Ｅ）</t>
    <rPh sb="2" eb="3">
      <t>タ</t>
    </rPh>
    <rPh sb="5" eb="6">
      <t>キュウ</t>
    </rPh>
    <rPh sb="10" eb="11">
      <t>トウ</t>
    </rPh>
    <rPh sb="12" eb="13">
      <t>ケイ</t>
    </rPh>
    <phoneticPr fontId="23"/>
  </si>
  <si>
    <t>12月</t>
  </si>
  <si>
    <t>2　異 動 区 分</t>
    <rPh sb="2" eb="3">
      <t>イ</t>
    </rPh>
    <rPh sb="4" eb="5">
      <t>ドウ</t>
    </rPh>
    <rPh sb="6" eb="7">
      <t>ク</t>
    </rPh>
    <rPh sb="8" eb="9">
      <t>ブン</t>
    </rPh>
    <phoneticPr fontId="23"/>
  </si>
  <si>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3"/>
  </si>
  <si>
    <t>受診頻度</t>
    <rPh sb="0" eb="2">
      <t>ジュシン</t>
    </rPh>
    <rPh sb="2" eb="4">
      <t>ヒンド</t>
    </rPh>
    <phoneticPr fontId="57"/>
  </si>
  <si>
    <t>計</t>
    <rPh sb="0" eb="1">
      <t>ケイ</t>
    </rPh>
    <phoneticPr fontId="23"/>
  </si>
  <si>
    <t>(別紙26－2)</t>
    <rPh sb="1" eb="3">
      <t>べっし</t>
    </rPh>
    <phoneticPr fontId="23" type="Hiragana"/>
  </si>
  <si>
    <t>障害福祉サービス・障害児支援</t>
    <rPh sb="0" eb="4">
      <t>ショウガイフクシ</t>
    </rPh>
    <rPh sb="9" eb="14">
      <t>ショウガイジシエン</t>
    </rPh>
    <phoneticPr fontId="57"/>
  </si>
  <si>
    <t>行動援護</t>
    <rPh sb="0" eb="2">
      <t>コウドウ</t>
    </rPh>
    <rPh sb="2" eb="4">
      <t>エンゴ</t>
    </rPh>
    <phoneticPr fontId="23"/>
  </si>
  <si>
    <t>二人目</t>
    <rPh sb="0" eb="2">
      <t>フタリ</t>
    </rPh>
    <rPh sb="2" eb="3">
      <t>メ</t>
    </rPh>
    <phoneticPr fontId="23"/>
  </si>
  <si>
    <t>理学療法士</t>
    <rPh sb="0" eb="5">
      <t>リガク</t>
    </rPh>
    <phoneticPr fontId="23"/>
  </si>
  <si>
    <t>（0.5以上であること）　</t>
  </si>
  <si>
    <t>2月</t>
  </si>
  <si>
    <t>業務内容</t>
    <rPh sb="0" eb="2">
      <t>ギョウム</t>
    </rPh>
    <rPh sb="2" eb="4">
      <t>ナイヨウ</t>
    </rPh>
    <phoneticPr fontId="23"/>
  </si>
  <si>
    <t>居住支援連携体制加算に関する届出書</t>
  </si>
  <si>
    <t>3月</t>
  </si>
  <si>
    <t>下記区分2
の要件</t>
    <rPh sb="0" eb="2">
      <t>カキ</t>
    </rPh>
    <rPh sb="2" eb="4">
      <t>クブン</t>
    </rPh>
    <rPh sb="7" eb="9">
      <t>ヨウケン</t>
    </rPh>
    <phoneticPr fontId="23"/>
  </si>
  <si>
    <t>非常勤</t>
  </si>
  <si>
    <t>職名</t>
    <rPh sb="0" eb="2">
      <t>ショクメイ</t>
    </rPh>
    <phoneticPr fontId="23"/>
  </si>
  <si>
    <t>職場実習等</t>
    <rPh sb="0" eb="2">
      <t>ショクバ</t>
    </rPh>
    <rPh sb="2" eb="5">
      <t>ジッシュウナド</t>
    </rPh>
    <phoneticPr fontId="23"/>
  </si>
  <si>
    <t>利用者に支払った賃金総額</t>
    <rPh sb="0" eb="3">
      <t>リヨウシャ</t>
    </rPh>
    <rPh sb="4" eb="6">
      <t>シハラ</t>
    </rPh>
    <rPh sb="8" eb="10">
      <t>チンギン</t>
    </rPh>
    <rPh sb="10" eb="12">
      <t>ソウガク</t>
    </rPh>
    <phoneticPr fontId="57"/>
  </si>
  <si>
    <t>起居動作</t>
    <rPh sb="0" eb="2">
      <t>キキョ</t>
    </rPh>
    <rPh sb="2" eb="4">
      <t>ドウサ</t>
    </rPh>
    <phoneticPr fontId="57"/>
  </si>
  <si>
    <t>≪緊急時対応加算　地域生活支援拠点等の場合≫</t>
    <rPh sb="9" eb="18">
      <t>チイキセイカツシエンキョテントウ</t>
    </rPh>
    <rPh sb="19" eb="21">
      <t>バアイ</t>
    </rPh>
    <phoneticPr fontId="181"/>
  </si>
  <si>
    <t>異動区分</t>
  </si>
  <si>
    <t>③</t>
  </si>
  <si>
    <t>時間（イ）</t>
    <rPh sb="0" eb="2">
      <t>ジカン</t>
    </rPh>
    <phoneticPr fontId="23"/>
  </si>
  <si>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82"/>
  </si>
  <si>
    <t>地域生活移行個別支援
特別加算の算定</t>
    <rPh sb="0" eb="2">
      <t>チイキ</t>
    </rPh>
    <rPh sb="2" eb="4">
      <t>セイカツ</t>
    </rPh>
    <rPh sb="4" eb="6">
      <t>イコウ</t>
    </rPh>
    <rPh sb="6" eb="8">
      <t>コベツ</t>
    </rPh>
    <rPh sb="8" eb="10">
      <t>シエン</t>
    </rPh>
    <rPh sb="11" eb="13">
      <t>トクベツ</t>
    </rPh>
    <rPh sb="13" eb="15">
      <t>カサン</t>
    </rPh>
    <rPh sb="16" eb="18">
      <t>サンテイ</t>
    </rPh>
    <phoneticPr fontId="23"/>
  </si>
  <si>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5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</si>
  <si>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23"/>
  </si>
  <si>
    <t>41人以上60人以下</t>
  </si>
  <si>
    <t>1
2
3</t>
  </si>
  <si>
    <t>前年度の平均利用者数(A)</t>
  </si>
  <si>
    <t>（別紙31）</t>
    <rPh sb="1" eb="3">
      <t>ベッシ</t>
    </rPh>
    <phoneticPr fontId="23"/>
  </si>
  <si>
    <t>　直上により配置した者のいずれかにより、当該事業所等の従業者に対し、障害者に対する配慮等に関する研修を年１回以上行っている。</t>
  </si>
  <si>
    <t>月間延べサービス提供時間　計
（待機時間・移動時間を除く。）</t>
    <rPh sb="0" eb="2">
      <t>ゲッカン</t>
    </rPh>
    <rPh sb="2" eb="3">
      <t>ノ</t>
    </rPh>
    <rPh sb="8" eb="10">
      <t>テイキョウ</t>
    </rPh>
    <rPh sb="10" eb="12">
      <t>ジカン</t>
    </rPh>
    <rPh sb="13" eb="14">
      <t>ケイ</t>
    </rPh>
    <rPh sb="16" eb="18">
      <t>タイキ</t>
    </rPh>
    <rPh sb="18" eb="20">
      <t>ジカン</t>
    </rPh>
    <rPh sb="21" eb="23">
      <t>イドウ</t>
    </rPh>
    <rPh sb="23" eb="25">
      <t>ジカン</t>
    </rPh>
    <rPh sb="26" eb="27">
      <t>ノゾ</t>
    </rPh>
    <phoneticPr fontId="23"/>
  </si>
  <si>
    <t>訪問介護</t>
    <rPh sb="0" eb="2">
      <t>ホウモン</t>
    </rPh>
    <rPh sb="2" eb="4">
      <t>カイゴ</t>
    </rPh>
    <phoneticPr fontId="2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</si>
  <si>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</si>
  <si>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２　送迎の状況①
　 （全サービス）</t>
    <rPh sb="12" eb="13">
      <t>ゼン</t>
    </rPh>
    <phoneticPr fontId="23"/>
  </si>
  <si>
    <t>注１　「異動区分」欄については、該当する番号に○を付してください。</t>
  </si>
  <si>
    <t>確認欄</t>
  </si>
  <si>
    <t>人</t>
  </si>
  <si>
    <t>※各サービスを一体的に運営している場合は、「サービス提供責任者配置数」欄のみ記載すること。</t>
    <rPh sb="1" eb="2">
      <t>カク</t>
    </rPh>
    <rPh sb="7" eb="10">
      <t>イッタイテキ</t>
    </rPh>
    <rPh sb="11" eb="13">
      <t>ウンエイ</t>
    </rPh>
    <rPh sb="17" eb="19">
      <t>バアイ</t>
    </rPh>
    <rPh sb="26" eb="28">
      <t>テイキョウ</t>
    </rPh>
    <rPh sb="28" eb="30">
      <t>セキニン</t>
    </rPh>
    <rPh sb="30" eb="31">
      <t>シャ</t>
    </rPh>
    <rPh sb="31" eb="33">
      <t>ハイチ</t>
    </rPh>
    <rPh sb="33" eb="34">
      <t>スウ</t>
    </rPh>
    <rPh sb="35" eb="36">
      <t>ラン</t>
    </rPh>
    <rPh sb="38" eb="40">
      <t>キサイ</t>
    </rPh>
    <phoneticPr fontId="23"/>
  </si>
  <si>
    <t>気管切開の処置</t>
    <rPh sb="0" eb="2">
      <t>キカン</t>
    </rPh>
    <rPh sb="2" eb="4">
      <t>セッカイ</t>
    </rPh>
    <rPh sb="5" eb="7">
      <t>ショチ</t>
    </rPh>
    <phoneticPr fontId="23"/>
  </si>
  <si>
    <t>　　</t>
  </si>
  <si>
    <t>5.8人</t>
    <rPh sb="3" eb="4">
      <t>ニン</t>
    </rPh>
    <phoneticPr fontId="23"/>
  </si>
  <si>
    <t>雇　用　証　明　書</t>
    <rPh sb="0" eb="1">
      <t>ヤトイ</t>
    </rPh>
    <rPh sb="2" eb="3">
      <t>ヨウ</t>
    </rPh>
    <rPh sb="4" eb="5">
      <t>アカシ</t>
    </rPh>
    <rPh sb="6" eb="7">
      <t>メイ</t>
    </rPh>
    <rPh sb="8" eb="9">
      <t>ショ</t>
    </rPh>
    <phoneticPr fontId="23"/>
  </si>
  <si>
    <t>◎時差出勤制度に係る労働条件を</t>
    <rPh sb="1" eb="3">
      <t>ジサ</t>
    </rPh>
    <rPh sb="3" eb="5">
      <t>シュッキン</t>
    </rPh>
    <rPh sb="5" eb="7">
      <t>セイド</t>
    </rPh>
    <rPh sb="8" eb="9">
      <t>カカ</t>
    </rPh>
    <rPh sb="10" eb="12">
      <t>ロウドウ</t>
    </rPh>
    <rPh sb="12" eb="14">
      <t>ジョウケンニンズウ</t>
    </rPh>
    <phoneticPr fontId="57"/>
  </si>
  <si>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</si>
  <si>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2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</si>
  <si>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57"/>
  </si>
  <si>
    <r>
      <t>　</t>
    </r>
    <r>
      <rPr>
        <sz val="11"/>
        <color auto="1"/>
        <rFont val="ＭＳ ゴシック"/>
      </rPr>
      <t>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xml:space="preserve">　 　※有資格者25％以上
</t>
    </r>
    <r>
      <rPr>
        <sz val="11"/>
        <color auto="1"/>
        <rFont val="ＭＳ ゴシック"/>
      </rPr>
      <t xml:space="preserve">
  ３　福祉専門職員配置等加算(Ⅲ)</t>
    </r>
    <r>
      <rPr>
        <sz val="9"/>
        <color auto="1"/>
        <rFont val="ＭＳ ゴシック"/>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23"/>
  </si>
  <si>
    <t>看護職員配置加算に関する届出書</t>
    <rPh sb="0" eb="2">
      <t>カンゴ</t>
    </rPh>
    <rPh sb="2" eb="4">
      <t>ショクイン</t>
    </rPh>
    <rPh sb="4" eb="6">
      <t>ハイチ</t>
    </rPh>
    <rPh sb="6" eb="8">
      <t>カサン</t>
    </rPh>
    <rPh sb="9" eb="10">
      <t>カン</t>
    </rPh>
    <rPh sb="12" eb="14">
      <t>トドケデ</t>
    </rPh>
    <rPh sb="14" eb="15">
      <t>ショ</t>
    </rPh>
    <phoneticPr fontId="23"/>
  </si>
  <si>
    <t>就労定着率区分の状況</t>
  </si>
  <si>
    <t>注６ ただし、前年度の就労定着者の割合が零である場合には算定不可。</t>
    <rPh sb="0" eb="1">
      <t>チュウ</t>
    </rPh>
    <rPh sb="7" eb="10">
      <t>ゼンネンド</t>
    </rPh>
    <rPh sb="11" eb="13">
      <t>シュウロウ</t>
    </rPh>
    <rPh sb="13" eb="15">
      <t>テイチャク</t>
    </rPh>
    <rPh sb="15" eb="16">
      <t>シャ</t>
    </rPh>
    <rPh sb="17" eb="19">
      <t>ワリアイ</t>
    </rPh>
    <rPh sb="20" eb="21">
      <t>ゼロ</t>
    </rPh>
    <rPh sb="24" eb="26">
      <t>バアイ</t>
    </rPh>
    <rPh sb="28" eb="30">
      <t>サンテイ</t>
    </rPh>
    <rPh sb="30" eb="32">
      <t>フカ</t>
    </rPh>
    <phoneticPr fontId="23"/>
  </si>
  <si>
    <t>担当者名</t>
  </si>
  <si>
    <t>実務経験期間</t>
    <rPh sb="0" eb="2">
      <t>ジツム</t>
    </rPh>
    <rPh sb="2" eb="4">
      <t>ケイケン</t>
    </rPh>
    <rPh sb="4" eb="6">
      <t>キカン</t>
    </rPh>
    <phoneticPr fontId="23"/>
  </si>
  <si>
    <t>41人以上</t>
  </si>
  <si>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23"/>
  </si>
  <si>
    <t>受講予定　・　受講済み</t>
    <rPh sb="0" eb="2">
      <t>ジュコウ</t>
    </rPh>
    <rPh sb="2" eb="4">
      <t>ヨテイ</t>
    </rPh>
    <rPh sb="7" eb="9">
      <t>ジュコウ</t>
    </rPh>
    <rPh sb="9" eb="10">
      <t>ズ</t>
    </rPh>
    <phoneticPr fontId="23"/>
  </si>
  <si>
    <t>※利用者ごとに事業所等を利用した日、往路送迎・復路送迎を利用した日にそれぞれ○を入力すること。</t>
    <rPh sb="1" eb="4">
      <t>リヨウシャ</t>
    </rPh>
    <rPh sb="7" eb="9">
      <t>ジギョウ</t>
    </rPh>
    <rPh sb="9" eb="10">
      <t>ショ</t>
    </rPh>
    <rPh sb="10" eb="11">
      <t>トウ</t>
    </rPh>
    <rPh sb="12" eb="14">
      <t>リヨウ</t>
    </rPh>
    <rPh sb="16" eb="17">
      <t>ヒ</t>
    </rPh>
    <rPh sb="18" eb="20">
      <t>オウロ</t>
    </rPh>
    <rPh sb="20" eb="22">
      <t>ソウゲイ</t>
    </rPh>
    <rPh sb="23" eb="25">
      <t>フクロ</t>
    </rPh>
    <rPh sb="25" eb="27">
      <t>ソウゲイ</t>
    </rPh>
    <rPh sb="28" eb="30">
      <t>リヨウ</t>
    </rPh>
    <rPh sb="32" eb="33">
      <t>ヒ</t>
    </rPh>
    <rPh sb="40" eb="42">
      <t>ニュウリョク</t>
    </rPh>
    <phoneticPr fontId="23"/>
  </si>
  <si>
    <t>ロ/イ=</t>
  </si>
  <si>
    <t>対象年度</t>
    <rPh sb="0" eb="2">
      <t>タイショウ</t>
    </rPh>
    <rPh sb="2" eb="4">
      <t>ネンド</t>
    </rPh>
    <phoneticPr fontId="57"/>
  </si>
  <si>
    <t>看護師</t>
    <rPh sb="0" eb="3">
      <t>カンゴシ</t>
    </rPh>
    <phoneticPr fontId="23"/>
  </si>
  <si>
    <t>６　公表の方法</t>
    <rPh sb="2" eb="3">
      <t>オオヤケ</t>
    </rPh>
    <rPh sb="3" eb="4">
      <t>オモテ</t>
    </rPh>
    <rPh sb="5" eb="6">
      <t>カタ</t>
    </rPh>
    <rPh sb="6" eb="7">
      <t>ホウ</t>
    </rPh>
    <phoneticPr fontId="23"/>
  </si>
  <si>
    <t>対象：日中系サービス※</t>
  </si>
  <si>
    <t>各月の実従業者数　計</t>
    <rPh sb="0" eb="2">
      <t>カクツキ</t>
    </rPh>
    <rPh sb="3" eb="4">
      <t>ジツ</t>
    </rPh>
    <rPh sb="4" eb="5">
      <t>ジュウ</t>
    </rPh>
    <rPh sb="5" eb="8">
      <t>ギョウシャスウ</t>
    </rPh>
    <rPh sb="9" eb="10">
      <t>ケイ</t>
    </rPh>
    <phoneticPr fontId="23"/>
  </si>
  <si>
    <t>別　添　２</t>
  </si>
  <si>
    <t>※サービス提供責任者が指定に関する各事業を兼務する場合（各事業を一体に運営する場合）、サービス提供時間については各事業ごとに記載し、実利用者数・実従業者数は、計欄にそれぞれ記載すること（実利用者数・実従業者数の事業別記載は不要。）。</t>
    <rPh sb="11" eb="13">
      <t>シテイ</t>
    </rPh>
    <rPh sb="14" eb="15">
      <t>カン</t>
    </rPh>
    <rPh sb="17" eb="20">
      <t>カクジギョウ</t>
    </rPh>
    <rPh sb="21" eb="23">
      <t>ケンム</t>
    </rPh>
    <rPh sb="25" eb="27">
      <t>バアイ</t>
    </rPh>
    <rPh sb="28" eb="31">
      <t>カクジギョウ</t>
    </rPh>
    <rPh sb="32" eb="34">
      <t>イッタイ</t>
    </rPh>
    <rPh sb="35" eb="37">
      <t>ウンエイ</t>
    </rPh>
    <rPh sb="39" eb="41">
      <t>バアイ</t>
    </rPh>
    <rPh sb="47" eb="49">
      <t>テイキョウ</t>
    </rPh>
    <rPh sb="49" eb="51">
      <t>ジカン</t>
    </rPh>
    <rPh sb="56" eb="59">
      <t>カクジギョウ</t>
    </rPh>
    <rPh sb="62" eb="64">
      <t>キサイ</t>
    </rPh>
    <rPh sb="66" eb="67">
      <t>ジツ</t>
    </rPh>
    <rPh sb="67" eb="70">
      <t>リヨウシャ</t>
    </rPh>
    <rPh sb="70" eb="71">
      <t>スウ</t>
    </rPh>
    <rPh sb="72" eb="73">
      <t>ジツ</t>
    </rPh>
    <rPh sb="73" eb="74">
      <t>ジュウ</t>
    </rPh>
    <rPh sb="74" eb="77">
      <t>ギョウシャスウ</t>
    </rPh>
    <rPh sb="79" eb="80">
      <t>ケイ</t>
    </rPh>
    <rPh sb="80" eb="81">
      <t>ラン</t>
    </rPh>
    <rPh sb="86" eb="88">
      <t>キサイ</t>
    </rPh>
    <rPh sb="93" eb="94">
      <t>ジツ</t>
    </rPh>
    <rPh sb="94" eb="96">
      <t>リヨウ</t>
    </rPh>
    <rPh sb="96" eb="97">
      <t>シャ</t>
    </rPh>
    <rPh sb="97" eb="98">
      <t>スウ</t>
    </rPh>
    <rPh sb="99" eb="100">
      <t>ジツ</t>
    </rPh>
    <rPh sb="100" eb="101">
      <t>ジュウ</t>
    </rPh>
    <rPh sb="101" eb="104">
      <t>ギョウシャスウ</t>
    </rPh>
    <rPh sb="105" eb="107">
      <t>ジギョウ</t>
    </rPh>
    <rPh sb="107" eb="108">
      <t>ベツ</t>
    </rPh>
    <rPh sb="108" eb="110">
      <t>キサイ</t>
    </rPh>
    <rPh sb="111" eb="113">
      <t>フヨウ</t>
    </rPh>
    <phoneticPr fontId="23"/>
  </si>
  <si>
    <t>（※）８項目の合計点に応じた点数</t>
    <rPh sb="14" eb="16">
      <t>テンスウ</t>
    </rPh>
    <phoneticPr fontId="57"/>
  </si>
  <si>
    <t>①のうち社会福祉士等
の総数</t>
    <rPh sb="4" eb="6">
      <t>シャカイ</t>
    </rPh>
    <rPh sb="6" eb="8">
      <t>フクシ</t>
    </rPh>
    <rPh sb="8" eb="9">
      <t>シ</t>
    </rPh>
    <rPh sb="9" eb="10">
      <t>トウ</t>
    </rPh>
    <rPh sb="12" eb="14">
      <t>ソウスウ</t>
    </rPh>
    <phoneticPr fontId="23"/>
  </si>
  <si>
    <t>ピアサポーター等の配置に関する届出書</t>
  </si>
  <si>
    <t>土</t>
    <rPh sb="0" eb="1">
      <t>ド</t>
    </rPh>
    <phoneticPr fontId="23"/>
  </si>
  <si>
    <t>（別紙32）</t>
    <rPh sb="1" eb="3">
      <t>ベッシ</t>
    </rPh>
    <phoneticPr fontId="23"/>
  </si>
  <si>
    <t>※サービス提供責任者が指定に関する各事業ごとに配置する場合は、サービス提供時間、実利用者数、実従業者数ともに各事業ごとに記載すること。</t>
    <rPh sb="23" eb="25">
      <t>ハイチ</t>
    </rPh>
    <rPh sb="40" eb="41">
      <t>ジツ</t>
    </rPh>
    <rPh sb="41" eb="43">
      <t>リヨウ</t>
    </rPh>
    <rPh sb="43" eb="44">
      <t>シャ</t>
    </rPh>
    <rPh sb="44" eb="45">
      <t>スウ</t>
    </rPh>
    <rPh sb="46" eb="47">
      <t>ジツ</t>
    </rPh>
    <rPh sb="47" eb="48">
      <t>ジュウ</t>
    </rPh>
    <rPh sb="48" eb="51">
      <t>ギョウシャスウ</t>
    </rPh>
    <rPh sb="60" eb="62">
      <t>キサイ</t>
    </rPh>
    <phoneticPr fontId="23"/>
  </si>
  <si>
    <t>③生活介護における重度加算要件　※区分５、６またはこれに準ずる者が各月の送迎利用者のうちの60%以上であること⇒イ≧ア*0.6</t>
    <rPh sb="1" eb="3">
      <t>セイカツ</t>
    </rPh>
    <rPh sb="3" eb="5">
      <t>カイゴ</t>
    </rPh>
    <rPh sb="9" eb="11">
      <t>ジュウド</t>
    </rPh>
    <rPh sb="11" eb="13">
      <t>カサン</t>
    </rPh>
    <rPh sb="13" eb="15">
      <t>ヨウケン</t>
    </rPh>
    <rPh sb="17" eb="19">
      <t>クブン</t>
    </rPh>
    <rPh sb="28" eb="29">
      <t>ジュン</t>
    </rPh>
    <rPh sb="31" eb="32">
      <t>モノ</t>
    </rPh>
    <rPh sb="33" eb="35">
      <t>カクツキ</t>
    </rPh>
    <rPh sb="36" eb="38">
      <t>ソウゲイ</t>
    </rPh>
    <rPh sb="38" eb="41">
      <t>リヨウシャ</t>
    </rPh>
    <rPh sb="48" eb="50">
      <t>イジョウ</t>
    </rPh>
    <phoneticPr fontId="23"/>
  </si>
  <si>
    <t>第４週</t>
    <rPh sb="0" eb="1">
      <t>ダイ</t>
    </rPh>
    <rPh sb="2" eb="3">
      <t>シュウ</t>
    </rPh>
    <phoneticPr fontId="23"/>
  </si>
  <si>
    <t>※一体的に運営する事業が複数に分かれる場合は、一体事業ごと別様に作成すること。</t>
    <rPh sb="1" eb="4">
      <t>イッタイテキ</t>
    </rPh>
    <rPh sb="5" eb="7">
      <t>ウンエイ</t>
    </rPh>
    <rPh sb="9" eb="11">
      <t>ジギョウ</t>
    </rPh>
    <rPh sb="12" eb="14">
      <t>フクスウ</t>
    </rPh>
    <rPh sb="15" eb="16">
      <t>ワ</t>
    </rPh>
    <rPh sb="19" eb="21">
      <t>バアイ</t>
    </rPh>
    <rPh sb="23" eb="25">
      <t>イッタイ</t>
    </rPh>
    <rPh sb="25" eb="27">
      <t>ジギョウ</t>
    </rPh>
    <rPh sb="29" eb="31">
      <t>ベツヨウ</t>
    </rPh>
    <rPh sb="32" eb="34">
      <t>サクセイ</t>
    </rPh>
    <phoneticPr fontId="23"/>
  </si>
  <si>
    <t>※「新規開設時」は添付不要。「再開時」は推計値で記載すること。</t>
    <rPh sb="2" eb="4">
      <t>シンキ</t>
    </rPh>
    <rPh sb="4" eb="6">
      <t>カイセツ</t>
    </rPh>
    <rPh sb="6" eb="7">
      <t>ジ</t>
    </rPh>
    <rPh sb="9" eb="11">
      <t>テンプ</t>
    </rPh>
    <rPh sb="11" eb="13">
      <t>フヨウ</t>
    </rPh>
    <rPh sb="15" eb="17">
      <t>サイカイ</t>
    </rPh>
    <rPh sb="17" eb="18">
      <t>ジ</t>
    </rPh>
    <rPh sb="20" eb="23">
      <t>スイケイチ</t>
    </rPh>
    <rPh sb="24" eb="26">
      <t>キサイ</t>
    </rPh>
    <phoneticPr fontId="23"/>
  </si>
  <si>
    <t>1 新規　　　　　　　　2 変更　　　　　　　　　3 終了</t>
    <rPh sb="2" eb="4">
      <t>シンキ</t>
    </rPh>
    <rPh sb="14" eb="16">
      <t>ヘンコウ</t>
    </rPh>
    <rPh sb="27" eb="29">
      <t>シュウリョウ</t>
    </rPh>
    <phoneticPr fontId="23"/>
  </si>
  <si>
    <t>人員配置体制加算　算定の可否</t>
    <rPh sb="0" eb="2">
      <t>ジンイン</t>
    </rPh>
    <rPh sb="2" eb="4">
      <t>ハイチ</t>
    </rPh>
    <rPh sb="4" eb="6">
      <t>タイセイ</t>
    </rPh>
    <rPh sb="6" eb="8">
      <t>カサン</t>
    </rPh>
    <rPh sb="9" eb="11">
      <t>サンテイ</t>
    </rPh>
    <rPh sb="12" eb="14">
      <t>カヒ</t>
    </rPh>
    <phoneticPr fontId="23"/>
  </si>
  <si>
    <t>その他（2級ヘルパー等）</t>
    <rPh sb="2" eb="3">
      <t>タ</t>
    </rPh>
    <rPh sb="5" eb="6">
      <t>キュウ</t>
    </rPh>
    <rPh sb="10" eb="11">
      <t>トウ</t>
    </rPh>
    <phoneticPr fontId="23"/>
  </si>
  <si>
    <t>静岡県知事　　　様</t>
    <rPh sb="0" eb="2">
      <t>シズオカ</t>
    </rPh>
    <rPh sb="2" eb="5">
      <t>ケンチジ</t>
    </rPh>
    <rPh sb="8" eb="9">
      <t>サマ</t>
    </rPh>
    <phoneticPr fontId="23"/>
  </si>
  <si>
    <t>開所日数</t>
    <rPh sb="0" eb="2">
      <t>カイショ</t>
    </rPh>
    <rPh sb="2" eb="4">
      <t>ニッスウ</t>
    </rPh>
    <phoneticPr fontId="180"/>
  </si>
  <si>
    <t>（別紙１６）</t>
    <rPh sb="1" eb="3">
      <t>べっし</t>
    </rPh>
    <phoneticPr fontId="57" type="Hiragana"/>
  </si>
  <si>
    <t>サービス提供責任者配置数</t>
    <rPh sb="4" eb="6">
      <t>テイキョウ</t>
    </rPh>
    <rPh sb="6" eb="9">
      <t>セキニンシャ</t>
    </rPh>
    <rPh sb="9" eb="11">
      <t>ハイチ</t>
    </rPh>
    <rPh sb="11" eb="12">
      <t>スウ</t>
    </rPh>
    <phoneticPr fontId="23"/>
  </si>
  <si>
    <t>１　利用者の状況</t>
  </si>
  <si>
    <t>Eホーム</t>
  </si>
  <si>
    <t>　　　利用者の数を２０で除した数</t>
    <rPh sb="3" eb="6">
      <t>リヨウシャ</t>
    </rPh>
    <rPh sb="7" eb="8">
      <t>カズ</t>
    </rPh>
    <rPh sb="12" eb="13">
      <t>ジョ</t>
    </rPh>
    <rPh sb="15" eb="16">
      <t>カズ</t>
    </rPh>
    <phoneticPr fontId="23"/>
  </si>
  <si>
    <t>注９　夜間支援等体制加算（Ⅳ）・（Ⅴ）・（Ⅵ）の２については、当該従事者が巡回等をしていない時間帯の主たる滞在場所を記載してください。</t>
  </si>
  <si>
    <t>※１</t>
  </si>
  <si>
    <t>（別紙３－１）</t>
  </si>
  <si>
    <r>
      <t>（</t>
    </r>
    <r>
      <rPr>
        <sz val="11"/>
        <color auto="1"/>
        <rFont val="ＭＳ ゴシック"/>
      </rPr>
      <t>重度障害者支援加算Ⅰ型適用施設のみ）
当該施設（生活介護）前年度平均利用者数
（様式1-7の⑤年度計÷</t>
    </r>
    <r>
      <rPr>
        <sz val="11"/>
        <color indexed="12"/>
        <rFont val="ＭＳ ゴシック"/>
      </rPr>
      <t>④</t>
    </r>
    <r>
      <rPr>
        <sz val="11"/>
        <color auto="1"/>
        <rFont val="ＭＳ ゴシック"/>
      </rPr>
      <t>年度計）</t>
    </r>
    <rPh sb="1" eb="3">
      <t>ジュウド</t>
    </rPh>
    <rPh sb="3" eb="6">
      <t>ショウガイシャ</t>
    </rPh>
    <rPh sb="6" eb="8">
      <t>シエン</t>
    </rPh>
    <rPh sb="8" eb="10">
      <t>カサン</t>
    </rPh>
    <rPh sb="11" eb="12">
      <t>ガタ</t>
    </rPh>
    <rPh sb="12" eb="14">
      <t>テキヨウ</t>
    </rPh>
    <rPh sb="14" eb="16">
      <t>シセツ</t>
    </rPh>
    <rPh sb="20" eb="22">
      <t>トウガイ</t>
    </rPh>
    <rPh sb="22" eb="24">
      <t>シセツ</t>
    </rPh>
    <rPh sb="25" eb="27">
      <t>セイカツ</t>
    </rPh>
    <rPh sb="27" eb="29">
      <t>カイゴ</t>
    </rPh>
    <rPh sb="30" eb="33">
      <t>ゼンネンド</t>
    </rPh>
    <rPh sb="33" eb="35">
      <t>ヘイキン</t>
    </rPh>
    <rPh sb="35" eb="38">
      <t>リヨウシャ</t>
    </rPh>
    <rPh sb="38" eb="39">
      <t>スウ</t>
    </rPh>
    <rPh sb="41" eb="43">
      <t>ヨウシキ</t>
    </rPh>
    <rPh sb="48" eb="50">
      <t>ネンド</t>
    </rPh>
    <rPh sb="50" eb="51">
      <t>ケイ</t>
    </rPh>
    <rPh sb="53" eb="55">
      <t>ネンド</t>
    </rPh>
    <rPh sb="55" eb="56">
      <t>ケイ</t>
    </rPh>
    <phoneticPr fontId="23"/>
  </si>
  <si>
    <t>⑤職員の人事評価制度</t>
    <rPh sb="1" eb="3">
      <t>ショクイン</t>
    </rPh>
    <rPh sb="4" eb="6">
      <t>ジンジ</t>
    </rPh>
    <rPh sb="6" eb="8">
      <t>ヒョウカ</t>
    </rPh>
    <rPh sb="8" eb="10">
      <t>セイド</t>
    </rPh>
    <phoneticPr fontId="57"/>
  </si>
  <si>
    <t>(1)のうち介護福祉士の総数</t>
    <rPh sb="6" eb="8">
      <t>カイゴ</t>
    </rPh>
    <rPh sb="8" eb="11">
      <t>フクシシ</t>
    </rPh>
    <rPh sb="12" eb="14">
      <t>ソウスウ</t>
    </rPh>
    <phoneticPr fontId="23"/>
  </si>
  <si>
    <t>　　月内算定上限内を超えている場合は「上限超えと表示されます。</t>
  </si>
  <si>
    <t>　　３　ここでいう生活支援員等とは、</t>
    <rPh sb="9" eb="11">
      <t>セイカツ</t>
    </rPh>
    <rPh sb="11" eb="13">
      <t>シエン</t>
    </rPh>
    <rPh sb="13" eb="14">
      <t>イン</t>
    </rPh>
    <rPh sb="14" eb="15">
      <t>トウ</t>
    </rPh>
    <phoneticPr fontId="23"/>
  </si>
  <si>
    <t>　　　　　　　　　　　　　　　　　　　　　　　　　（生年月日　　　　年　　　　月　　　　日）</t>
    <rPh sb="26" eb="28">
      <t>セイネン</t>
    </rPh>
    <rPh sb="28" eb="30">
      <t>ガッピ</t>
    </rPh>
    <rPh sb="34" eb="35">
      <t>ネン</t>
    </rPh>
    <rPh sb="39" eb="40">
      <t>ガツ</t>
    </rPh>
    <rPh sb="44" eb="45">
      <t>ニチ</t>
    </rPh>
    <phoneticPr fontId="23"/>
  </si>
  <si>
    <t>①　新規　　　　　　　　②　変更　　　　　　　　③　終了</t>
    <rPh sb="2" eb="4">
      <t>シンキ</t>
    </rPh>
    <rPh sb="14" eb="16">
      <t>ヘンコウ</t>
    </rPh>
    <rPh sb="26" eb="28">
      <t>シュウリョウ</t>
    </rPh>
    <phoneticPr fontId="23"/>
  </si>
  <si>
    <t>常勤換算方法</t>
  </si>
  <si>
    <t>注１　記入欄が不足する場合は、適宜欄を設けるなどして記載してください。</t>
  </si>
  <si>
    <t>④　</t>
  </si>
  <si>
    <t>　規格等の認証等を受けている</t>
    <rPh sb="1" eb="3">
      <t>キカク</t>
    </rPh>
    <rPh sb="3" eb="4">
      <t>トウ</t>
    </rPh>
    <rPh sb="5" eb="7">
      <t>ニンショウ</t>
    </rPh>
    <rPh sb="7" eb="8">
      <t>トウ</t>
    </rPh>
    <rPh sb="9" eb="10">
      <t>ウ</t>
    </rPh>
    <phoneticPr fontId="57"/>
  </si>
  <si>
    <t>注3 「夜勤職員配置の状況」には、施設入所支援を提供する時間帯に配置している職員の数（延べ人数ではない）を記載してください。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0" eb="31">
      <t>タイ</t>
    </rPh>
    <rPh sb="32" eb="34">
      <t>ハイチ</t>
    </rPh>
    <rPh sb="43" eb="44">
      <t>ノ</t>
    </rPh>
    <rPh sb="45" eb="47">
      <t>ニンズウ</t>
    </rPh>
    <phoneticPr fontId="23"/>
  </si>
  <si>
    <t>　新規に採用したすべての重度訪問介護従業者に対し、熟練した重度訪問介護従業者の同行による研修を実施している。</t>
  </si>
  <si>
    <t>平成31年3月31日までは、強度行動障害支援者養成研修（実践研修）の修了者に替えて、受講予定者を１以上配置していれば、当該基準に該当しているものとみなす。</t>
    <rPh sb="0" eb="2">
      <t>ヘイセイ</t>
    </rPh>
    <rPh sb="4" eb="5">
      <t>ネン</t>
    </rPh>
    <rPh sb="6" eb="7">
      <t>ガツ</t>
    </rPh>
    <rPh sb="9" eb="10">
      <t>ニチ</t>
    </rPh>
    <rPh sb="14" eb="16">
      <t>キョウド</t>
    </rPh>
    <rPh sb="16" eb="18">
      <t>コウドウ</t>
    </rPh>
    <rPh sb="18" eb="20">
      <t>ショウガイ</t>
    </rPh>
    <rPh sb="20" eb="23">
      <t>シエンシャ</t>
    </rPh>
    <rPh sb="23" eb="25">
      <t>ヨウセイ</t>
    </rPh>
    <rPh sb="25" eb="27">
      <t>ケンシュウ</t>
    </rPh>
    <rPh sb="28" eb="30">
      <t>ジッセン</t>
    </rPh>
    <rPh sb="30" eb="32">
      <t>ケンシュウ</t>
    </rPh>
    <rPh sb="34" eb="37">
      <t>シュウリョウシャ</t>
    </rPh>
    <rPh sb="38" eb="39">
      <t>カ</t>
    </rPh>
    <rPh sb="42" eb="44">
      <t>ジュコウ</t>
    </rPh>
    <rPh sb="44" eb="47">
      <t>ヨテイシャ</t>
    </rPh>
    <rPh sb="49" eb="51">
      <t>イジョウ</t>
    </rPh>
    <rPh sb="51" eb="53">
      <t>ハイチ</t>
    </rPh>
    <rPh sb="59" eb="61">
      <t>トウガイ</t>
    </rPh>
    <rPh sb="61" eb="63">
      <t>キジュン</t>
    </rPh>
    <rPh sb="64" eb="66">
      <t>ガイトウ</t>
    </rPh>
    <phoneticPr fontId="23"/>
  </si>
  <si>
    <t>②　</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</si>
  <si>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23"/>
  </si>
  <si>
    <t>その他の設備の内容</t>
    <rPh sb="2" eb="3">
      <t>タ</t>
    </rPh>
    <rPh sb="4" eb="6">
      <t>セツビ</t>
    </rPh>
    <rPh sb="7" eb="9">
      <t>ナイヨウ</t>
    </rPh>
    <phoneticPr fontId="23"/>
  </si>
  <si>
    <t>2 届出項目</t>
    <rPh sb="2" eb="4">
      <t>トドケデ</t>
    </rPh>
    <rPh sb="4" eb="6">
      <t>コウモク</t>
    </rPh>
    <phoneticPr fontId="23"/>
  </si>
  <si>
    <t>（注２）本様式は、別紙2-1-1とともに特定事業所加算の算定に関する届（別紙3-1～4）の提出時にも併せて添付願います。</t>
    <rPh sb="1" eb="2">
      <t>チュウ</t>
    </rPh>
    <rPh sb="4" eb="5">
      <t>ホン</t>
    </rPh>
    <rPh sb="5" eb="7">
      <t>ヨウシキ</t>
    </rPh>
    <rPh sb="9" eb="11">
      <t>ベッシ</t>
    </rPh>
    <rPh sb="20" eb="22">
      <t>トクテイ</t>
    </rPh>
    <rPh sb="22" eb="24">
      <t>ジギョウ</t>
    </rPh>
    <rPh sb="24" eb="25">
      <t>ショ</t>
    </rPh>
    <rPh sb="25" eb="27">
      <t>カサン</t>
    </rPh>
    <rPh sb="28" eb="30">
      <t>サンテイ</t>
    </rPh>
    <rPh sb="31" eb="32">
      <t>カン</t>
    </rPh>
    <rPh sb="34" eb="35">
      <t>トド</t>
    </rPh>
    <rPh sb="36" eb="38">
      <t>ベッシ</t>
    </rPh>
    <rPh sb="45" eb="47">
      <t>テイシュツ</t>
    </rPh>
    <rPh sb="47" eb="48">
      <t>ジ</t>
    </rPh>
    <rPh sb="50" eb="51">
      <t>アワ</t>
    </rPh>
    <rPh sb="53" eb="55">
      <t>テンプ</t>
    </rPh>
    <rPh sb="55" eb="56">
      <t>ネガ</t>
    </rPh>
    <phoneticPr fontId="23"/>
  </si>
  <si>
    <t>（注４）この様式は、新規指定の際には添付不要です。</t>
    <rPh sb="1" eb="2">
      <t>チュウ</t>
    </rPh>
    <rPh sb="6" eb="8">
      <t>ヨウシキ</t>
    </rPh>
    <rPh sb="10" eb="12">
      <t>シンキ</t>
    </rPh>
    <rPh sb="12" eb="14">
      <t>シテイ</t>
    </rPh>
    <rPh sb="15" eb="16">
      <t>サイ</t>
    </rPh>
    <rPh sb="18" eb="20">
      <t>テンプ</t>
    </rPh>
    <rPh sb="20" eb="22">
      <t>フヨウ</t>
    </rPh>
    <phoneticPr fontId="23"/>
  </si>
  <si>
    <t>１　事業所名</t>
    <rPh sb="2" eb="5">
      <t>ジギョウショ</t>
    </rPh>
    <rPh sb="5" eb="6">
      <t>メイ</t>
    </rPh>
    <phoneticPr fontId="23"/>
  </si>
  <si>
    <r>
      <t>該</t>
    </r>
    <r>
      <rPr>
        <b/>
        <sz val="11"/>
        <color auto="1"/>
        <rFont val="ＭＳ Ｐゴシック"/>
      </rPr>
      <t>当</t>
    </r>
    <r>
      <rPr>
        <sz val="11"/>
        <color auto="1"/>
        <rFont val="ＭＳ Ｐゴシック"/>
      </rPr>
      <t>　　　　　非該当　　　　　※１
※いずれかに○</t>
    </r>
    <rPh sb="0" eb="2">
      <t>ガイトウ</t>
    </rPh>
    <rPh sb="7" eb="10">
      <t>ヒガイトウ</t>
    </rPh>
    <phoneticPr fontId="23"/>
  </si>
  <si>
    <t>常勤換算方法
による員数</t>
  </si>
  <si>
    <t>（別紙2-2）</t>
    <rPh sb="1" eb="3">
      <t>ベッシ</t>
    </rPh>
    <phoneticPr fontId="23"/>
  </si>
  <si>
    <t>２　夜勤職員の加配状況</t>
    <rPh sb="2" eb="4">
      <t>ヤキン</t>
    </rPh>
    <rPh sb="4" eb="6">
      <t>ショクイン</t>
    </rPh>
    <rPh sb="7" eb="9">
      <t>カハイ</t>
    </rPh>
    <rPh sb="9" eb="11">
      <t>ジョウキョウ</t>
    </rPh>
    <phoneticPr fontId="23"/>
  </si>
  <si>
    <t>延べ利用者数</t>
    <rPh sb="0" eb="1">
      <t>ノ</t>
    </rPh>
    <rPh sb="2" eb="4">
      <t>リヨウ</t>
    </rPh>
    <rPh sb="4" eb="5">
      <t>シャ</t>
    </rPh>
    <rPh sb="5" eb="6">
      <t>スウ</t>
    </rPh>
    <phoneticPr fontId="23"/>
  </si>
  <si>
    <t>開所日数</t>
    <rPh sb="0" eb="2">
      <t>カイショ</t>
    </rPh>
    <rPh sb="2" eb="4">
      <t>ニッスウ</t>
    </rPh>
    <phoneticPr fontId="23"/>
  </si>
  <si>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57"/>
  </si>
  <si>
    <t>＜障害者又は障害者であった者＞</t>
  </si>
  <si>
    <t>研修の実施主体
及び委託先等の名称</t>
  </si>
  <si>
    <r>
      <t>多機能型の実施　</t>
    </r>
    <r>
      <rPr>
        <sz val="8"/>
        <color auto="1"/>
        <rFont val="HGｺﾞｼｯｸM"/>
      </rPr>
      <t>※1</t>
    </r>
  </si>
  <si>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23"/>
  </si>
  <si>
    <t>(４)</t>
  </si>
  <si>
    <t>会計期間（　　月～　　月）</t>
    <rPh sb="0" eb="2">
      <t>カイケイ</t>
    </rPh>
    <rPh sb="2" eb="4">
      <t>キカン</t>
    </rPh>
    <rPh sb="7" eb="8">
      <t>ガツ</t>
    </rPh>
    <rPh sb="11" eb="12">
      <t>ガツ</t>
    </rPh>
    <phoneticPr fontId="57"/>
  </si>
  <si>
    <t>2万円以上2万5千円未満</t>
  </si>
  <si>
    <t>延べ送迎利用者数</t>
    <rPh sb="0" eb="1">
      <t>ノ</t>
    </rPh>
    <rPh sb="2" eb="4">
      <t>ソウゲイ</t>
    </rPh>
    <rPh sb="4" eb="7">
      <t>リヨウシャ</t>
    </rPh>
    <rPh sb="7" eb="8">
      <t>スウ</t>
    </rPh>
    <phoneticPr fontId="23"/>
  </si>
  <si>
    <t>区分5</t>
    <rPh sb="0" eb="2">
      <t>クブン</t>
    </rPh>
    <phoneticPr fontId="23"/>
  </si>
  <si>
    <t>添付書類</t>
  </si>
  <si>
    <t>4月</t>
  </si>
  <si>
    <t>管理者・従業者の勤務の体制及び勤務形態一覧表</t>
    <rPh sb="0" eb="3">
      <t>カンリシャ</t>
    </rPh>
    <rPh sb="4" eb="7">
      <t>ジュウギョウシャ</t>
    </rPh>
    <rPh sb="8" eb="10">
      <t>キンム</t>
    </rPh>
    <rPh sb="11" eb="13">
      <t>タイセイ</t>
    </rPh>
    <rPh sb="13" eb="14">
      <t>オヨ</t>
    </rPh>
    <rPh sb="15" eb="17">
      <t>キンム</t>
    </rPh>
    <rPh sb="17" eb="19">
      <t>ケイタイ</t>
    </rPh>
    <rPh sb="19" eb="22">
      <t>イチランヒョウ</t>
    </rPh>
    <phoneticPr fontId="23"/>
  </si>
  <si>
    <t>１１月</t>
  </si>
  <si>
    <t>区分１以下</t>
    <rPh sb="0" eb="2">
      <t>クブン</t>
    </rPh>
    <rPh sb="3" eb="5">
      <t>イカ</t>
    </rPh>
    <phoneticPr fontId="180"/>
  </si>
  <si>
    <r>
      <t>　</t>
    </r>
    <r>
      <rPr>
        <sz val="11"/>
        <color auto="1"/>
        <rFont val="ＭＳ ゴシック"/>
      </rPr>
      <t>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23"/>
  </si>
  <si>
    <t>事業所・施設の名称</t>
  </si>
  <si>
    <t>（別紙14）</t>
    <rPh sb="1" eb="3">
      <t>ベッシ</t>
    </rPh>
    <phoneticPr fontId="23"/>
  </si>
  <si>
    <t>事業所の名称</t>
    <rPh sb="0" eb="3">
      <t>ジギョウショ</t>
    </rPh>
    <rPh sb="4" eb="6">
      <t>メイショウ</t>
    </rPh>
    <phoneticPr fontId="23"/>
  </si>
  <si>
    <t>合計（③）</t>
  </si>
  <si>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23"/>
  </si>
  <si>
    <t>　前年度又は前３月の期間における利用者（障害児を除く）の総数のうち、障害支援区分５以上である者、たんの吸引等を必要とする者及び行動関連項目合計点数が18点以上である者が占める割合が30％以上</t>
  </si>
  <si>
    <t>⑴　法人・事業所名：　</t>
    <rPh sb="2" eb="4">
      <t>ホウジン</t>
    </rPh>
    <rPh sb="5" eb="8">
      <t>ジギョウショ</t>
    </rPh>
    <rPh sb="8" eb="9">
      <t>メイ</t>
    </rPh>
    <phoneticPr fontId="23"/>
  </si>
  <si>
    <t>△△県□□市◇◇×－×－×</t>
  </si>
  <si>
    <t>前年度の（平均）利用者数</t>
    <rPh sb="0" eb="3">
      <t>ゼンネンド</t>
    </rPh>
    <rPh sb="5" eb="7">
      <t>ヘイキン</t>
    </rPh>
    <rPh sb="8" eb="11">
      <t>リヨウシャ</t>
    </rPh>
    <rPh sb="11" eb="12">
      <t>スウ</t>
    </rPh>
    <phoneticPr fontId="23"/>
  </si>
  <si>
    <t>届出する項目
（左記の該当項目に○を付してください）</t>
    <rPh sb="0" eb="2">
      <t>トドケデ</t>
    </rPh>
    <rPh sb="4" eb="6">
      <t>コウモク</t>
    </rPh>
    <rPh sb="8" eb="10">
      <t>サキ</t>
    </rPh>
    <rPh sb="11" eb="13">
      <t>ガイトウ</t>
    </rPh>
    <rPh sb="13" eb="15">
      <t>コウモク</t>
    </rPh>
    <rPh sb="18" eb="19">
      <t>ツ</t>
    </rPh>
    <phoneticPr fontId="23"/>
  </si>
  <si>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3"/>
  </si>
  <si>
    <t>加算の対象となる
サービスの種別</t>
    <rPh sb="0" eb="2">
      <t>カサン</t>
    </rPh>
    <rPh sb="3" eb="5">
      <t>タイショウ</t>
    </rPh>
    <rPh sb="14" eb="16">
      <t>シュベツ</t>
    </rPh>
    <phoneticPr fontId="23"/>
  </si>
  <si>
    <t>⑤</t>
  </si>
  <si>
    <t>留意点・服薬介助のポイント</t>
    <rPh sb="0" eb="3">
      <t>リュウイテン</t>
    </rPh>
    <rPh sb="4" eb="6">
      <t>フクヤク</t>
    </rPh>
    <rPh sb="6" eb="8">
      <t>カイジョ</t>
    </rPh>
    <phoneticPr fontId="57"/>
  </si>
  <si>
    <t>管理栄養士</t>
    <rPh sb="0" eb="2">
      <t>カンリ</t>
    </rPh>
    <rPh sb="2" eb="5">
      <t>エイヨウシ</t>
    </rPh>
    <phoneticPr fontId="23"/>
  </si>
  <si>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57"/>
  </si>
  <si>
    <t>業務委託により食事提供を行う場合</t>
    <rPh sb="0" eb="2">
      <t>ギョウム</t>
    </rPh>
    <rPh sb="2" eb="4">
      <t>イタク</t>
    </rPh>
    <rPh sb="7" eb="9">
      <t>ショクジ</t>
    </rPh>
    <rPh sb="9" eb="11">
      <t>テイキョウ</t>
    </rPh>
    <rPh sb="12" eb="13">
      <t>オコナ</t>
    </rPh>
    <rPh sb="14" eb="16">
      <t>バアイ</t>
    </rPh>
    <phoneticPr fontId="23"/>
  </si>
  <si>
    <t>算定要件</t>
  </si>
  <si>
    <t>⑥　</t>
  </si>
  <si>
    <t>1月</t>
    <rPh sb="1" eb="2">
      <t>ガツ</t>
    </rPh>
    <phoneticPr fontId="23"/>
  </si>
  <si>
    <t>生活介護（Ⅲ）－2.5:1</t>
    <rPh sb="0" eb="2">
      <t>セイカツ</t>
    </rPh>
    <rPh sb="2" eb="4">
      <t>カイゴ</t>
    </rPh>
    <phoneticPr fontId="23"/>
  </si>
  <si>
    <t>（別紙42）</t>
    <rPh sb="1" eb="3">
      <t>ベッシ</t>
    </rPh>
    <phoneticPr fontId="23"/>
  </si>
  <si>
    <t>生活支援員等の総数
（常勤換算）</t>
    <rPh sb="0" eb="2">
      <t>セイカツ</t>
    </rPh>
    <rPh sb="2" eb="4">
      <t>シエン</t>
    </rPh>
    <rPh sb="4" eb="5">
      <t>イン</t>
    </rPh>
    <rPh sb="5" eb="6">
      <t>トウ</t>
    </rPh>
    <rPh sb="7" eb="9">
      <t>ソウスウ</t>
    </rPh>
    <rPh sb="11" eb="13">
      <t>ジョウキン</t>
    </rPh>
    <rPh sb="13" eb="15">
      <t>カンザン</t>
    </rPh>
    <phoneticPr fontId="23"/>
  </si>
  <si>
    <t>⑧傷病休暇等の取得に関する事項</t>
    <rPh sb="1" eb="3">
      <t>ショウビョウ</t>
    </rPh>
    <rPh sb="3" eb="5">
      <t>キュウカ</t>
    </rPh>
    <rPh sb="5" eb="6">
      <t>トウ</t>
    </rPh>
    <rPh sb="7" eb="9">
      <t>シュトク</t>
    </rPh>
    <rPh sb="10" eb="11">
      <t>カン</t>
    </rPh>
    <rPh sb="13" eb="15">
      <t>ジコウ</t>
    </rPh>
    <phoneticPr fontId="57"/>
  </si>
  <si>
    <t>（別紙）</t>
    <rPh sb="1" eb="3">
      <t>ベッシ</t>
    </rPh>
    <phoneticPr fontId="23"/>
  </si>
  <si>
    <t>１．就労継続支援B型サービス費（Ⅲ）　　　２．就労継続支援B型サービス費（Ⅳ）　</t>
  </si>
  <si>
    <t>事業所・施設の名称</t>
    <rPh sb="0" eb="2">
      <t>ジギョウ</t>
    </rPh>
    <rPh sb="2" eb="3">
      <t>ショ</t>
    </rPh>
    <rPh sb="4" eb="6">
      <t>シセツ</t>
    </rPh>
    <rPh sb="7" eb="9">
      <t>メイショウ</t>
    </rPh>
    <phoneticPr fontId="23"/>
  </si>
  <si>
    <t>担当者名</t>
    <rPh sb="0" eb="3">
      <t>タントウシャ</t>
    </rPh>
    <rPh sb="3" eb="4">
      <t>メイ</t>
    </rPh>
    <phoneticPr fontId="23"/>
  </si>
  <si>
    <t>　　　清掃活動等）の実施」、「協議会等を設けて地域住民が事業所の運営への参加」、「地域住民への健康相談教室</t>
  </si>
  <si>
    <t>○Ｃ</t>
  </si>
  <si>
    <t>運営規程に定める主たる対象に精神障害者が含まれている</t>
    <rPh sb="0" eb="2">
      <t>ウンエイ</t>
    </rPh>
    <rPh sb="2" eb="4">
      <t>キテイ</t>
    </rPh>
    <rPh sb="5" eb="6">
      <t>サダ</t>
    </rPh>
    <rPh sb="8" eb="9">
      <t>シュ</t>
    </rPh>
    <rPh sb="11" eb="13">
      <t>タイショウ</t>
    </rPh>
    <rPh sb="14" eb="16">
      <t>セイシン</t>
    </rPh>
    <rPh sb="16" eb="18">
      <t>ショウガイ</t>
    </rPh>
    <rPh sb="18" eb="19">
      <t>シャ</t>
    </rPh>
    <rPh sb="20" eb="21">
      <t>フク</t>
    </rPh>
    <phoneticPr fontId="23"/>
  </si>
  <si>
    <t>ア</t>
  </si>
  <si>
    <t>（別紙9）</t>
    <rPh sb="1" eb="3">
      <t>ベッシ</t>
    </rPh>
    <phoneticPr fontId="23"/>
  </si>
  <si>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23"/>
  </si>
  <si>
    <t>④</t>
  </si>
  <si>
    <t>Fホーム</t>
  </si>
  <si>
    <t>①　居宅介護従業者に関する要件について</t>
    <rPh sb="2" eb="4">
      <t>キョタク</t>
    </rPh>
    <rPh sb="4" eb="6">
      <t>カイゴ</t>
    </rPh>
    <rPh sb="6" eb="9">
      <t>ジュウギョウシャ</t>
    </rPh>
    <rPh sb="10" eb="11">
      <t>カン</t>
    </rPh>
    <rPh sb="13" eb="15">
      <t>ヨウケン</t>
    </rPh>
    <phoneticPr fontId="23"/>
  </si>
  <si>
    <t>就労移行支援に係る基本報酬の算定区分に関する届出書
（就労移行支援サービス費（Ⅱ））</t>
  </si>
  <si>
    <t>配置場所から最も離れた共同生活住居までの移動時間（複数の共同生活住居の夜間支援を行っている場合）</t>
  </si>
  <si>
    <r>
      <t>特</t>
    </r>
    <r>
      <rPr>
        <sz val="12"/>
        <color auto="1"/>
        <rFont val="ＭＳ Ｐゴシック"/>
      </rPr>
      <t>定事業所加算　人材要件（居宅介護従業者要件）を</t>
    </r>
    <r>
      <rPr>
        <sz val="12"/>
        <color indexed="10"/>
        <rFont val="ＭＳ Ｐゴシック"/>
      </rPr>
      <t>資格者</t>
    </r>
    <r>
      <rPr>
        <sz val="12"/>
        <color auto="1"/>
        <rFont val="ＭＳ Ｐゴシック"/>
      </rPr>
      <t>の割合により満たす場合</t>
    </r>
    <rPh sb="0" eb="2">
      <t>トクテイ</t>
    </rPh>
    <rPh sb="2" eb="5">
      <t>ジギョウショ</t>
    </rPh>
    <rPh sb="5" eb="7">
      <t>カサン</t>
    </rPh>
    <rPh sb="8" eb="10">
      <t>ジンザイ</t>
    </rPh>
    <rPh sb="10" eb="12">
      <t>ヨウケン</t>
    </rPh>
    <rPh sb="13" eb="15">
      <t>キョタク</t>
    </rPh>
    <rPh sb="15" eb="17">
      <t>カイゴ</t>
    </rPh>
    <rPh sb="17" eb="20">
      <t>ジュウギョウシャ</t>
    </rPh>
    <rPh sb="20" eb="22">
      <t>ヨウケン</t>
    </rPh>
    <rPh sb="24" eb="27">
      <t>シカクシャ</t>
    </rPh>
    <rPh sb="28" eb="30">
      <t>ワリアイ</t>
    </rPh>
    <rPh sb="33" eb="34">
      <t>ミ</t>
    </rPh>
    <rPh sb="36" eb="38">
      <t>バアイ</t>
    </rPh>
    <phoneticPr fontId="23"/>
  </si>
  <si>
    <t>就労継続者の状況
（就労定着支援に係る基本報酬の算定区分に関する届出書）</t>
  </si>
  <si>
    <t>Ｉ</t>
  </si>
  <si>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23"/>
  </si>
  <si>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23"/>
  </si>
  <si>
    <t>研修実施主体名（　　　　　　　　　　　　　　　　　　　　　　　　　　　　　　）</t>
  </si>
  <si>
    <t>算定要件に対しての加配状況</t>
    <rPh sb="0" eb="4">
      <t>サンテイヨウケン</t>
    </rPh>
    <rPh sb="5" eb="6">
      <t>タイ</t>
    </rPh>
    <rPh sb="9" eb="11">
      <t>カハイ</t>
    </rPh>
    <rPh sb="11" eb="13">
      <t>ジョウキョウ</t>
    </rPh>
    <phoneticPr fontId="23"/>
  </si>
  <si>
    <t>⑦　</t>
  </si>
  <si>
    <t>注4 福祉専門職員配置等加算（Ⅰ・Ⅱ）を適用する事業所・施設においては、別紙5の4、5又は6のいずれか適用しているものの②に該当する従業者の前に○印を付してください。</t>
    <rPh sb="0" eb="1">
      <t>チュウ</t>
    </rPh>
    <rPh sb="3" eb="5">
      <t>フクシ</t>
    </rPh>
    <rPh sb="5" eb="7">
      <t>センモン</t>
    </rPh>
    <rPh sb="7" eb="9">
      <t>ショクイン</t>
    </rPh>
    <rPh sb="9" eb="11">
      <t>ハイチ</t>
    </rPh>
    <rPh sb="11" eb="12">
      <t>トウ</t>
    </rPh>
    <rPh sb="12" eb="14">
      <t>カサン</t>
    </rPh>
    <rPh sb="20" eb="22">
      <t>テキヨウ</t>
    </rPh>
    <rPh sb="24" eb="27">
      <t>ジギョウショ</t>
    </rPh>
    <rPh sb="28" eb="30">
      <t>シセツ</t>
    </rPh>
    <rPh sb="36" eb="38">
      <t>ベッシ</t>
    </rPh>
    <rPh sb="43" eb="44">
      <t>マタ</t>
    </rPh>
    <rPh sb="51" eb="53">
      <t>テキヨウ</t>
    </rPh>
    <rPh sb="62" eb="64">
      <t>ガイトウ</t>
    </rPh>
    <rPh sb="66" eb="69">
      <t>ジュウギョウシャ</t>
    </rPh>
    <rPh sb="70" eb="71">
      <t>マエ</t>
    </rPh>
    <rPh sb="73" eb="74">
      <t>イン</t>
    </rPh>
    <rPh sb="75" eb="76">
      <t>フ</t>
    </rPh>
    <phoneticPr fontId="23"/>
  </si>
  <si>
    <t>７　実際のサービス管理責任者の人員配置</t>
    <rPh sb="2" eb="4">
      <t>ジッサイ</t>
    </rPh>
    <rPh sb="9" eb="14">
      <t>カンリセキニンシャ</t>
    </rPh>
    <rPh sb="15" eb="17">
      <t>ジンイン</t>
    </rPh>
    <rPh sb="17" eb="19">
      <t>ハイチ</t>
    </rPh>
    <phoneticPr fontId="23"/>
  </si>
  <si>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23"/>
  </si>
  <si>
    <t>（別紙20）</t>
    <rPh sb="1" eb="3">
      <t>ベッシ</t>
    </rPh>
    <phoneticPr fontId="23"/>
  </si>
  <si>
    <t>重度化した場合の対応に係る指針を定め、入居の際に、入居者又はその家族等に対して、当該指針の内容を説明し、同意を得る体制を整備している。</t>
  </si>
  <si>
    <t>前年度利用日数</t>
  </si>
  <si>
    <t>＜その他の職員＞</t>
  </si>
  <si>
    <t>50点</t>
    <rPh sb="2" eb="3">
      <t>テン</t>
    </rPh>
    <phoneticPr fontId="57"/>
  </si>
  <si>
    <t>(別紙26-3)</t>
    <rPh sb="1" eb="3">
      <t>べっし</t>
    </rPh>
    <phoneticPr fontId="23" type="Hiragana"/>
  </si>
  <si>
    <t>　　下表の(1)については必ず記載すること。(2)・(3)・(4)についてはいずれかを記載することで可。</t>
    <rPh sb="2" eb="4">
      <t>カヒョウ</t>
    </rPh>
    <rPh sb="13" eb="14">
      <t>カナラ</t>
    </rPh>
    <rPh sb="15" eb="17">
      <t>キサイ</t>
    </rPh>
    <rPh sb="42" eb="44">
      <t>キサイ</t>
    </rPh>
    <rPh sb="49" eb="50">
      <t>カ</t>
    </rPh>
    <phoneticPr fontId="23"/>
  </si>
  <si>
    <t>　１　事業所・施設の名称</t>
    <rPh sb="3" eb="6">
      <t>ジギョウショ</t>
    </rPh>
    <rPh sb="7" eb="9">
      <t>シセツ</t>
    </rPh>
    <rPh sb="10" eb="12">
      <t>メイショウ</t>
    </rPh>
    <phoneticPr fontId="23"/>
  </si>
  <si>
    <t>確認欄</t>
    <rPh sb="0" eb="2">
      <t>カクニン</t>
    </rPh>
    <rPh sb="2" eb="3">
      <t>ラン</t>
    </rPh>
    <phoneticPr fontId="23"/>
  </si>
  <si>
    <t>※　市町から認定を受けたことが確認できる「通知」等及び各種機能の実施に関する規定を追加した
　「運営規程」を添付すること。</t>
    <rPh sb="2" eb="3">
      <t>シ</t>
    </rPh>
    <rPh sb="3" eb="4">
      <t>マチ</t>
    </rPh>
    <rPh sb="6" eb="8">
      <t>ニンテイ</t>
    </rPh>
    <rPh sb="9" eb="10">
      <t>ウ</t>
    </rPh>
    <rPh sb="15" eb="17">
      <t>カクニン</t>
    </rPh>
    <rPh sb="21" eb="23">
      <t>ツウチ</t>
    </rPh>
    <rPh sb="24" eb="25">
      <t>ナド</t>
    </rPh>
    <rPh sb="25" eb="26">
      <t>オヨ</t>
    </rPh>
    <rPh sb="27" eb="29">
      <t>カクシュ</t>
    </rPh>
    <rPh sb="29" eb="31">
      <t>キノウ</t>
    </rPh>
    <rPh sb="32" eb="34">
      <t>ジッシ</t>
    </rPh>
    <rPh sb="35" eb="36">
      <t>カン</t>
    </rPh>
    <rPh sb="38" eb="40">
      <t>キテイ</t>
    </rPh>
    <rPh sb="41" eb="43">
      <t>ツイカ</t>
    </rPh>
    <rPh sb="48" eb="50">
      <t>ウンエイ</t>
    </rPh>
    <rPh sb="50" eb="52">
      <t>キテイ</t>
    </rPh>
    <rPh sb="54" eb="56">
      <t>テンプ</t>
    </rPh>
    <phoneticPr fontId="23"/>
  </si>
  <si>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23"/>
  </si>
  <si>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</si>
  <si>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23"/>
  </si>
  <si>
    <t>◎前年度末日から過去３年以内に</t>
    <rPh sb="1" eb="4">
      <t>ゼンネンド</t>
    </rPh>
    <rPh sb="4" eb="6">
      <t>マツジツ</t>
    </rPh>
    <rPh sb="8" eb="10">
      <t>カコ</t>
    </rPh>
    <rPh sb="11" eb="12">
      <t>ネン</t>
    </rPh>
    <rPh sb="12" eb="14">
      <t>イナイ</t>
    </rPh>
    <phoneticPr fontId="57"/>
  </si>
  <si>
    <t>事 業 所 名</t>
    <rPh sb="0" eb="1">
      <t>コト</t>
    </rPh>
    <rPh sb="2" eb="3">
      <t>ギョウ</t>
    </rPh>
    <rPh sb="4" eb="5">
      <t>ショ</t>
    </rPh>
    <rPh sb="6" eb="7">
      <t>メイ</t>
    </rPh>
    <phoneticPr fontId="23"/>
  </si>
  <si>
    <t>常勤（人）</t>
    <rPh sb="0" eb="2">
      <t>ジョウキン</t>
    </rPh>
    <rPh sb="3" eb="4">
      <t>ニン</t>
    </rPh>
    <phoneticPr fontId="23"/>
  </si>
  <si>
    <t>※　地域生活拠点等として市町から認められた事業所に対する加算を算定する場合に提出すること</t>
    <rPh sb="2" eb="4">
      <t>チイキ</t>
    </rPh>
    <rPh sb="4" eb="6">
      <t>セイカツ</t>
    </rPh>
    <rPh sb="6" eb="8">
      <t>キョテン</t>
    </rPh>
    <rPh sb="8" eb="9">
      <t>ナド</t>
    </rPh>
    <rPh sb="12" eb="13">
      <t>シ</t>
    </rPh>
    <rPh sb="13" eb="14">
      <t>マチ</t>
    </rPh>
    <rPh sb="16" eb="17">
      <t>ミト</t>
    </rPh>
    <rPh sb="21" eb="24">
      <t>ジギョウショ</t>
    </rPh>
    <rPh sb="25" eb="26">
      <t>タイ</t>
    </rPh>
    <rPh sb="28" eb="30">
      <t>カサン</t>
    </rPh>
    <rPh sb="31" eb="33">
      <t>サンテイ</t>
    </rPh>
    <rPh sb="35" eb="37">
      <t>バアイ</t>
    </rPh>
    <rPh sb="38" eb="40">
      <t>テイシュツ</t>
    </rPh>
    <phoneticPr fontId="23"/>
  </si>
  <si>
    <t>28.0人</t>
    <rPh sb="4" eb="5">
      <t>ニン</t>
    </rPh>
    <phoneticPr fontId="23"/>
  </si>
  <si>
    <t>○基準上置くべき従業者数</t>
  </si>
  <si>
    <t>③在宅勤務に係る労働条件及び服務規律</t>
  </si>
  <si>
    <t>医師、理学療法士、作業療法士、言語聴覚士その他の職種の者が共同して、利用者ごとのリハビリテーション実施計画を作成している。</t>
  </si>
  <si>
    <t>③受診・服薬の状況</t>
    <rPh sb="1" eb="3">
      <t>ジュシン</t>
    </rPh>
    <phoneticPr fontId="57"/>
  </si>
  <si>
    <t>夜間支援の対象者数（人）</t>
    <rPh sb="5" eb="8">
      <t>タイショウシャ</t>
    </rPh>
    <rPh sb="8" eb="9">
      <t>スウ</t>
    </rPh>
    <phoneticPr fontId="23"/>
  </si>
  <si>
    <t>介護福祉士計（Ｂ）</t>
    <rPh sb="0" eb="2">
      <t>カイゴ</t>
    </rPh>
    <rPh sb="2" eb="5">
      <t>フクシシ</t>
    </rPh>
    <rPh sb="5" eb="6">
      <t>ケイ</t>
    </rPh>
    <phoneticPr fontId="23"/>
  </si>
  <si>
    <t>３　（福祉型）障害児入所施設</t>
    <rPh sb="3" eb="6">
      <t>フクシガタ</t>
    </rPh>
    <rPh sb="7" eb="14">
      <t>ショウガイジニュウショシセツ</t>
    </rPh>
    <phoneticPr fontId="23"/>
  </si>
  <si>
    <t>前年度において
6月に達した日（年月日）</t>
  </si>
  <si>
    <t>第２週</t>
    <rPh sb="0" eb="1">
      <t>ダイ</t>
    </rPh>
    <rPh sb="2" eb="3">
      <t>シュウ</t>
    </rPh>
    <phoneticPr fontId="23"/>
  </si>
  <si>
    <t>非常勤（人）</t>
    <rPh sb="0" eb="3">
      <t>ヒジョウキン</t>
    </rPh>
    <rPh sb="4" eb="5">
      <t>ニン</t>
    </rPh>
    <phoneticPr fontId="23"/>
  </si>
  <si>
    <t>第　　　条第　　項第　　　号</t>
    <rPh sb="0" eb="1">
      <t>ダイ</t>
    </rPh>
    <rPh sb="4" eb="5">
      <t>ジョウ</t>
    </rPh>
    <rPh sb="5" eb="6">
      <t>ダイ</t>
    </rPh>
    <rPh sb="8" eb="9">
      <t>コウ</t>
    </rPh>
    <rPh sb="9" eb="10">
      <t>ダイ</t>
    </rPh>
    <rPh sb="13" eb="14">
      <t>ゴウ</t>
    </rPh>
    <phoneticPr fontId="23"/>
  </si>
  <si>
    <t>※　送迎時間は、算入しないこと。</t>
    <rPh sb="2" eb="4">
      <t>ソウゲイ</t>
    </rPh>
    <rPh sb="4" eb="6">
      <t>ジカン</t>
    </rPh>
    <rPh sb="8" eb="10">
      <t>サンニュウ</t>
    </rPh>
    <phoneticPr fontId="23"/>
  </si>
  <si>
    <t>⑤　</t>
  </si>
  <si>
    <t>（Ⅶ）利用者の知識・能力向上</t>
    <rPh sb="3" eb="6">
      <t>リヨウシャ</t>
    </rPh>
    <rPh sb="7" eb="9">
      <t>チシキ</t>
    </rPh>
    <rPh sb="10" eb="12">
      <t>ノウリョク</t>
    </rPh>
    <rPh sb="12" eb="14">
      <t>コウジョウ</t>
    </rPh>
    <phoneticPr fontId="57"/>
  </si>
  <si>
    <t>③視察・実習の実施又は受け入れ</t>
  </si>
  <si>
    <t>(G)＞＝ (F)</t>
  </si>
  <si>
    <r>
      <rPr>
        <sz val="10"/>
        <color theme="1"/>
        <rFont val="HGPｺﾞｼｯｸM"/>
      </rPr>
      <t>あり</t>
    </r>
    <r>
      <rPr>
        <sz val="9"/>
        <color theme="1"/>
        <rFont val="HGPｺﾞｼｯｸM"/>
      </rPr>
      <t>（添付資料を参照）</t>
    </r>
    <rPh sb="3" eb="7">
      <t>テンプシリョウ</t>
    </rPh>
    <rPh sb="8" eb="10">
      <t>サンショウ</t>
    </rPh>
    <phoneticPr fontId="57"/>
  </si>
  <si>
    <t>指定基準上の配置に
対する加配必要職員数</t>
    <rPh sb="0" eb="2">
      <t>シテイ</t>
    </rPh>
    <rPh sb="2" eb="4">
      <t>キジュン</t>
    </rPh>
    <rPh sb="4" eb="5">
      <t>ウエ</t>
    </rPh>
    <rPh sb="6" eb="8">
      <t>ハイチ</t>
    </rPh>
    <rPh sb="10" eb="11">
      <t>タイ</t>
    </rPh>
    <rPh sb="13" eb="15">
      <t>カハイ</t>
    </rPh>
    <rPh sb="15" eb="17">
      <t>ヒツヨウ</t>
    </rPh>
    <rPh sb="17" eb="19">
      <t>ショクイン</t>
    </rPh>
    <rPh sb="19" eb="20">
      <t>スウ</t>
    </rPh>
    <phoneticPr fontId="23"/>
  </si>
  <si>
    <t>　〔　人　材　要　件　〕　</t>
    <rPh sb="3" eb="4">
      <t>ジン</t>
    </rPh>
    <rPh sb="5" eb="6">
      <t>ザイ</t>
    </rPh>
    <rPh sb="7" eb="8">
      <t>ヨウ</t>
    </rPh>
    <rPh sb="9" eb="10">
      <t>ケン</t>
    </rPh>
    <phoneticPr fontId="23"/>
  </si>
  <si>
    <t>(1)　総数</t>
    <rPh sb="4" eb="6">
      <t>ソウスウ</t>
    </rPh>
    <phoneticPr fontId="23"/>
  </si>
  <si>
    <t>個別計画訓練支援（Ⅱ）の要件をすべて満たしている。</t>
    <rPh sb="0" eb="8">
      <t>コベツケイカククンレンシエン</t>
    </rPh>
    <rPh sb="12" eb="14">
      <t>ヨウケン</t>
    </rPh>
    <rPh sb="18" eb="19">
      <t>ミ</t>
    </rPh>
    <phoneticPr fontId="23"/>
  </si>
  <si>
    <t>サービスの種類</t>
    <rPh sb="5" eb="7">
      <t>シュルイ</t>
    </rPh>
    <phoneticPr fontId="23"/>
  </si>
  <si>
    <t>届 出 項 目</t>
  </si>
  <si>
    <t>　それぞれの要件について根拠となる（要件を満たすことがわかる）書類も提出してください。</t>
  </si>
  <si>
    <t>月当たりの送迎１回当たりの送迎利用者数</t>
    <rPh sb="0" eb="2">
      <t>ツキア</t>
    </rPh>
    <rPh sb="5" eb="7">
      <t>ソウゲイ</t>
    </rPh>
    <rPh sb="8" eb="9">
      <t>カイ</t>
    </rPh>
    <rPh sb="9" eb="10">
      <t>ア</t>
    </rPh>
    <rPh sb="13" eb="15">
      <t>ソウゲイ</t>
    </rPh>
    <rPh sb="15" eb="17">
      <t>リヨウ</t>
    </rPh>
    <rPh sb="17" eb="18">
      <t>シャ</t>
    </rPh>
    <rPh sb="18" eb="19">
      <t>スウ</t>
    </rPh>
    <phoneticPr fontId="23"/>
  </si>
  <si>
    <t>サービス管理
責任者</t>
  </si>
  <si>
    <r>
      <t>前</t>
    </r>
    <r>
      <rPr>
        <sz val="11"/>
        <color auto="1"/>
        <rFont val="ＭＳ Ｐゴシック"/>
      </rPr>
      <t>年度の平均利用者数（人）
※宿泊型自立訓練利用者
別紙1-2の</t>
    </r>
    <r>
      <rPr>
        <sz val="11"/>
        <color indexed="12"/>
        <rFont val="ＭＳ Ｐゴシック"/>
      </rPr>
      <t>(3)</t>
    </r>
    <r>
      <rPr>
        <sz val="11"/>
        <color auto="1"/>
        <rFont val="ＭＳ Ｐゴシック"/>
      </rPr>
      <t>より確認）</t>
    </r>
    <rPh sb="15" eb="18">
      <t>シュクハクガタ</t>
    </rPh>
    <rPh sb="18" eb="20">
      <t>ジリツ</t>
    </rPh>
    <rPh sb="20" eb="22">
      <t>クンレン</t>
    </rPh>
    <rPh sb="22" eb="25">
      <t>リヨウシャ</t>
    </rPh>
    <phoneticPr fontId="23"/>
  </si>
  <si>
    <t>①－イ</t>
  </si>
  <si>
    <t>（別紙33）</t>
    <rPh sb="1" eb="3">
      <t>ベッシ</t>
    </rPh>
    <phoneticPr fontId="23"/>
  </si>
  <si>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57"/>
  </si>
  <si>
    <t xml:space="preserve">
※修了証のコピーを添付すること</t>
    <rPh sb="2" eb="4">
      <t>シュウリョウ</t>
    </rPh>
    <rPh sb="4" eb="5">
      <t>アカシ</t>
    </rPh>
    <rPh sb="10" eb="12">
      <t>テンプ</t>
    </rPh>
    <phoneticPr fontId="23"/>
  </si>
  <si>
    <t>１人の夜間支援従事者が支援を行う利用者の数（人）</t>
  </si>
  <si>
    <t>業務委託先</t>
    <rPh sb="0" eb="2">
      <t>ギョウム</t>
    </rPh>
    <rPh sb="2" eb="5">
      <t>イタクサキ</t>
    </rPh>
    <phoneticPr fontId="23"/>
  </si>
  <si>
    <t>夜間支援等体制加算（Ⅰ）・（Ⅱ）</t>
    <rPh sb="0" eb="2">
      <t>ヤカン</t>
    </rPh>
    <rPh sb="2" eb="4">
      <t>シエン</t>
    </rPh>
    <rPh sb="4" eb="5">
      <t>トウ</t>
    </rPh>
    <rPh sb="5" eb="7">
      <t>タイセイ</t>
    </rPh>
    <rPh sb="7" eb="9">
      <t>カサン</t>
    </rPh>
    <phoneticPr fontId="23"/>
  </si>
  <si>
    <t>うち、重度要件対象者</t>
    <rPh sb="3" eb="5">
      <t>ジュウド</t>
    </rPh>
    <rPh sb="5" eb="7">
      <t>ヨウケン</t>
    </rPh>
    <rPh sb="7" eb="10">
      <t>タイショウシャ</t>
    </rPh>
    <phoneticPr fontId="23"/>
  </si>
  <si>
    <t>氏名</t>
    <rPh sb="0" eb="2">
      <t>シメイ</t>
    </rPh>
    <phoneticPr fontId="57"/>
  </si>
  <si>
    <t>1 新規　　　　　　　　　　2 変更　　　　　　　　　　　3 終了</t>
    <rPh sb="2" eb="4">
      <t>シンキ</t>
    </rPh>
    <rPh sb="16" eb="18">
      <t>ヘンコウ</t>
    </rPh>
    <rPh sb="31" eb="33">
      <t>シュウリョウ</t>
    </rPh>
    <phoneticPr fontId="23"/>
  </si>
  <si>
    <t>２　事業所の名称</t>
    <rPh sb="2" eb="4">
      <t>ジギョウ</t>
    </rPh>
    <rPh sb="4" eb="5">
      <t>ジョ</t>
    </rPh>
    <rPh sb="6" eb="8">
      <t>メイショウ</t>
    </rPh>
    <phoneticPr fontId="181"/>
  </si>
  <si>
    <t>注１　指定を受ける前月末日時点の継続状況には、就労が継続している場合には「継続」、離職している場合には「離
　　職」と記入。
注２　行が足りない場合は適宜追加して記入。</t>
  </si>
  <si>
    <t>2 申請する定員区分</t>
    <rPh sb="2" eb="4">
      <t>シンセイ</t>
    </rPh>
    <rPh sb="6" eb="8">
      <t>テイイン</t>
    </rPh>
    <rPh sb="8" eb="10">
      <t>クブン</t>
    </rPh>
    <phoneticPr fontId="23"/>
  </si>
  <si>
    <t>本来の指定サービス
の種別</t>
    <rPh sb="0" eb="2">
      <t>ホンライ</t>
    </rPh>
    <rPh sb="3" eb="5">
      <t>シテイ</t>
    </rPh>
    <rPh sb="11" eb="13">
      <t>シュベツ</t>
    </rPh>
    <phoneticPr fontId="23"/>
  </si>
  <si>
    <t>⑦第三者評価</t>
    <rPh sb="1" eb="2">
      <t>ダイ</t>
    </rPh>
    <rPh sb="2" eb="4">
      <t>サンシャ</t>
    </rPh>
    <rPh sb="4" eb="6">
      <t>ヒョウカ</t>
    </rPh>
    <phoneticPr fontId="57"/>
  </si>
  <si>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</si>
  <si>
    <t>３　届出項目</t>
    <rPh sb="2" eb="4">
      <t>トドケデ</t>
    </rPh>
    <rPh sb="4" eb="6">
      <t>コウモク</t>
    </rPh>
    <phoneticPr fontId="23"/>
  </si>
  <si>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82"/>
  </si>
  <si>
    <t>可　・　不可</t>
    <rPh sb="0" eb="1">
      <t>カ</t>
    </rPh>
    <rPh sb="4" eb="6">
      <t>フカ</t>
    </rPh>
    <phoneticPr fontId="23"/>
  </si>
  <si>
    <t>加算算定上の必要人数（人）</t>
  </si>
  <si>
    <t>③過去３年の生産活動収支のうち前年度における生産活動収支のみが前年度に利用者に支払う賃金の総額以上</t>
  </si>
  <si>
    <t>医療法に規定する診療所</t>
    <rPh sb="0" eb="3">
      <t>イリョウホウ</t>
    </rPh>
    <rPh sb="4" eb="6">
      <t>キテイ</t>
    </rPh>
    <rPh sb="8" eb="11">
      <t>シンリョウジョ</t>
    </rPh>
    <phoneticPr fontId="23"/>
  </si>
  <si>
    <t>２　加配される従業者の状況</t>
  </si>
  <si>
    <t>強度行動障害者体験利用加算に係る届出書</t>
  </si>
  <si>
    <t>生産活動</t>
  </si>
  <si>
    <t>基準上必要な生活支援員
の常勤換算数</t>
    <rPh sb="0" eb="2">
      <t>キジュン</t>
    </rPh>
    <rPh sb="2" eb="3">
      <t>ジョウ</t>
    </rPh>
    <rPh sb="3" eb="5">
      <t>ヒツヨウ</t>
    </rPh>
    <rPh sb="6" eb="8">
      <t>セイカツ</t>
    </rPh>
    <rPh sb="8" eb="10">
      <t>シエン</t>
    </rPh>
    <rPh sb="10" eb="11">
      <t>イン</t>
    </rPh>
    <rPh sb="13" eb="15">
      <t>ジョウキン</t>
    </rPh>
    <rPh sb="15" eb="17">
      <t>カンサン</t>
    </rPh>
    <rPh sb="17" eb="18">
      <t>カズ</t>
    </rPh>
    <phoneticPr fontId="23"/>
  </si>
  <si>
    <t>注４　夜間支援等体制加算（Ⅰ）・（Ⅱ）の３の「夜間支援従事者を配置している場所」欄について、１人の夜間支援従事者が複数の住居で支援を行う場合は、当該従事者の主たる配置場所を記入してください。</t>
  </si>
  <si>
    <t>４　配置状況
（実践研修修了者名）</t>
    <rPh sb="2" eb="4">
      <t>ハイチ</t>
    </rPh>
    <rPh sb="4" eb="6">
      <t>ジョウキョウ</t>
    </rPh>
    <rPh sb="8" eb="10">
      <t>ジッセン</t>
    </rPh>
    <rPh sb="10" eb="12">
      <t>ケンシュウ</t>
    </rPh>
    <rPh sb="12" eb="15">
      <t>シュウリョウシャ</t>
    </rPh>
    <rPh sb="15" eb="16">
      <t>メイ</t>
    </rPh>
    <phoneticPr fontId="23"/>
  </si>
  <si>
    <t>施設外支援実施率　（　（Ｂ）／（Ａ）　）</t>
    <rPh sb="0" eb="3">
      <t>シセツガイ</t>
    </rPh>
    <rPh sb="3" eb="5">
      <t>シエン</t>
    </rPh>
    <rPh sb="5" eb="7">
      <t>ジッシ</t>
    </rPh>
    <rPh sb="7" eb="8">
      <t>リツ</t>
    </rPh>
    <phoneticPr fontId="23"/>
  </si>
  <si>
    <t>地域連携活動</t>
  </si>
  <si>
    <r>
      <t>算</t>
    </r>
    <r>
      <rPr>
        <b/>
        <sz val="11"/>
        <color auto="1"/>
        <rFont val="ＭＳ Ｐゴシック"/>
      </rPr>
      <t>定していない</t>
    </r>
    <r>
      <rPr>
        <sz val="11"/>
        <color auto="1"/>
        <rFont val="ＭＳ Ｐゴシック"/>
      </rPr>
      <t>　・　算定している</t>
    </r>
    <rPh sb="0" eb="2">
      <t>サンテイ</t>
    </rPh>
    <rPh sb="10" eb="12">
      <t>サンテイ</t>
    </rPh>
    <phoneticPr fontId="23"/>
  </si>
  <si>
    <t>=</t>
  </si>
  <si>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57"/>
  </si>
  <si>
    <t>うち　人部屋</t>
    <rPh sb="3" eb="4">
      <t>ニン</t>
    </rPh>
    <rPh sb="4" eb="6">
      <t>ベヤ</t>
    </rPh>
    <phoneticPr fontId="23"/>
  </si>
  <si>
    <t>修正　H30.4.9</t>
    <rPh sb="0" eb="2">
      <t>シュウセイ</t>
    </rPh>
    <phoneticPr fontId="23"/>
  </si>
  <si>
    <t>人（ニ）</t>
    <rPh sb="0" eb="1">
      <t>ニン</t>
    </rPh>
    <phoneticPr fontId="23"/>
  </si>
  <si>
    <t>（別紙29）</t>
    <rPh sb="1" eb="3">
      <t>ベッシ</t>
    </rPh>
    <phoneticPr fontId="23"/>
  </si>
  <si>
    <t>従業者数</t>
  </si>
  <si>
    <t>(G)＞＝(F)</t>
  </si>
  <si>
    <t>提出</t>
  </si>
  <si>
    <t>　　　　　　年　　月　　日～　　　　　　年　　　月　　　日（　　　年　　　月間）</t>
    <rPh sb="6" eb="7">
      <t>ネン</t>
    </rPh>
    <rPh sb="9" eb="10">
      <t>ガツ</t>
    </rPh>
    <rPh sb="12" eb="13">
      <t>ニチ</t>
    </rPh>
    <rPh sb="20" eb="21">
      <t>ネン</t>
    </rPh>
    <rPh sb="24" eb="25">
      <t>ガツ</t>
    </rPh>
    <rPh sb="28" eb="29">
      <t>ニチ</t>
    </rPh>
    <rPh sb="33" eb="34">
      <t>ネン</t>
    </rPh>
    <rPh sb="37" eb="38">
      <t>ガツ</t>
    </rPh>
    <rPh sb="38" eb="39">
      <t>カン</t>
    </rPh>
    <phoneticPr fontId="23"/>
  </si>
  <si>
    <t>実務経験の施設
又は事業所名</t>
    <rPh sb="0" eb="2">
      <t>ジツム</t>
    </rPh>
    <rPh sb="2" eb="4">
      <t>ケイケン</t>
    </rPh>
    <rPh sb="5" eb="7">
      <t>シセツ</t>
    </rPh>
    <rPh sb="8" eb="9">
      <t>マタ</t>
    </rPh>
    <rPh sb="10" eb="13">
      <t>ジギョウショ</t>
    </rPh>
    <rPh sb="13" eb="14">
      <t>メイ</t>
    </rPh>
    <phoneticPr fontId="23"/>
  </si>
  <si>
    <t>サービス
提供時間</t>
    <rPh sb="5" eb="7">
      <t>テイキョウ</t>
    </rPh>
    <rPh sb="7" eb="9">
      <t>ジカン</t>
    </rPh>
    <phoneticPr fontId="23"/>
  </si>
  <si>
    <t>(1)</t>
  </si>
  <si>
    <t>意思伝達の手段・方法</t>
    <rPh sb="0" eb="4">
      <t>イシデンタツ</t>
    </rPh>
    <rPh sb="5" eb="7">
      <t>シュダン</t>
    </rPh>
    <rPh sb="8" eb="10">
      <t>ホウホウ</t>
    </rPh>
    <phoneticPr fontId="57"/>
  </si>
  <si>
    <t>施設の名称</t>
    <rPh sb="0" eb="2">
      <t>シセツ</t>
    </rPh>
    <rPh sb="3" eb="5">
      <t>メイショウ</t>
    </rPh>
    <phoneticPr fontId="23"/>
  </si>
  <si>
    <t>常　 勤（人）</t>
  </si>
  <si>
    <t>（別紙５６）</t>
    <rPh sb="1" eb="3">
      <t>べっし</t>
    </rPh>
    <phoneticPr fontId="57" type="Hiragana"/>
  </si>
  <si>
    <t>① 過去３年間における就労定着支援の総利用者数</t>
  </si>
  <si>
    <t>注５　夜間支援等体制加算（Ⅰ）・（Ⅱ）の６の「夜間支援体制を確保している夜間及び深夜の時間帯」欄について、共同生活住居ごとに時間帯が異なる場合は、共同生活住居ごとに記載してください。</t>
  </si>
  <si>
    <t>(3)</t>
  </si>
  <si>
    <t>基本報酬の算定区分</t>
  </si>
  <si>
    <t>（Ⅳ）　支援力向上</t>
  </si>
  <si>
    <t>看護師の勤務状況</t>
  </si>
  <si>
    <t>　同行援護従業者に対する健康診断の定期的な実施体制を整備している。</t>
    <rPh sb="1" eb="3">
      <t>ドウコウ</t>
    </rPh>
    <phoneticPr fontId="23"/>
  </si>
  <si>
    <t>22:00～6:00</t>
  </si>
  <si>
    <t>行動援護従業者の総数</t>
    <rPh sb="0" eb="4">
      <t>コウドウエンゴ</t>
    </rPh>
    <rPh sb="4" eb="7">
      <t>ジュウギョウシャ</t>
    </rPh>
    <rPh sb="8" eb="10">
      <t>ソウスウ</t>
    </rPh>
    <phoneticPr fontId="23"/>
  </si>
  <si>
    <t>前年度又は前々年度において6月に達した日（年月日）</t>
  </si>
  <si>
    <t>注2 業務期間欄は、証明を受ける者が障害者に対する直接的な援助を行っていた期間を記入すること。（産休・育休・療養休暇や長期研修期間等は業務期間となりません。）</t>
    <rPh sb="0" eb="1">
      <t>チュウ</t>
    </rPh>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48" eb="50">
      <t>サンキュウ</t>
    </rPh>
    <rPh sb="51" eb="53">
      <t>イクキュウ</t>
    </rPh>
    <rPh sb="54" eb="56">
      <t>リョウヨウ</t>
    </rPh>
    <rPh sb="56" eb="58">
      <t>キュウカ</t>
    </rPh>
    <rPh sb="59" eb="61">
      <t>チョウキ</t>
    </rPh>
    <rPh sb="61" eb="63">
      <t>ケンシュウ</t>
    </rPh>
    <rPh sb="63" eb="65">
      <t>キカン</t>
    </rPh>
    <rPh sb="65" eb="66">
      <t>トウ</t>
    </rPh>
    <rPh sb="67" eb="69">
      <t>ギョウム</t>
    </rPh>
    <rPh sb="69" eb="71">
      <t>キカン</t>
    </rPh>
    <phoneticPr fontId="23"/>
  </si>
  <si>
    <t>③視察・実習の実施又は受け入れ</t>
    <rPh sb="1" eb="3">
      <t>シサツ</t>
    </rPh>
    <rPh sb="4" eb="6">
      <t>ジッシュウ</t>
    </rPh>
    <rPh sb="7" eb="9">
      <t>ジッシ</t>
    </rPh>
    <rPh sb="9" eb="10">
      <t>マタ</t>
    </rPh>
    <rPh sb="11" eb="12">
      <t>ウ</t>
    </rPh>
    <rPh sb="13" eb="14">
      <t>イ</t>
    </rPh>
    <phoneticPr fontId="57"/>
  </si>
  <si>
    <t>(Ⅳ)</t>
  </si>
  <si>
    <t>医療的ケア対応支援加算に関する届出書</t>
  </si>
  <si>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</si>
  <si>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23"/>
  </si>
  <si>
    <t>通勤者生活支援に係る体制</t>
    <rPh sb="0" eb="3">
      <t>ツウキンシャ</t>
    </rPh>
    <rPh sb="3" eb="5">
      <t>セイカツ</t>
    </rPh>
    <rPh sb="5" eb="7">
      <t>シエン</t>
    </rPh>
    <rPh sb="8" eb="9">
      <t>カカ</t>
    </rPh>
    <rPh sb="10" eb="12">
      <t>タイセイ</t>
    </rPh>
    <phoneticPr fontId="23"/>
  </si>
  <si>
    <t>重度障害者支援加算Ⅰ（重度：22単位を含む）</t>
    <rPh sb="0" eb="2">
      <t>ジュウド</t>
    </rPh>
    <rPh sb="2" eb="5">
      <t>ショウガイシャ</t>
    </rPh>
    <rPh sb="5" eb="7">
      <t>シエン</t>
    </rPh>
    <rPh sb="7" eb="9">
      <t>カサン</t>
    </rPh>
    <phoneticPr fontId="23"/>
  </si>
  <si>
    <t>4:00～5:00</t>
  </si>
  <si>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23"/>
  </si>
  <si>
    <t>常勤換算職員数</t>
    <rPh sb="0" eb="2">
      <t>ジョウキン</t>
    </rPh>
    <rPh sb="2" eb="4">
      <t>カンサン</t>
    </rPh>
    <rPh sb="4" eb="7">
      <t>ショクインスウ</t>
    </rPh>
    <phoneticPr fontId="23"/>
  </si>
  <si>
    <t>人数</t>
    <rPh sb="0" eb="2">
      <t>ニンズウ</t>
    </rPh>
    <phoneticPr fontId="23"/>
  </si>
  <si>
    <t>　　　　又は共生型児童発達支援従業者、</t>
  </si>
  <si>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</si>
  <si>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80"/>
  </si>
  <si>
    <t>非常勤</t>
    <rPh sb="0" eb="3">
      <t>ヒジョウキン</t>
    </rPh>
    <phoneticPr fontId="23"/>
  </si>
  <si>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57"/>
  </si>
  <si>
    <t>連携先企業名</t>
    <rPh sb="0" eb="2">
      <t>レンケイ</t>
    </rPh>
    <rPh sb="2" eb="3">
      <t>サキ</t>
    </rPh>
    <rPh sb="3" eb="6">
      <t>キギョウメイ</t>
    </rPh>
    <phoneticPr fontId="57"/>
  </si>
  <si>
    <t>　１　新規　　　２　変更　　　３　終了</t>
  </si>
  <si>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23"/>
  </si>
  <si>
    <t>期間の定めあり（　　年　　月　　日　～　　年　　月　　日）　・　期間の定めなし</t>
    <rPh sb="0" eb="2">
      <t>キカン</t>
    </rPh>
    <rPh sb="3" eb="4">
      <t>サダ</t>
    </rPh>
    <rPh sb="10" eb="11">
      <t>ネン</t>
    </rPh>
    <rPh sb="13" eb="14">
      <t>ガツ</t>
    </rPh>
    <rPh sb="16" eb="17">
      <t>ニチ</t>
    </rPh>
    <rPh sb="21" eb="22">
      <t>ネン</t>
    </rPh>
    <rPh sb="24" eb="25">
      <t>ガツ</t>
    </rPh>
    <rPh sb="27" eb="28">
      <t>ニチ</t>
    </rPh>
    <rPh sb="32" eb="34">
      <t>キカン</t>
    </rPh>
    <rPh sb="35" eb="36">
      <t>サダ</t>
    </rPh>
    <phoneticPr fontId="23"/>
  </si>
  <si>
    <t>１　届出区分</t>
    <rPh sb="2" eb="4">
      <t>トドケデ</t>
    </rPh>
    <rPh sb="4" eb="6">
      <t>クブン</t>
    </rPh>
    <phoneticPr fontId="181"/>
  </si>
  <si>
    <t>当該事業所
が実施する
地域貢献活動</t>
    <rPh sb="0" eb="2">
      <t>トウガイ</t>
    </rPh>
    <rPh sb="2" eb="5">
      <t>ジギョウショ</t>
    </rPh>
    <rPh sb="7" eb="9">
      <t>ジッシ</t>
    </rPh>
    <rPh sb="12" eb="14">
      <t>チイキ</t>
    </rPh>
    <rPh sb="14" eb="16">
      <t>コウケン</t>
    </rPh>
    <rPh sb="16" eb="18">
      <t>カツドウ</t>
    </rPh>
    <phoneticPr fontId="23"/>
  </si>
  <si>
    <t>たしかめ</t>
  </si>
  <si>
    <t>常勤の管理栄養士</t>
    <rPh sb="0" eb="2">
      <t>ジョウキン</t>
    </rPh>
    <rPh sb="3" eb="5">
      <t>カンリ</t>
    </rPh>
    <rPh sb="5" eb="8">
      <t>エイヨウシ</t>
    </rPh>
    <phoneticPr fontId="23"/>
  </si>
  <si>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23"/>
  </si>
  <si>
    <t>　　　保健福祉部長通知）第二の２の（３）に定義する「常勤」をいう。</t>
    <rPh sb="26" eb="28">
      <t>ジョウキン</t>
    </rPh>
    <phoneticPr fontId="23"/>
  </si>
  <si>
    <t>〒　　  -</t>
  </si>
  <si>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23"/>
  </si>
  <si>
    <t>過去１年間就職者数</t>
  </si>
  <si>
    <t>施設入所支援</t>
    <rPh sb="0" eb="2">
      <t>シセツ</t>
    </rPh>
    <rPh sb="2" eb="4">
      <t>ニュウショ</t>
    </rPh>
    <rPh sb="4" eb="6">
      <t>シエン</t>
    </rPh>
    <phoneticPr fontId="23"/>
  </si>
  <si>
    <t>　　　下記の者の就労支援員としての実務経験又は研修は以下のとおりであることを証明します。</t>
    <rPh sb="3" eb="5">
      <t>カキ</t>
    </rPh>
    <rPh sb="6" eb="7">
      <t>モノ</t>
    </rPh>
    <rPh sb="8" eb="10">
      <t>シュウロウ</t>
    </rPh>
    <rPh sb="10" eb="12">
      <t>シエン</t>
    </rPh>
    <rPh sb="12" eb="13">
      <t>イン</t>
    </rPh>
    <rPh sb="17" eb="19">
      <t>ジツム</t>
    </rPh>
    <rPh sb="19" eb="21">
      <t>ケイケン</t>
    </rPh>
    <rPh sb="21" eb="22">
      <t>マタ</t>
    </rPh>
    <rPh sb="23" eb="25">
      <t>ケンシュウ</t>
    </rPh>
    <rPh sb="26" eb="28">
      <t>イカ</t>
    </rPh>
    <rPh sb="38" eb="40">
      <t>ショウメイ</t>
    </rPh>
    <phoneticPr fontId="23"/>
  </si>
  <si>
    <t>イ　</t>
  </si>
  <si>
    <t>雇用されている事業所名</t>
  </si>
  <si>
    <r>
      <t>特</t>
    </r>
    <r>
      <rPr>
        <sz val="12"/>
        <color theme="1"/>
        <rFont val="ＭＳ Ｐゴシック"/>
      </rPr>
      <t>定事業所加算　人材要件（居宅介護従業者要件）を常勤者の割合により満たす場合</t>
    </r>
    <rPh sb="0" eb="2">
      <t>トクテイ</t>
    </rPh>
    <rPh sb="2" eb="5">
      <t>ジギョウショ</t>
    </rPh>
    <rPh sb="5" eb="7">
      <t>カサン</t>
    </rPh>
    <rPh sb="8" eb="10">
      <t>ジンザイ</t>
    </rPh>
    <rPh sb="10" eb="12">
      <t>ヨウケン</t>
    </rPh>
    <rPh sb="13" eb="15">
      <t>キョタク</t>
    </rPh>
    <rPh sb="15" eb="17">
      <t>カイゴ</t>
    </rPh>
    <rPh sb="17" eb="20">
      <t>ジュウギョウシャ</t>
    </rPh>
    <rPh sb="20" eb="22">
      <t>ヨウケン</t>
    </rPh>
    <rPh sb="24" eb="27">
      <t>ジョウキンシャ</t>
    </rPh>
    <rPh sb="28" eb="30">
      <t>ワリアイ</t>
    </rPh>
    <rPh sb="33" eb="34">
      <t>ミ</t>
    </rPh>
    <rPh sb="36" eb="38">
      <t>バアイ</t>
    </rPh>
    <phoneticPr fontId="23"/>
  </si>
  <si>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23"/>
  </si>
  <si>
    <t>夜間支援の対象者数及び夜間支援従事者の配置状況</t>
    <rPh sb="11" eb="13">
      <t>ヤカン</t>
    </rPh>
    <rPh sb="13" eb="15">
      <t>シエン</t>
    </rPh>
    <rPh sb="15" eb="18">
      <t>ジュウジシャ</t>
    </rPh>
    <rPh sb="19" eb="21">
      <t>ハイチ</t>
    </rPh>
    <rPh sb="21" eb="23">
      <t>ジョウキョウ</t>
    </rPh>
    <phoneticPr fontId="23"/>
  </si>
  <si>
    <t>施設・事業所名</t>
  </si>
  <si>
    <t>（別紙３－３）</t>
  </si>
  <si>
    <t>３　利用者の数</t>
  </si>
  <si>
    <t>①</t>
  </si>
  <si>
    <t>重度者支援体制加算に関する届出書（障害基礎年金の状況）</t>
    <rPh sb="0" eb="2">
      <t>ジュウド</t>
    </rPh>
    <rPh sb="2" eb="3">
      <t>シャ</t>
    </rPh>
    <rPh sb="3" eb="5">
      <t>シエン</t>
    </rPh>
    <rPh sb="5" eb="7">
      <t>タイセイ</t>
    </rPh>
    <rPh sb="7" eb="9">
      <t>カサン</t>
    </rPh>
    <rPh sb="10" eb="11">
      <t>カン</t>
    </rPh>
    <rPh sb="13" eb="16">
      <t>トドケデショ</t>
    </rPh>
    <rPh sb="17" eb="19">
      <t>ショウガイ</t>
    </rPh>
    <rPh sb="19" eb="21">
      <t>キソ</t>
    </rPh>
    <rPh sb="21" eb="23">
      <t>ネンキン</t>
    </rPh>
    <rPh sb="24" eb="26">
      <t>ジョウキョウ</t>
    </rPh>
    <phoneticPr fontId="23"/>
  </si>
  <si>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23"/>
  </si>
  <si>
    <t>共生型サービス費算定に伴う加算の届出</t>
    <rPh sb="0" eb="3">
      <t>キョウセイガタ</t>
    </rPh>
    <rPh sb="7" eb="8">
      <t>ヒ</t>
    </rPh>
    <rPh sb="8" eb="10">
      <t>サンテイ</t>
    </rPh>
    <rPh sb="11" eb="12">
      <t>トモナ</t>
    </rPh>
    <rPh sb="13" eb="15">
      <t>カサン</t>
    </rPh>
    <rPh sb="16" eb="18">
      <t>トドケデ</t>
    </rPh>
    <phoneticPr fontId="23"/>
  </si>
  <si>
    <t>時間・分</t>
    <rPh sb="0" eb="2">
      <t>ジカン</t>
    </rPh>
    <rPh sb="3" eb="4">
      <t>フン</t>
    </rPh>
    <phoneticPr fontId="23"/>
  </si>
  <si>
    <t>時間（ロ）</t>
    <rPh sb="0" eb="2">
      <t>ジカン</t>
    </rPh>
    <phoneticPr fontId="23"/>
  </si>
  <si>
    <r>
      <t>（</t>
    </r>
    <r>
      <rPr>
        <b/>
        <sz val="12"/>
        <color theme="1"/>
        <rFont val="ＭＳ ゴシック"/>
      </rPr>
      <t>令和  年度）</t>
    </r>
    <r>
      <rPr>
        <sz val="12"/>
        <color theme="1"/>
        <rFont val="ＭＳ ゴシック"/>
      </rPr>
      <t>のサービス提供時間・実利用者数・従業者数</t>
    </r>
    <rPh sb="5" eb="6">
      <t>トシ</t>
    </rPh>
    <rPh sb="6" eb="7">
      <t>ド</t>
    </rPh>
    <rPh sb="13" eb="15">
      <t>テイキョウ</t>
    </rPh>
    <rPh sb="15" eb="17">
      <t>ジカン</t>
    </rPh>
    <rPh sb="18" eb="19">
      <t>ジツ</t>
    </rPh>
    <rPh sb="19" eb="21">
      <t>リヨウ</t>
    </rPh>
    <rPh sb="21" eb="22">
      <t>シャ</t>
    </rPh>
    <rPh sb="22" eb="23">
      <t>スウ</t>
    </rPh>
    <rPh sb="24" eb="25">
      <t>ジュウ</t>
    </rPh>
    <rPh sb="25" eb="28">
      <t>ギョウシャスウ</t>
    </rPh>
    <phoneticPr fontId="23"/>
  </si>
  <si>
    <t>（別紙３０）</t>
    <rPh sb="1" eb="3">
      <t>ベッシ</t>
    </rPh>
    <phoneticPr fontId="23"/>
  </si>
  <si>
    <t>（別紙５２）</t>
    <rPh sb="1" eb="3">
      <t>べっし</t>
    </rPh>
    <phoneticPr fontId="57" type="Hiragana"/>
  </si>
  <si>
    <t>　重度訪問介護従業者に対する健康診断の定期的な実施体制を整備している。</t>
  </si>
  <si>
    <t>区分４</t>
    <rPh sb="0" eb="2">
      <t>クブン</t>
    </rPh>
    <phoneticPr fontId="23"/>
  </si>
  <si>
    <t>重度障害者支援加算に関する届出書（施設入所支援）</t>
    <rPh sb="0" eb="2">
      <t>ジュウド</t>
    </rPh>
    <rPh sb="2" eb="5">
      <t>ショウガイシャ</t>
    </rPh>
    <rPh sb="5" eb="7">
      <t>シエン</t>
    </rPh>
    <rPh sb="7" eb="9">
      <t>カサン</t>
    </rPh>
    <rPh sb="10" eb="11">
      <t>カン</t>
    </rPh>
    <rPh sb="13" eb="16">
      <t>トドケデショ</t>
    </rPh>
    <rPh sb="17" eb="19">
      <t>シセツ</t>
    </rPh>
    <rPh sb="19" eb="21">
      <t>ニュウショ</t>
    </rPh>
    <rPh sb="21" eb="23">
      <t>シエン</t>
    </rPh>
    <phoneticPr fontId="23"/>
  </si>
  <si>
    <t>あり→内容：（</t>
    <rPh sb="3" eb="5">
      <t>ナイヨウ</t>
    </rPh>
    <phoneticPr fontId="57"/>
  </si>
  <si>
    <t>うち施設外支援実施利用者</t>
    <rPh sb="2" eb="5">
      <t>シセツガイ</t>
    </rPh>
    <rPh sb="5" eb="7">
      <t>シエン</t>
    </rPh>
    <rPh sb="7" eb="9">
      <t>ジッシ</t>
    </rPh>
    <rPh sb="9" eb="12">
      <t>リヨウシャ</t>
    </rPh>
    <phoneticPr fontId="23"/>
  </si>
  <si>
    <t>生活支援員の「実配置」常勤換算数</t>
    <rPh sb="0" eb="2">
      <t>セイカツ</t>
    </rPh>
    <rPh sb="2" eb="4">
      <t>シエン</t>
    </rPh>
    <rPh sb="4" eb="5">
      <t>イン</t>
    </rPh>
    <rPh sb="7" eb="8">
      <t>ジツ</t>
    </rPh>
    <rPh sb="8" eb="10">
      <t>ハイチ</t>
    </rPh>
    <rPh sb="11" eb="13">
      <t>ジョウキン</t>
    </rPh>
    <rPh sb="13" eb="15">
      <t>カンサン</t>
    </rPh>
    <rPh sb="15" eb="16">
      <t>スウ</t>
    </rPh>
    <phoneticPr fontId="23"/>
  </si>
  <si>
    <t xml:space="preserve"> 実施日/ 参加者数</t>
    <rPh sb="1" eb="3">
      <t>ジッシ</t>
    </rPh>
    <rPh sb="3" eb="4">
      <t>ビ</t>
    </rPh>
    <rPh sb="6" eb="10">
      <t>サンカシャスウ</t>
    </rPh>
    <phoneticPr fontId="5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</si>
  <si>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23"/>
  </si>
  <si>
    <t>准看護師</t>
    <rPh sb="0" eb="4">
      <t>ジュンカンゴシ</t>
    </rPh>
    <phoneticPr fontId="23"/>
  </si>
  <si>
    <t>栄養士</t>
    <rPh sb="0" eb="3">
      <t>エイヨウシ</t>
    </rPh>
    <phoneticPr fontId="23"/>
  </si>
  <si>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</si>
  <si>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　 ２　個別訓練実施計画
　　　 の運用</t>
    <rPh sb="4" eb="6">
      <t>コベツ</t>
    </rPh>
    <rPh sb="6" eb="8">
      <t>クンレン</t>
    </rPh>
    <rPh sb="8" eb="10">
      <t>ジッシ</t>
    </rPh>
    <rPh sb="10" eb="12">
      <t>ケイカク</t>
    </rPh>
    <rPh sb="18" eb="20">
      <t>ウンヨウ</t>
    </rPh>
    <phoneticPr fontId="23"/>
  </si>
  <si>
    <t>重度訪問介護従業者の数</t>
    <rPh sb="0" eb="2">
      <t>ジュウド</t>
    </rPh>
    <rPh sb="2" eb="4">
      <t>ホウモン</t>
    </rPh>
    <rPh sb="4" eb="6">
      <t>カイゴ</t>
    </rPh>
    <rPh sb="6" eb="9">
      <t>ジュウギョウシャ</t>
    </rPh>
    <rPh sb="10" eb="11">
      <t>スウ</t>
    </rPh>
    <phoneticPr fontId="23"/>
  </si>
  <si>
    <t>利用者の緊急事態等に対応するための連絡体制・支援体制の確保の具体的方法</t>
  </si>
  <si>
    <t>夜勤者の加配</t>
    <rPh sb="0" eb="2">
      <t>ヤキン</t>
    </rPh>
    <rPh sb="2" eb="3">
      <t>シャ</t>
    </rPh>
    <rPh sb="4" eb="6">
      <t>カハイ</t>
    </rPh>
    <phoneticPr fontId="23"/>
  </si>
  <si>
    <t>利用者氏名／日</t>
    <rPh sb="0" eb="3">
      <t>リヨウシャ</t>
    </rPh>
    <rPh sb="3" eb="5">
      <t>シメイ</t>
    </rPh>
    <rPh sb="6" eb="7">
      <t>ヒ</t>
    </rPh>
    <phoneticPr fontId="23"/>
  </si>
  <si>
    <t>夜間支援等体制加算の種類</t>
  </si>
  <si>
    <t>夜間支援等体制加算（Ⅳ）・（Ⅴ）・（Ⅵ）</t>
  </si>
  <si>
    <t>別紙1-2(3)、1-6(3)又は1-7(3)参照</t>
  </si>
  <si>
    <t>注　本表は次に該当する利用者を記載してください。
１　Ⅰ型適用の場合、医師意見書における「特別な医療」欄に該当している者（当分の間、「褥瘡の処置」及び「疼痛の看護」を含める取扱いとする。）
　(1)Ⅰ型適用の２要件
　　①施設入所支援（夜間）における生活支援員の指定基準上必要数（常勤換算）＋1.0人の配置があること
　　②特別な医療が必要とされる者又はこれに準ずる者が利用者の数（生活介護利用者）の20％以上
　(2)Ⅰ型重度の追加要件：
　　上記①②に加えて、区分６かつ「気管切開…又は重症心身障害者」が２人以上あること
　　→Ⅰ型は、生活介護に係る全ての利用者に加算される
２　特別な医療を受ける者（Ⅰ型関係）、区分６かつ人工呼吸器による呼吸管理を受ける者又は重症心身障害者（Ⅰ型重度22単位関係）　強度行動障害者（Ⅱ型関係）である旨は、別途　受給者証に記載されます。
　経管栄養を必要とする者については、実地検査の際において医師意見書等により確認します。</t>
  </si>
  <si>
    <t>備考</t>
    <rPh sb="0" eb="2">
      <t>ビコウ</t>
    </rPh>
    <phoneticPr fontId="23"/>
  </si>
  <si>
    <t>該当　・　非該当</t>
    <rPh sb="0" eb="2">
      <t>ガイトウ</t>
    </rPh>
    <rPh sb="5" eb="8">
      <t>ヒガイトウ</t>
    </rPh>
    <phoneticPr fontId="23"/>
  </si>
  <si>
    <t>加　　　算</t>
    <rPh sb="0" eb="1">
      <t>カ</t>
    </rPh>
    <rPh sb="4" eb="5">
      <t>ザン</t>
    </rPh>
    <phoneticPr fontId="23"/>
  </si>
  <si>
    <t>名</t>
    <rPh sb="0" eb="1">
      <t>メイ</t>
    </rPh>
    <phoneticPr fontId="57"/>
  </si>
  <si>
    <t>－</t>
  </si>
  <si>
    <t>夜間支援の住居及び夜間支援従事者の配置状況</t>
  </si>
  <si>
    <t>⑤過去３年の生産活動収支のうち前年度及び前々年度の各年度における生産活動収支がいずれも当該各年度に利用者に支払う賃金の総額未満</t>
  </si>
  <si>
    <t>評価点が170点以上</t>
  </si>
  <si>
    <t>・前年度実績により届出を行う場合は、４月～２月を記載してください。</t>
    <rPh sb="1" eb="4">
      <t>ゼンネンド</t>
    </rPh>
    <rPh sb="4" eb="6">
      <t>ジッセキ</t>
    </rPh>
    <rPh sb="9" eb="11">
      <t>トドケデ</t>
    </rPh>
    <rPh sb="12" eb="13">
      <t>オコナ</t>
    </rPh>
    <rPh sb="14" eb="16">
      <t>バアイ</t>
    </rPh>
    <rPh sb="19" eb="20">
      <t>ガツ</t>
    </rPh>
    <rPh sb="22" eb="23">
      <t>ガツ</t>
    </rPh>
    <rPh sb="24" eb="26">
      <t>キサイ</t>
    </rPh>
    <phoneticPr fontId="23"/>
  </si>
  <si>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23"/>
  </si>
  <si>
    <t>看護師に２４時間常時連絡できる体制を整備している。</t>
  </si>
  <si>
    <t>サービス提供時間数の合計(C)：</t>
    <rPh sb="4" eb="6">
      <t>テイキョウ</t>
    </rPh>
    <rPh sb="6" eb="9">
      <t>ジカンスウ</t>
    </rPh>
    <rPh sb="10" eb="12">
      <t>ゴウケイ</t>
    </rPh>
    <phoneticPr fontId="23"/>
  </si>
  <si>
    <t>就労継続者の状況
（就労定着支援に係る基本報酬の算定区分に関する届出書）
（新規指定の場合）</t>
  </si>
  <si>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</si>
  <si>
    <t>対象となるサービス</t>
    <rPh sb="0" eb="2">
      <t>タイショウ</t>
    </rPh>
    <phoneticPr fontId="23"/>
  </si>
  <si>
    <t>××××××</t>
  </si>
  <si>
    <t>１０月</t>
  </si>
  <si>
    <t>指定基準上の障害者支援施設「生活支援員・看護職員」</t>
    <rPh sb="6" eb="9">
      <t>ショウガイシャ</t>
    </rPh>
    <rPh sb="9" eb="11">
      <t>シエン</t>
    </rPh>
    <rPh sb="11" eb="13">
      <t>シセツ</t>
    </rPh>
    <rPh sb="20" eb="22">
      <t>カンゴ</t>
    </rPh>
    <rPh sb="22" eb="24">
      <t>ショクイン</t>
    </rPh>
    <phoneticPr fontId="23"/>
  </si>
  <si>
    <t>個人居宅介護等利用者</t>
    <rPh sb="6" eb="7">
      <t>ナド</t>
    </rPh>
    <phoneticPr fontId="23"/>
  </si>
  <si>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23"/>
  </si>
  <si>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23"/>
  </si>
  <si>
    <t>前年度の開所日数 (D)</t>
  </si>
  <si>
    <t>利用者の数を２０で除した数
　（Ⓐ　≧　Ⓑ　であること　）</t>
  </si>
  <si>
    <t>非常勤者計（Ｂ）</t>
    <rPh sb="0" eb="3">
      <t>ヒジョウキン</t>
    </rPh>
    <rPh sb="3" eb="4">
      <t>シャ</t>
    </rPh>
    <rPh sb="4" eb="5">
      <t>ケイ</t>
    </rPh>
    <phoneticPr fontId="23"/>
  </si>
  <si>
    <t>２　異動区分</t>
    <rPh sb="2" eb="4">
      <t>イドウ</t>
    </rPh>
    <rPh sb="4" eb="6">
      <t>クブン</t>
    </rPh>
    <phoneticPr fontId="23"/>
  </si>
  <si>
    <t>　　　１：正職員　　　２：臨時職員　　３：パート・アルバイト　
　　　４：その他（具体的に：　　　　　　　　　　　　　　　　　　　）</t>
    <rPh sb="5" eb="8">
      <t>セイショクイン</t>
    </rPh>
    <rPh sb="13" eb="15">
      <t>リンジ</t>
    </rPh>
    <rPh sb="15" eb="17">
      <t>ショクイン</t>
    </rPh>
    <rPh sb="39" eb="40">
      <t>タ</t>
    </rPh>
    <rPh sb="41" eb="44">
      <t>グタイテキ</t>
    </rPh>
    <phoneticPr fontId="23"/>
  </si>
  <si>
    <t>B</t>
  </si>
  <si>
    <t>職名（　　　　　　　　　　　　　　　　　）</t>
    <rPh sb="0" eb="2">
      <t>ショクメイ</t>
    </rPh>
    <phoneticPr fontId="23"/>
  </si>
  <si>
    <t>⑥</t>
  </si>
  <si>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3"/>
  </si>
  <si>
    <t>賃金向上達成指導員の氏名</t>
    <rPh sb="0" eb="2">
      <t>チンギン</t>
    </rPh>
    <rPh sb="2" eb="4">
      <t>コウジョウ</t>
    </rPh>
    <rPh sb="4" eb="6">
      <t>タッセイ</t>
    </rPh>
    <rPh sb="6" eb="8">
      <t>シドウ</t>
    </rPh>
    <rPh sb="8" eb="9">
      <t>イン</t>
    </rPh>
    <rPh sb="10" eb="12">
      <t>シメイ</t>
    </rPh>
    <phoneticPr fontId="23"/>
  </si>
  <si>
    <t>５　強度行動障害支援者
　養成研修（基礎研修）
　修了者配置人数</t>
    <rPh sb="18" eb="20">
      <t>キソ</t>
    </rPh>
    <rPh sb="28" eb="30">
      <t>ハイチ</t>
    </rPh>
    <rPh sb="30" eb="32">
      <t>ニンズウ</t>
    </rPh>
    <phoneticPr fontId="23"/>
  </si>
  <si>
    <t>・１人の常勤従業者の勤務すべき時間数は、就業規則等により定められた時間数を基に記載してください。</t>
    <rPh sb="1" eb="3">
      <t>ヒトリ</t>
    </rPh>
    <rPh sb="4" eb="6">
      <t>ジョウキン</t>
    </rPh>
    <rPh sb="6" eb="9">
      <t>ジュウギョウシャ</t>
    </rPh>
    <rPh sb="10" eb="12">
      <t>キンム</t>
    </rPh>
    <rPh sb="15" eb="18">
      <t>ジカンスウ</t>
    </rPh>
    <rPh sb="20" eb="22">
      <t>シュウギョウ</t>
    </rPh>
    <rPh sb="22" eb="25">
      <t>キソクトウ</t>
    </rPh>
    <rPh sb="28" eb="29">
      <t>サダ</t>
    </rPh>
    <rPh sb="33" eb="36">
      <t>ジカンスウ</t>
    </rPh>
    <rPh sb="37" eb="38">
      <t>モト</t>
    </rPh>
    <rPh sb="39" eb="41">
      <t>キサイ</t>
    </rPh>
    <phoneticPr fontId="23"/>
  </si>
  <si>
    <t>３　感染対策向上加算３</t>
    <rPh sb="2" eb="4">
      <t>カンセン</t>
    </rPh>
    <rPh sb="4" eb="6">
      <t>タイサク</t>
    </rPh>
    <rPh sb="6" eb="8">
      <t>コウジョウ</t>
    </rPh>
    <rPh sb="8" eb="10">
      <t>カサン</t>
    </rPh>
    <phoneticPr fontId="23"/>
  </si>
  <si>
    <t>企業等名称</t>
    <rPh sb="0" eb="3">
      <t>キギョウトウ</t>
    </rPh>
    <rPh sb="3" eb="5">
      <t>メイショウ</t>
    </rPh>
    <phoneticPr fontId="23"/>
  </si>
  <si>
    <t>単身</t>
    <rPh sb="0" eb="2">
      <t>タンシン</t>
    </rPh>
    <phoneticPr fontId="57"/>
  </si>
  <si>
    <t>社会福祉士、精神保健福祉士のいずれかの資格を有する職員を指定基準に加え1人以上配置</t>
    <rPh sb="0" eb="2">
      <t>シャカイ</t>
    </rPh>
    <rPh sb="2" eb="4">
      <t>フクシ</t>
    </rPh>
    <rPh sb="4" eb="5">
      <t>シ</t>
    </rPh>
    <rPh sb="6" eb="8">
      <t>セイシン</t>
    </rPh>
    <rPh sb="8" eb="10">
      <t>ホケン</t>
    </rPh>
    <rPh sb="10" eb="13">
      <t>フクシシ</t>
    </rPh>
    <rPh sb="19" eb="21">
      <t>シカク</t>
    </rPh>
    <rPh sb="22" eb="23">
      <t>ユウ</t>
    </rPh>
    <rPh sb="25" eb="27">
      <t>ショクイン</t>
    </rPh>
    <rPh sb="28" eb="30">
      <t>シテイ</t>
    </rPh>
    <rPh sb="30" eb="32">
      <t>キジュン</t>
    </rPh>
    <rPh sb="33" eb="34">
      <t>クワ</t>
    </rPh>
    <rPh sb="36" eb="39">
      <t>ニンイジョウ</t>
    </rPh>
    <rPh sb="39" eb="41">
      <t>ハイチ</t>
    </rPh>
    <phoneticPr fontId="23"/>
  </si>
  <si>
    <t>・前３ヶ月の実績により届出を行う場合は、届出を行う月の属する月の前３ヶ月分を記載してください（５月に届出を行う場合は、２～４月分）。</t>
    <rPh sb="1" eb="2">
      <t>ゼン</t>
    </rPh>
    <rPh sb="4" eb="5">
      <t>ゲツ</t>
    </rPh>
    <rPh sb="6" eb="8">
      <t>ジッセキ</t>
    </rPh>
    <rPh sb="11" eb="13">
      <t>トドケデ</t>
    </rPh>
    <rPh sb="14" eb="15">
      <t>オコナ</t>
    </rPh>
    <rPh sb="16" eb="18">
      <t>バアイ</t>
    </rPh>
    <rPh sb="20" eb="22">
      <t>トドケデ</t>
    </rPh>
    <rPh sb="23" eb="24">
      <t>オコナ</t>
    </rPh>
    <rPh sb="25" eb="26">
      <t>ツキ</t>
    </rPh>
    <rPh sb="27" eb="28">
      <t>ゾク</t>
    </rPh>
    <rPh sb="30" eb="31">
      <t>ツキ</t>
    </rPh>
    <rPh sb="32" eb="33">
      <t>ゼン</t>
    </rPh>
    <rPh sb="35" eb="36">
      <t>ゲツ</t>
    </rPh>
    <rPh sb="36" eb="37">
      <t>ブン</t>
    </rPh>
    <rPh sb="38" eb="40">
      <t>キサイ</t>
    </rPh>
    <rPh sb="48" eb="49">
      <t>ガツ</t>
    </rPh>
    <rPh sb="50" eb="52">
      <t>トドケデ</t>
    </rPh>
    <rPh sb="53" eb="54">
      <t>オコナ</t>
    </rPh>
    <rPh sb="55" eb="57">
      <t>バアイ</t>
    </rPh>
    <rPh sb="62" eb="63">
      <t>ガツ</t>
    </rPh>
    <rPh sb="63" eb="64">
      <t>ブン</t>
    </rPh>
    <phoneticPr fontId="23"/>
  </si>
  <si>
    <t>事業所名：</t>
    <rPh sb="0" eb="3">
      <t>ジギョウショ</t>
    </rPh>
    <rPh sb="3" eb="4">
      <t>メイ</t>
    </rPh>
    <phoneticPr fontId="23"/>
  </si>
  <si>
    <t>前年度に指定を受けていた月数：</t>
    <rPh sb="0" eb="3">
      <t>ゼンネンド</t>
    </rPh>
    <rPh sb="4" eb="6">
      <t>シテイ</t>
    </rPh>
    <rPh sb="7" eb="8">
      <t>ウ</t>
    </rPh>
    <rPh sb="12" eb="14">
      <t>ツキスウ</t>
    </rPh>
    <phoneticPr fontId="23"/>
  </si>
  <si>
    <t>（別紙４９）</t>
    <rPh sb="1" eb="3">
      <t>べっし</t>
    </rPh>
    <phoneticPr fontId="57" type="Hiragana"/>
  </si>
  <si>
    <t>（ＵＲＬ）</t>
  </si>
  <si>
    <t>サービス名：</t>
    <rPh sb="4" eb="5">
      <t>メイ</t>
    </rPh>
    <phoneticPr fontId="23"/>
  </si>
  <si>
    <t>3　サービスの種類</t>
    <rPh sb="7" eb="9">
      <t>シュルイ</t>
    </rPh>
    <phoneticPr fontId="23"/>
  </si>
  <si>
    <t>事業所番号：</t>
    <rPh sb="0" eb="3">
      <t>ジギョウショ</t>
    </rPh>
    <rPh sb="3" eb="5">
      <t>バンゴウ</t>
    </rPh>
    <phoneticPr fontId="23"/>
  </si>
  <si>
    <t>うち常勤者によるサービス提供時間数(A)：</t>
    <rPh sb="2" eb="5">
      <t>ジョウキンシャ</t>
    </rPh>
    <rPh sb="12" eb="14">
      <t>テイキョウ</t>
    </rPh>
    <rPh sb="14" eb="17">
      <t>ジカンスウ</t>
    </rPh>
    <phoneticPr fontId="23"/>
  </si>
  <si>
    <t>問題なし</t>
    <rPh sb="0" eb="2">
      <t>モンダイ</t>
    </rPh>
    <phoneticPr fontId="57"/>
  </si>
  <si>
    <t>常勤従業者の勤務すべき時間数／月（Ａ）：</t>
    <rPh sb="0" eb="2">
      <t>ジョウキン</t>
    </rPh>
    <rPh sb="2" eb="5">
      <t>ジュウギョウシャ</t>
    </rPh>
    <rPh sb="6" eb="8">
      <t>キンム</t>
    </rPh>
    <rPh sb="11" eb="14">
      <t>ジカンスウ</t>
    </rPh>
    <rPh sb="15" eb="16">
      <t>ツキ</t>
    </rPh>
    <phoneticPr fontId="23"/>
  </si>
  <si>
    <t>ピアサポート実施加算に関する届出書（共同生活援助）</t>
    <rPh sb="6" eb="8">
      <t>ジッシ</t>
    </rPh>
    <rPh sb="8" eb="10">
      <t>カサン</t>
    </rPh>
    <rPh sb="11" eb="12">
      <t>カン</t>
    </rPh>
    <rPh sb="14" eb="16">
      <t>トドケデ</t>
    </rPh>
    <rPh sb="16" eb="17">
      <t>ショ</t>
    </rPh>
    <phoneticPr fontId="23"/>
  </si>
  <si>
    <t>　ここでいう常勤とは、「障害者の日常生活及び社会生活を総合的に支援するための法律に基づく指定障害福祉サービスの事業等の人員、
　　</t>
  </si>
  <si>
    <t>3 前年度の施設入所支援
平均利用者数</t>
    <rPh sb="2" eb="5">
      <t>ゼンネンド</t>
    </rPh>
    <rPh sb="6" eb="8">
      <t>シセツ</t>
    </rPh>
    <rPh sb="8" eb="10">
      <t>ニュウショ</t>
    </rPh>
    <rPh sb="10" eb="12">
      <t>シエン</t>
    </rPh>
    <rPh sb="13" eb="15">
      <t>ヘイキン</t>
    </rPh>
    <rPh sb="15" eb="17">
      <t>リヨウ</t>
    </rPh>
    <rPh sb="17" eb="18">
      <t>シャ</t>
    </rPh>
    <rPh sb="18" eb="19">
      <t>スウ</t>
    </rPh>
    <phoneticPr fontId="23"/>
  </si>
  <si>
    <t>（B )    合　　　　　計</t>
    <rPh sb="8" eb="9">
      <t>ゴウ</t>
    </rPh>
    <rPh sb="14" eb="15">
      <t>ケイ</t>
    </rPh>
    <phoneticPr fontId="23"/>
  </si>
  <si>
    <t>その他の体制の整備状況</t>
  </si>
  <si>
    <t>リハビリテーション加算に関する届出書（自立訓練（機能訓練））</t>
    <rPh sb="9" eb="11">
      <t>カサン</t>
    </rPh>
    <rPh sb="12" eb="13">
      <t>カン</t>
    </rPh>
    <rPh sb="15" eb="18">
      <t>トドケデショ</t>
    </rPh>
    <phoneticPr fontId="23"/>
  </si>
  <si>
    <t>人（ハ）</t>
    <rPh sb="0" eb="1">
      <t>ニン</t>
    </rPh>
    <phoneticPr fontId="23"/>
  </si>
  <si>
    <t>C</t>
  </si>
  <si>
    <t>うち1級課程修了者の常勤換算数(D/A)：</t>
    <rPh sb="3" eb="4">
      <t>キュウ</t>
    </rPh>
    <rPh sb="4" eb="6">
      <t>カテイ</t>
    </rPh>
    <rPh sb="6" eb="9">
      <t>シュウリョウシャ</t>
    </rPh>
    <rPh sb="10" eb="12">
      <t>ジョウキン</t>
    </rPh>
    <rPh sb="12" eb="14">
      <t>カンサン</t>
    </rPh>
    <rPh sb="14" eb="15">
      <t>スウ</t>
    </rPh>
    <phoneticPr fontId="23"/>
  </si>
  <si>
    <t>1　栄養士配置加算（Ⅰ）　　　　　　　　　　　　2　栄養士配置加算（Ⅱ）</t>
    <rPh sb="2" eb="5">
      <t>エイヨウシ</t>
    </rPh>
    <rPh sb="5" eb="7">
      <t>ハイチ</t>
    </rPh>
    <rPh sb="7" eb="9">
      <t>カサン</t>
    </rPh>
    <rPh sb="26" eb="29">
      <t>エイヨウシ</t>
    </rPh>
    <rPh sb="29" eb="31">
      <t>ハイチ</t>
    </rPh>
    <rPh sb="31" eb="33">
      <t>カサン</t>
    </rPh>
    <phoneticPr fontId="23"/>
  </si>
  <si>
    <t>⑦　他の指定特定相談支援事業所、指定障害児相談支援事業所及び指定一般相談支援</t>
    <rPh sb="30" eb="32">
      <t>シテイ</t>
    </rPh>
    <phoneticPr fontId="23"/>
  </si>
  <si>
    <t>3月</t>
    <rPh sb="1" eb="2">
      <t>ガツ</t>
    </rPh>
    <phoneticPr fontId="23"/>
  </si>
  <si>
    <t>（別紙30-2）</t>
    <rPh sb="1" eb="3">
      <t>ベッシ</t>
    </rPh>
    <phoneticPr fontId="23"/>
  </si>
  <si>
    <t>（Ⅲ）</t>
  </si>
  <si>
    <t>職員が携帯電話を身につけ、連絡体制を確保するとともに、緊急連絡先を住居内に掲示している。</t>
    <rPh sb="33" eb="35">
      <t>ジュウキョ</t>
    </rPh>
    <phoneticPr fontId="23"/>
  </si>
  <si>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57"/>
  </si>
  <si>
    <t>異動区分</t>
    <rPh sb="0" eb="2">
      <t>イドウ</t>
    </rPh>
    <rPh sb="2" eb="4">
      <t>クブン</t>
    </rPh>
    <phoneticPr fontId="23"/>
  </si>
  <si>
    <t>利用者数（平均）</t>
    <rPh sb="0" eb="3">
      <t>リヨウシャ</t>
    </rPh>
    <rPh sb="3" eb="4">
      <t>スウ</t>
    </rPh>
    <rPh sb="5" eb="7">
      <t>ヘイキン</t>
    </rPh>
    <phoneticPr fontId="23"/>
  </si>
  <si>
    <t>②</t>
  </si>
  <si>
    <t>１人の常勤従業者の勤務すべき時間数（月当たり）（Ａ）</t>
    <rPh sb="0" eb="2">
      <t>ヒトリ</t>
    </rPh>
    <rPh sb="18" eb="19">
      <t>ツキ</t>
    </rPh>
    <rPh sb="19" eb="20">
      <t>ア</t>
    </rPh>
    <phoneticPr fontId="23"/>
  </si>
  <si>
    <t>20人</t>
    <rPh sb="2" eb="3">
      <t>ニン</t>
    </rPh>
    <phoneticPr fontId="23"/>
  </si>
  <si>
    <t>①　行動援護従業者に関する要件について</t>
    <rPh sb="2" eb="6">
      <t>コウドウエンゴ</t>
    </rPh>
    <rPh sb="6" eb="9">
      <t>ジュウギョウシャ</t>
    </rPh>
    <rPh sb="10" eb="11">
      <t>カン</t>
    </rPh>
    <rPh sb="13" eb="15">
      <t>ヨウケン</t>
    </rPh>
    <phoneticPr fontId="23"/>
  </si>
  <si>
    <t>合計</t>
  </si>
  <si>
    <t>居宅介護に従事した時間数</t>
    <rPh sb="0" eb="2">
      <t>キョタク</t>
    </rPh>
    <rPh sb="2" eb="4">
      <t>カイゴ</t>
    </rPh>
    <rPh sb="5" eb="7">
      <t>ジュウジ</t>
    </rPh>
    <rPh sb="9" eb="12">
      <t>ジカンスウ</t>
    </rPh>
    <phoneticPr fontId="23"/>
  </si>
  <si>
    <t>⑧国際標準化規格が定めた規格等の認証等</t>
  </si>
  <si>
    <t>認定した市町</t>
    <rPh sb="0" eb="2">
      <t>ニンテイ</t>
    </rPh>
    <rPh sb="4" eb="5">
      <t>シ</t>
    </rPh>
    <rPh sb="5" eb="6">
      <t>マチ</t>
    </rPh>
    <phoneticPr fontId="23"/>
  </si>
  <si>
    <t>氏名：</t>
    <rPh sb="0" eb="2">
      <t>シメイ</t>
    </rPh>
    <phoneticPr fontId="23"/>
  </si>
  <si>
    <t>リハビリテーション実施計画は、利用者、家族に説明し、その同意を得ている。</t>
  </si>
  <si>
    <t>Aホーム</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</si>
  <si>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23"/>
  </si>
  <si>
    <t>合計（Ｃ）</t>
    <rPh sb="0" eb="2">
      <t>ゴウケイ</t>
    </rPh>
    <phoneticPr fontId="23"/>
  </si>
  <si>
    <t>（別紙４０）</t>
    <rPh sb="1" eb="3">
      <t>べっし</t>
    </rPh>
    <phoneticPr fontId="23" type="Hiragana"/>
  </si>
  <si>
    <t>２　感染対策向上加算２</t>
    <rPh sb="2" eb="4">
      <t>カンセン</t>
    </rPh>
    <rPh sb="4" eb="6">
      <t>タイサク</t>
    </rPh>
    <rPh sb="6" eb="8">
      <t>コウジョウ</t>
    </rPh>
    <rPh sb="8" eb="10">
      <t>カサン</t>
    </rPh>
    <phoneticPr fontId="23"/>
  </si>
  <si>
    <t>　１　新規　　　　　　２　変更　　　　　　３　終了</t>
    <rPh sb="3" eb="5">
      <t>シンキ</t>
    </rPh>
    <rPh sb="13" eb="15">
      <t>ヘンコウ</t>
    </rPh>
    <rPh sb="23" eb="25">
      <t>シュウリョウ</t>
    </rPh>
    <phoneticPr fontId="23"/>
  </si>
  <si>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23"/>
  </si>
  <si>
    <t>（別紙６－２）</t>
    <rPh sb="1" eb="3">
      <t>ベッシ</t>
    </rPh>
    <phoneticPr fontId="23"/>
  </si>
  <si>
    <t>研 修 名</t>
    <rPh sb="0" eb="1">
      <t>ケン</t>
    </rPh>
    <rPh sb="2" eb="3">
      <t>オサム</t>
    </rPh>
    <rPh sb="4" eb="5">
      <t>メイ</t>
    </rPh>
    <phoneticPr fontId="23"/>
  </si>
  <si>
    <t>連携している第二種協定指定医療機関</t>
    <rPh sb="0" eb="2">
      <t>レンケイ</t>
    </rPh>
    <rPh sb="6" eb="17">
      <t>ダイニシュキョウテイシテイイリョウキカン</t>
    </rPh>
    <phoneticPr fontId="23"/>
  </si>
  <si>
    <t>夜勤（Ⅳ）</t>
  </si>
  <si>
    <t>２　強度障害者地域移行特別加算を算定する場合</t>
    <rPh sb="2" eb="4">
      <t>キョウド</t>
    </rPh>
    <rPh sb="4" eb="6">
      <t>ショウガイ</t>
    </rPh>
    <rPh sb="6" eb="7">
      <t>シャ</t>
    </rPh>
    <rPh sb="7" eb="9">
      <t>チイキ</t>
    </rPh>
    <rPh sb="9" eb="11">
      <t>イコウ</t>
    </rPh>
    <rPh sb="11" eb="13">
      <t>トクベツ</t>
    </rPh>
    <rPh sb="13" eb="15">
      <t>カサン</t>
    </rPh>
    <rPh sb="16" eb="18">
      <t>サンテイ</t>
    </rPh>
    <rPh sb="20" eb="22">
      <t>バアイ</t>
    </rPh>
    <phoneticPr fontId="23"/>
  </si>
  <si>
    <t>世話人の「実配置」常勤換算数</t>
    <rPh sb="0" eb="2">
      <t>セワ</t>
    </rPh>
    <rPh sb="2" eb="3">
      <t>ニン</t>
    </rPh>
    <rPh sb="5" eb="6">
      <t>ジツ</t>
    </rPh>
    <rPh sb="6" eb="8">
      <t>ハイチ</t>
    </rPh>
    <rPh sb="9" eb="11">
      <t>ジョウキン</t>
    </rPh>
    <rPh sb="11" eb="13">
      <t>カンサン</t>
    </rPh>
    <rPh sb="13" eb="14">
      <t>スウ</t>
    </rPh>
    <phoneticPr fontId="23"/>
  </si>
  <si>
    <t>注３　夜間支援等体制加算（Ⅰ）・（Ⅱ）の２の「想定される夜間支援体制（夜勤・宿直）」欄について、同じ月の中で別々の日に夜勤又は宿直を配置する場合は、複数枚に書き分けるなど、夜勤を配置する日又は宿直を配置する日それぞれの場合の体制について記載してください。</t>
    <rPh sb="23" eb="25">
      <t>ソウテイ</t>
    </rPh>
    <rPh sb="28" eb="30">
      <t>ヤカン</t>
    </rPh>
    <rPh sb="30" eb="32">
      <t>シエン</t>
    </rPh>
    <rPh sb="32" eb="34">
      <t>タイセイ</t>
    </rPh>
    <rPh sb="48" eb="49">
      <t>オナ</t>
    </rPh>
    <rPh sb="50" eb="51">
      <t>ツキ</t>
    </rPh>
    <rPh sb="52" eb="53">
      <t>ナカ</t>
    </rPh>
    <phoneticPr fontId="23"/>
  </si>
  <si>
    <t>　　　○療養介護にあっては、生活支援員</t>
    <rPh sb="4" eb="6">
      <t>リョウヨウ</t>
    </rPh>
    <rPh sb="6" eb="8">
      <t>カイゴ</t>
    </rPh>
    <rPh sb="14" eb="16">
      <t>セイカツ</t>
    </rPh>
    <rPh sb="16" eb="18">
      <t>シエン</t>
    </rPh>
    <rPh sb="18" eb="19">
      <t>イン</t>
    </rPh>
    <phoneticPr fontId="23"/>
  </si>
  <si>
    <t>夜間支援従事者
④</t>
  </si>
  <si>
    <t>訪問看護ステーション等との提携状況（訪問看護ステーション等との連携により看護師を確保している場合）</t>
  </si>
  <si>
    <t>連携施設の名称</t>
    <rPh sb="0" eb="2">
      <t>レンケイ</t>
    </rPh>
    <rPh sb="2" eb="4">
      <t>シセツ</t>
    </rPh>
    <rPh sb="5" eb="7">
      <t>メイショウ</t>
    </rPh>
    <phoneticPr fontId="23"/>
  </si>
  <si>
    <t>　　2 人員配置基準
　　の状況</t>
    <rPh sb="4" eb="6">
      <t>ジンイン</t>
    </rPh>
    <rPh sb="6" eb="8">
      <t>ハイチ</t>
    </rPh>
    <rPh sb="8" eb="10">
      <t>キジュン</t>
    </rPh>
    <rPh sb="14" eb="16">
      <t>ジョウキョウ</t>
    </rPh>
    <phoneticPr fontId="23"/>
  </si>
  <si>
    <t>　援助技術の向上等を目的として指導、助言を行っている。</t>
    <rPh sb="21" eb="22">
      <t>オコナ</t>
    </rPh>
    <phoneticPr fontId="23"/>
  </si>
  <si>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80"/>
  </si>
  <si>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23"/>
  </si>
  <si>
    <t>（Ⅰ）労働時間</t>
  </si>
  <si>
    <t>食事提供に係る
人員配置</t>
    <rPh sb="0" eb="2">
      <t>ショクジ</t>
    </rPh>
    <rPh sb="2" eb="4">
      <t>テイキョウ</t>
    </rPh>
    <rPh sb="5" eb="6">
      <t>カカ</t>
    </rPh>
    <rPh sb="8" eb="10">
      <t>ジンイン</t>
    </rPh>
    <rPh sb="10" eb="12">
      <t>ハイチ</t>
    </rPh>
    <phoneticPr fontId="23"/>
  </si>
  <si>
    <t>利用者数 (A)　÷　50　＝ (F)</t>
  </si>
  <si>
    <t>従業者の総数</t>
    <rPh sb="0" eb="3">
      <t>ジュウギョウシャ</t>
    </rPh>
    <rPh sb="4" eb="6">
      <t>ソウスウ</t>
    </rPh>
    <phoneticPr fontId="23"/>
  </si>
  <si>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23"/>
  </si>
  <si>
    <t>　　　職業指導員及び生活支援員に賃金向上達成指導員
を加えた配置状況（常勤換算）（Ｃ）</t>
    <rPh sb="3" eb="5">
      <t>ショクギョウ</t>
    </rPh>
    <rPh sb="5" eb="8">
      <t>シドウイン</t>
    </rPh>
    <rPh sb="8" eb="9">
      <t>オヨ</t>
    </rPh>
    <rPh sb="10" eb="12">
      <t>セイカツ</t>
    </rPh>
    <rPh sb="12" eb="14">
      <t>シエン</t>
    </rPh>
    <rPh sb="14" eb="15">
      <t>イン</t>
    </rPh>
    <rPh sb="16" eb="18">
      <t>チンギン</t>
    </rPh>
    <rPh sb="18" eb="20">
      <t>コウジョウ</t>
    </rPh>
    <rPh sb="20" eb="22">
      <t>タッセイ</t>
    </rPh>
    <rPh sb="22" eb="25">
      <t>シドウイン</t>
    </rPh>
    <rPh sb="27" eb="28">
      <t>クワ</t>
    </rPh>
    <rPh sb="30" eb="32">
      <t>ハイチ</t>
    </rPh>
    <rPh sb="32" eb="34">
      <t>ジョウキョウ</t>
    </rPh>
    <rPh sb="35" eb="37">
      <t>ジョウキン</t>
    </rPh>
    <rPh sb="37" eb="39">
      <t>カンサン</t>
    </rPh>
    <phoneticPr fontId="23"/>
  </si>
  <si>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23"/>
  </si>
  <si>
    <t>労働時間</t>
  </si>
  <si>
    <t>○</t>
  </si>
  <si>
    <t>　４　社会福祉士等の状況</t>
    <rPh sb="3" eb="5">
      <t>シャカイ</t>
    </rPh>
    <rPh sb="5" eb="7">
      <t>フクシ</t>
    </rPh>
    <rPh sb="7" eb="8">
      <t>シ</t>
    </rPh>
    <rPh sb="8" eb="9">
      <t>トウ</t>
    </rPh>
    <rPh sb="10" eb="12">
      <t>ジョウキョウ</t>
    </rPh>
    <phoneticPr fontId="23"/>
  </si>
  <si>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23"/>
  </si>
  <si>
    <t>夜勤（Ⅴ）</t>
  </si>
  <si>
    <t>　研修若しくは訓練を行った医療機関又は地域の医師会のいずれかを記載してください。</t>
    <rPh sb="3" eb="4">
      <t>モ</t>
    </rPh>
    <rPh sb="17" eb="18">
      <t>マタ</t>
    </rPh>
    <rPh sb="31" eb="33">
      <t>キサイ</t>
    </rPh>
    <phoneticPr fontId="23"/>
  </si>
  <si>
    <t>①のうち社会福祉士等
の総数（常勤）</t>
    <rPh sb="4" eb="6">
      <t>シャカイ</t>
    </rPh>
    <rPh sb="6" eb="8">
      <t>フクシ</t>
    </rPh>
    <rPh sb="8" eb="9">
      <t>シ</t>
    </rPh>
    <rPh sb="9" eb="10">
      <t>トウ</t>
    </rPh>
    <rPh sb="12" eb="14">
      <t>ソウスウ</t>
    </rPh>
    <rPh sb="15" eb="17">
      <t>ジョウキン</t>
    </rPh>
    <phoneticPr fontId="23"/>
  </si>
  <si>
    <t>算定回数（目安）</t>
    <rPh sb="0" eb="2">
      <t>サンテイ</t>
    </rPh>
    <rPh sb="2" eb="4">
      <t>カイスウ</t>
    </rPh>
    <phoneticPr fontId="23"/>
  </si>
  <si>
    <t>　５　常勤職員の状況</t>
    <rPh sb="3" eb="5">
      <t>ジョウキン</t>
    </rPh>
    <rPh sb="5" eb="7">
      <t>ショクイン</t>
    </rPh>
    <rPh sb="8" eb="10">
      <t>ジョウキョウ</t>
    </rPh>
    <phoneticPr fontId="23"/>
  </si>
  <si>
    <t>①のうち常勤の者の数</t>
    <rPh sb="4" eb="6">
      <t>ジョウキン</t>
    </rPh>
    <rPh sb="7" eb="8">
      <t>モノ</t>
    </rPh>
    <rPh sb="9" eb="10">
      <t>カズ</t>
    </rPh>
    <phoneticPr fontId="23"/>
  </si>
  <si>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</si>
  <si>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事業所の所在地</t>
    <rPh sb="0" eb="3">
      <t>ジギョウショ</t>
    </rPh>
    <rPh sb="4" eb="7">
      <t>ショザイチ</t>
    </rPh>
    <phoneticPr fontId="23"/>
  </si>
  <si>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23"/>
  </si>
  <si>
    <t>　６　勤続年数の状況</t>
    <rPh sb="3" eb="5">
      <t>キンゾク</t>
    </rPh>
    <rPh sb="5" eb="7">
      <t>ネンスウ</t>
    </rPh>
    <rPh sb="8" eb="10">
      <t>ジョウキョウ</t>
    </rPh>
    <phoneticPr fontId="23"/>
  </si>
  <si>
    <t>１　精神障害者地域移行特別加算を算定する場合</t>
    <rPh sb="2" eb="4">
      <t>セイシン</t>
    </rPh>
    <rPh sb="4" eb="6">
      <t>ショウガイ</t>
    </rPh>
    <rPh sb="6" eb="7">
      <t>シャ</t>
    </rPh>
    <rPh sb="7" eb="9">
      <t>チイキ</t>
    </rPh>
    <rPh sb="9" eb="11">
      <t>イコウ</t>
    </rPh>
    <rPh sb="11" eb="13">
      <t>トクベツ</t>
    </rPh>
    <rPh sb="13" eb="15">
      <t>カサン</t>
    </rPh>
    <rPh sb="16" eb="18">
      <t>サンテイ</t>
    </rPh>
    <rPh sb="20" eb="22">
      <t>バアイ</t>
    </rPh>
    <phoneticPr fontId="23"/>
  </si>
  <si>
    <t>利用時間</t>
    <rPh sb="0" eb="2">
      <t>リヨウ</t>
    </rPh>
    <rPh sb="2" eb="4">
      <t>ジカン</t>
    </rPh>
    <phoneticPr fontId="23"/>
  </si>
  <si>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</si>
  <si>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異　動　等　区　分</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</si>
  <si>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3"/>
  </si>
  <si>
    <t>常勤換算後の人数</t>
    <rPh sb="0" eb="2">
      <t>ジョウキン</t>
    </rPh>
    <rPh sb="2" eb="4">
      <t>カンサン</t>
    </rPh>
    <rPh sb="4" eb="5">
      <t>ゴ</t>
    </rPh>
    <rPh sb="6" eb="8">
      <t>ニンズウ</t>
    </rPh>
    <phoneticPr fontId="23"/>
  </si>
  <si>
    <t>※１　暦日数欄、開所日欄は、当該月の日数に応じて29～31日の欄を空欄にすること。（例：６月は31日の欄を空白とする。）
※２　開所日欄について、事業所等の開所しなかった日は、その欄を空欄とすること。（例：土日は空欄とする。）
　　　 また、運営規程に定める日以外で、感染症発生などやむを得ない事情により運営自粛期間を設けた場合は、その期間も空欄とすることができる。
　　　 この場合は、法人又は事業所・施設において運営自粛を決定した旨の記録を保管すること。
※３　送迎実績欄は、送迎を行わなかった回については空欄にすること。</t>
    <rPh sb="73" eb="75">
      <t>ジギョウ</t>
    </rPh>
    <rPh sb="75" eb="76">
      <t>ショ</t>
    </rPh>
    <rPh sb="76" eb="77">
      <t>トウ</t>
    </rPh>
    <rPh sb="208" eb="210">
      <t>ウンエイ</t>
    </rPh>
    <rPh sb="210" eb="212">
      <t>ジシュク</t>
    </rPh>
    <rPh sb="235" eb="237">
      <t>ジッセキ</t>
    </rPh>
    <phoneticPr fontId="23"/>
  </si>
  <si>
    <t>就職日（年月日）</t>
    <rPh sb="0" eb="2">
      <t>シュウショク</t>
    </rPh>
    <rPh sb="2" eb="3">
      <t>ビ</t>
    </rPh>
    <rPh sb="4" eb="7">
      <t>ネンガッピ</t>
    </rPh>
    <phoneticPr fontId="23"/>
  </si>
  <si>
    <t>××－××××－××××</t>
  </si>
  <si>
    <t>Ⓐ　　　　　　　人　</t>
    <rPh sb="8" eb="9">
      <t>ニン</t>
    </rPh>
    <phoneticPr fontId="23"/>
  </si>
  <si>
    <t>　　　　従業者のことをいう。</t>
  </si>
  <si>
    <t>　を受講している</t>
    <rPh sb="2" eb="4">
      <t>ジュコウ</t>
    </rPh>
    <phoneticPr fontId="57"/>
  </si>
  <si>
    <t>(4)　保護観察所、更生保護施設、指定医療機関又は精神保健福祉センターその他関係機関との協力体制が整えられてる</t>
  </si>
  <si>
    <t>評価点が60点以上80点未満</t>
  </si>
  <si>
    <t>就労移行支援に係る基本報酬の算定区分に関する届出書
（就労移行支援サービス費（Ⅰ））</t>
  </si>
  <si>
    <t>（別紙5-2）</t>
    <rPh sb="1" eb="3">
      <t>ベッシ</t>
    </rPh>
    <phoneticPr fontId="23"/>
  </si>
  <si>
    <t>食事提供体制加算に関する届出書</t>
    <rPh sb="0" eb="2">
      <t>ショクジ</t>
    </rPh>
    <rPh sb="2" eb="4">
      <t>テイキョウ</t>
    </rPh>
    <rPh sb="4" eb="6">
      <t>タイセイ</t>
    </rPh>
    <rPh sb="6" eb="8">
      <t>カサン</t>
    </rPh>
    <rPh sb="9" eb="10">
      <t>カン</t>
    </rPh>
    <rPh sb="12" eb="15">
      <t>トドケデショ</t>
    </rPh>
    <phoneticPr fontId="23"/>
  </si>
  <si>
    <t>運営規程の
該当条項</t>
    <rPh sb="0" eb="2">
      <t>ウンエイ</t>
    </rPh>
    <rPh sb="2" eb="4">
      <t>キテイ</t>
    </rPh>
    <rPh sb="6" eb="8">
      <t>ガイトウ</t>
    </rPh>
    <rPh sb="8" eb="10">
      <t>ジョウコウ</t>
    </rPh>
    <phoneticPr fontId="23"/>
  </si>
  <si>
    <t>特定従業者数</t>
    <rPh sb="0" eb="5">
      <t>トクテイジュウギョウシャ</t>
    </rPh>
    <rPh sb="5" eb="6">
      <t>スウ</t>
    </rPh>
    <phoneticPr fontId="23"/>
  </si>
  <si>
    <t>令和　　年　　月　　日</t>
    <rPh sb="0" eb="2">
      <t>レイワ</t>
    </rPh>
    <rPh sb="4" eb="5">
      <t>ネン</t>
    </rPh>
    <rPh sb="7" eb="8">
      <t>ガツ</t>
    </rPh>
    <rPh sb="10" eb="11">
      <t>ニチ</t>
    </rPh>
    <phoneticPr fontId="23"/>
  </si>
  <si>
    <t>修了した研修の名称</t>
    <rPh sb="0" eb="2">
      <t>シュウリョウ</t>
    </rPh>
    <rPh sb="4" eb="6">
      <t>ケンシュウ</t>
    </rPh>
    <rPh sb="7" eb="9">
      <t>メイショウ</t>
    </rPh>
    <phoneticPr fontId="23"/>
  </si>
  <si>
    <t>通勤者生活支援加算に係る体制</t>
    <rPh sb="0" eb="3">
      <t>ツウキンシャ</t>
    </rPh>
    <rPh sb="3" eb="5">
      <t>セイカツ</t>
    </rPh>
    <rPh sb="5" eb="7">
      <t>シエン</t>
    </rPh>
    <rPh sb="7" eb="9">
      <t>カサン</t>
    </rPh>
    <rPh sb="10" eb="11">
      <t>カカ</t>
    </rPh>
    <rPh sb="12" eb="14">
      <t>タイセイ</t>
    </rPh>
    <phoneticPr fontId="23"/>
  </si>
  <si>
    <t>上記「実配置」常勤換算数のうち
社会福祉士の人数（実人数）</t>
    <rPh sb="0" eb="2">
      <t>ジョウキ</t>
    </rPh>
    <rPh sb="3" eb="4">
      <t>ジツ</t>
    </rPh>
    <rPh sb="4" eb="6">
      <t>ハイチ</t>
    </rPh>
    <rPh sb="7" eb="9">
      <t>ジョウキン</t>
    </rPh>
    <rPh sb="9" eb="11">
      <t>カンサン</t>
    </rPh>
    <rPh sb="11" eb="12">
      <t>スウ</t>
    </rPh>
    <rPh sb="16" eb="18">
      <t>シャカイ</t>
    </rPh>
    <rPh sb="18" eb="20">
      <t>フクシ</t>
    </rPh>
    <rPh sb="20" eb="21">
      <t>シ</t>
    </rPh>
    <rPh sb="22" eb="24">
      <t>ニンズウ</t>
    </rPh>
    <rPh sb="25" eb="26">
      <t>ジツ</t>
    </rPh>
    <rPh sb="26" eb="28">
      <t>ニンズウ</t>
    </rPh>
    <phoneticPr fontId="23"/>
  </si>
  <si>
    <t>　５　地域に貢献する活動の内容</t>
    <rPh sb="3" eb="5">
      <t>チイキ</t>
    </rPh>
    <rPh sb="6" eb="8">
      <t>コウケン</t>
    </rPh>
    <rPh sb="10" eb="12">
      <t>カツドウ</t>
    </rPh>
    <rPh sb="13" eb="15">
      <t>ナイヨウ</t>
    </rPh>
    <phoneticPr fontId="23"/>
  </si>
  <si>
    <t>兼務</t>
    <rPh sb="0" eb="2">
      <t>ケンム</t>
    </rPh>
    <phoneticPr fontId="23"/>
  </si>
  <si>
    <t>実施日程</t>
    <rPh sb="0" eb="2">
      <t>ジッシ</t>
    </rPh>
    <rPh sb="2" eb="4">
      <t>ニッテイ</t>
    </rPh>
    <phoneticPr fontId="57"/>
  </si>
  <si>
    <t>第３週</t>
    <rPh sb="0" eb="1">
      <t>ダイ</t>
    </rPh>
    <rPh sb="2" eb="3">
      <t>シュウ</t>
    </rPh>
    <phoneticPr fontId="23"/>
  </si>
  <si>
    <t>夜間支援従事者
③</t>
  </si>
  <si>
    <t>Ｌ</t>
  </si>
  <si>
    <t>確認欄</t>
    <rPh sb="0" eb="2">
      <t>カクニン</t>
    </rPh>
    <rPh sb="2" eb="3">
      <t>ラン</t>
    </rPh>
    <phoneticPr fontId="57"/>
  </si>
  <si>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23"/>
  </si>
  <si>
    <t xml:space="preserve"> 職務内容</t>
    <rPh sb="1" eb="3">
      <t>ショクム</t>
    </rPh>
    <rPh sb="3" eb="5">
      <t>ナイヨウ</t>
    </rPh>
    <phoneticPr fontId="57"/>
  </si>
  <si>
    <t>①　基幹相談支援センターの委託を受けている、児童発達支援センターと一体的に運</t>
    <rPh sb="33" eb="36">
      <t>イッタイテキ</t>
    </rPh>
    <rPh sb="37" eb="38">
      <t>ウン</t>
    </rPh>
    <phoneticPr fontId="23"/>
  </si>
  <si>
    <t>うち夜勤体制</t>
    <rPh sb="2" eb="4">
      <t>ヤキン</t>
    </rPh>
    <rPh sb="4" eb="6">
      <t>タイセイ</t>
    </rPh>
    <phoneticPr fontId="23"/>
  </si>
  <si>
    <t>定員41人以上60人以下</t>
    <rPh sb="0" eb="2">
      <t>テイイン</t>
    </rPh>
    <rPh sb="4" eb="7">
      <t>ニンイジョウ</t>
    </rPh>
    <rPh sb="9" eb="10">
      <t>ニン</t>
    </rPh>
    <rPh sb="10" eb="12">
      <t>イカ</t>
    </rPh>
    <phoneticPr fontId="23"/>
  </si>
  <si>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23"/>
  </si>
  <si>
    <t>１　生活介護</t>
    <rPh sb="4" eb="6">
      <t>カイゴ</t>
    </rPh>
    <phoneticPr fontId="23"/>
  </si>
  <si>
    <t>②　サービス提供責任者に関する要件について</t>
    <rPh sb="6" eb="8">
      <t>テイキョウ</t>
    </rPh>
    <rPh sb="8" eb="11">
      <t>セキニンシャ</t>
    </rPh>
    <rPh sb="12" eb="13">
      <t>カン</t>
    </rPh>
    <rPh sb="15" eb="17">
      <t>ヨウケン</t>
    </rPh>
    <phoneticPr fontId="23"/>
  </si>
  <si>
    <t>訪問看護ステーション等の名称</t>
  </si>
  <si>
    <t>利用者の１日の平均労働時間数</t>
    <rPh sb="0" eb="3">
      <t>リヨウシャ</t>
    </rPh>
    <rPh sb="5" eb="6">
      <t>ニチ</t>
    </rPh>
    <rPh sb="7" eb="9">
      <t>ヘイキン</t>
    </rPh>
    <rPh sb="9" eb="11">
      <t>ロウドウ</t>
    </rPh>
    <rPh sb="11" eb="13">
      <t>ジカン</t>
    </rPh>
    <rPh sb="13" eb="14">
      <t>スウ</t>
    </rPh>
    <phoneticPr fontId="57"/>
  </si>
  <si>
    <t>なし</t>
  </si>
  <si>
    <t>Ⓐ　　　　　　　人　</t>
  </si>
  <si>
    <t>＜要件確認１＞　①≧③＋（④－⑤）となっていること
　　　　　　　　（※④－⑤が０未満の場合は、０として計算）</t>
    <rPh sb="1" eb="3">
      <t>ヨウケン</t>
    </rPh>
    <rPh sb="3" eb="5">
      <t>カクニン</t>
    </rPh>
    <phoneticPr fontId="57"/>
  </si>
  <si>
    <t>夜間及び深夜の時間帯以外の時間帯</t>
    <rPh sb="10" eb="12">
      <t>イガイ</t>
    </rPh>
    <rPh sb="13" eb="15">
      <t>ジカン</t>
    </rPh>
    <rPh sb="15" eb="16">
      <t>タイ</t>
    </rPh>
    <phoneticPr fontId="23"/>
  </si>
  <si>
    <t>資格・研修名等</t>
  </si>
  <si>
    <t>年齢</t>
    <rPh sb="0" eb="2">
      <t>ネンレイ</t>
    </rPh>
    <phoneticPr fontId="23"/>
  </si>
  <si>
    <t>（別紙18）【記載例】</t>
    <rPh sb="1" eb="3">
      <t>ベッシ</t>
    </rPh>
    <rPh sb="7" eb="9">
      <t>キサイ</t>
    </rPh>
    <rPh sb="9" eb="10">
      <t>レイ</t>
    </rPh>
    <phoneticPr fontId="23"/>
  </si>
  <si>
    <t>①体制要件（送迎回数）　※週３回以上の送迎⇒イ≧ア</t>
    <rPh sb="1" eb="3">
      <t>タイセイ</t>
    </rPh>
    <rPh sb="3" eb="5">
      <t>ヨウケン</t>
    </rPh>
    <rPh sb="6" eb="8">
      <t>ソウゲイ</t>
    </rPh>
    <rPh sb="8" eb="10">
      <t>カイスウ</t>
    </rPh>
    <rPh sb="13" eb="14">
      <t>シュウ</t>
    </rPh>
    <rPh sb="15" eb="16">
      <t>カイ</t>
    </rPh>
    <rPh sb="16" eb="18">
      <t>イジョウ</t>
    </rPh>
    <rPh sb="19" eb="21">
      <t>ソウゲイ</t>
    </rPh>
    <phoneticPr fontId="23"/>
  </si>
  <si>
    <t>３　地域生活支援拠点等
　としての位置付け</t>
    <rPh sb="2" eb="11">
      <t>チイキセイカツシエンキョテントウ</t>
    </rPh>
    <rPh sb="17" eb="20">
      <t>イチヅ</t>
    </rPh>
    <phoneticPr fontId="181"/>
  </si>
  <si>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23"/>
  </si>
  <si>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23"/>
  </si>
  <si>
    <t>4 夜勤職員配置の状況</t>
    <rPh sb="2" eb="4">
      <t>ヤキン</t>
    </rPh>
    <rPh sb="4" eb="6">
      <t>ショクイン</t>
    </rPh>
    <rPh sb="6" eb="8">
      <t>ハイチ</t>
    </rPh>
    <rPh sb="9" eb="11">
      <t>ジョウキョウ</t>
    </rPh>
    <phoneticPr fontId="23"/>
  </si>
  <si>
    <t>　重度訪問介護従業者の常時派遣が可能となっており、現に深夜帯も含めてサービス提供している。</t>
    <rPh sb="11" eb="13">
      <t>ジョウジ</t>
    </rPh>
    <phoneticPr fontId="57"/>
  </si>
  <si>
    <t>計</t>
    <rPh sb="0" eb="1">
      <t>ケイ</t>
    </rPh>
    <phoneticPr fontId="180"/>
  </si>
  <si>
    <t>看護師の配置状況（事業所の職員として看護師を確保している場合）</t>
  </si>
  <si>
    <t>（※２）生活支援員のうち２０％以上が、強度行動障害支援者養成研修（基礎研修）修了者であること。</t>
  </si>
  <si>
    <t>６月</t>
    <rPh sb="1" eb="2">
      <t>ガツ</t>
    </rPh>
    <phoneticPr fontId="180"/>
  </si>
  <si>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</si>
  <si>
    <t>定員61人以上</t>
    <rPh sb="0" eb="2">
      <t>テイイン</t>
    </rPh>
    <rPh sb="4" eb="5">
      <t>ニン</t>
    </rPh>
    <rPh sb="5" eb="7">
      <t>イジョウ</t>
    </rPh>
    <phoneticPr fontId="23"/>
  </si>
  <si>
    <t>短期入所を行う病棟における看護職員の数が常時、入院患者7人に対して1以上</t>
    <rPh sb="0" eb="2">
      <t>タンキ</t>
    </rPh>
    <rPh sb="2" eb="4">
      <t>ニュウショ</t>
    </rPh>
    <rPh sb="5" eb="6">
      <t>オコナ</t>
    </rPh>
    <rPh sb="7" eb="9">
      <t>ビョウトウ</t>
    </rPh>
    <rPh sb="13" eb="15">
      <t>カンゴ</t>
    </rPh>
    <rPh sb="15" eb="17">
      <t>ショクイン</t>
    </rPh>
    <rPh sb="18" eb="19">
      <t>カズ</t>
    </rPh>
    <rPh sb="20" eb="22">
      <t>ジョウジ</t>
    </rPh>
    <rPh sb="23" eb="25">
      <t>ニュウイン</t>
    </rPh>
    <rPh sb="25" eb="27">
      <t>カンジャ</t>
    </rPh>
    <rPh sb="28" eb="29">
      <t>ニン</t>
    </rPh>
    <rPh sb="30" eb="31">
      <t>タイ</t>
    </rPh>
    <rPh sb="34" eb="36">
      <t>イジョウ</t>
    </rPh>
    <phoneticPr fontId="23"/>
  </si>
  <si>
    <t>注2 「栄養マネジメントに関わる者」には、共同で栄養ケア計画を作成している者の職種及び氏名を記入してください。</t>
    <rPh sb="0" eb="1">
      <t>チュウ</t>
    </rPh>
    <rPh sb="4" eb="6">
      <t>エイヨウ</t>
    </rPh>
    <rPh sb="13" eb="14">
      <t>カカ</t>
    </rPh>
    <rPh sb="16" eb="17">
      <t>シャ</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23"/>
  </si>
  <si>
    <t>施設・事業所の種別　（　　　　　　　　　　　　　　　　　　　　　　　　　　　　　　　　）</t>
    <rPh sb="0" eb="2">
      <t>シセツ</t>
    </rPh>
    <rPh sb="3" eb="6">
      <t>ジギョウショ</t>
    </rPh>
    <rPh sb="7" eb="9">
      <t>シュベツ</t>
    </rPh>
    <phoneticPr fontId="23"/>
  </si>
  <si>
    <t>重度障害者支援加算Ⅰ（重度：22単位を含まず）</t>
    <rPh sb="0" eb="2">
      <t>ジュウド</t>
    </rPh>
    <rPh sb="2" eb="5">
      <t>ショウガイシャ</t>
    </rPh>
    <rPh sb="5" eb="7">
      <t>シエン</t>
    </rPh>
    <rPh sb="7" eb="9">
      <t>カサン</t>
    </rPh>
    <rPh sb="11" eb="13">
      <t>ジュウド</t>
    </rPh>
    <rPh sb="16" eb="18">
      <t>タンイ</t>
    </rPh>
    <rPh sb="19" eb="20">
      <t>フク</t>
    </rPh>
    <phoneticPr fontId="23"/>
  </si>
  <si>
    <t>４月</t>
    <rPh sb="1" eb="2">
      <t>ガツ</t>
    </rPh>
    <phoneticPr fontId="180"/>
  </si>
  <si>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57"/>
  </si>
  <si>
    <t>1:00～3:00</t>
  </si>
  <si>
    <t>職種：</t>
    <rPh sb="0" eb="2">
      <t>ショクシュ</t>
    </rPh>
    <phoneticPr fontId="23"/>
  </si>
  <si>
    <t>就職後6月以上定着率が4割以上5割未満</t>
  </si>
  <si>
    <t>施設入所支援
共同生活援助
宿泊型自立訓練
（別紙2-2参照）
重度包括</t>
    <rPh sb="11" eb="13">
      <t>エンジョ</t>
    </rPh>
    <rPh sb="23" eb="25">
      <t>ベッシ</t>
    </rPh>
    <rPh sb="28" eb="30">
      <t>サンショウ</t>
    </rPh>
    <phoneticPr fontId="23"/>
  </si>
  <si>
    <t>3 施設の状況</t>
    <rPh sb="2" eb="4">
      <t>シセツ</t>
    </rPh>
    <rPh sb="5" eb="7">
      <t>ジョウキョウ</t>
    </rPh>
    <phoneticPr fontId="23"/>
  </si>
  <si>
    <t>算定要件</t>
    <rPh sb="0" eb="2">
      <t>サンテイ</t>
    </rPh>
    <rPh sb="2" eb="4">
      <t>ヨウケン</t>
    </rPh>
    <phoneticPr fontId="23"/>
  </si>
  <si>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23"/>
  </si>
  <si>
    <t>　サービス提供責任者と同行援護従業者との間の情報伝達及び報告体制を整備している。</t>
    <rPh sb="11" eb="13">
      <t>ドウコウ</t>
    </rPh>
    <rPh sb="13" eb="15">
      <t>エンゴ</t>
    </rPh>
    <rPh sb="15" eb="18">
      <t>ジュウギョウシャ</t>
    </rPh>
    <phoneticPr fontId="23"/>
  </si>
  <si>
    <t>看護職員配置加算（Ⅱ）</t>
    <rPh sb="0" eb="2">
      <t>カンゴ</t>
    </rPh>
    <rPh sb="2" eb="4">
      <t>ショクイン</t>
    </rPh>
    <rPh sb="4" eb="6">
      <t>ハイチ</t>
    </rPh>
    <rPh sb="6" eb="8">
      <t>カサン</t>
    </rPh>
    <phoneticPr fontId="23"/>
  </si>
  <si>
    <t>他施設名</t>
    <rPh sb="3" eb="4">
      <t>ナ</t>
    </rPh>
    <phoneticPr fontId="23"/>
  </si>
  <si>
    <t>医師</t>
    <rPh sb="0" eb="2">
      <t>イシ</t>
    </rPh>
    <phoneticPr fontId="23"/>
  </si>
  <si>
    <t>夜間支援従事者①</t>
  </si>
  <si>
    <t>点滴の管理</t>
    <rPh sb="0" eb="2">
      <t>テンテキ</t>
    </rPh>
    <rPh sb="3" eb="5">
      <t>カンリ</t>
    </rPh>
    <phoneticPr fontId="23"/>
  </si>
  <si>
    <r>
      <t xml:space="preserve">有 </t>
    </r>
    <r>
      <rPr>
        <b/>
        <sz val="14"/>
        <color auto="1"/>
        <rFont val="HGSｺﾞｼｯｸM"/>
      </rPr>
      <t>・</t>
    </r>
    <r>
      <rPr>
        <b/>
        <sz val="11"/>
        <color auto="1"/>
        <rFont val="HGSｺﾞｼｯｸM"/>
      </rPr>
      <t xml:space="preserve"> 無</t>
    </r>
  </si>
  <si>
    <t xml:space="preserve"> 前年度の当該サービスの開所日数の合計 (D)</t>
  </si>
  <si>
    <t>利用者の知識・能力向上に係る実施概要</t>
    <rPh sb="14" eb="16">
      <t>ジッシ</t>
    </rPh>
    <rPh sb="16" eb="18">
      <t>ガイヨウ</t>
    </rPh>
    <phoneticPr fontId="57"/>
  </si>
  <si>
    <t>　１人を超えるサービス提供責任者を配置することとされている事業所は、常勤のサービス提供責任者の２名以上の配置していること。</t>
  </si>
  <si>
    <t>夜間支援等体制加算（Ⅰ）・（Ⅱ）</t>
  </si>
  <si>
    <r>
      <t>異動区分</t>
    </r>
    <r>
      <rPr>
        <sz val="8"/>
        <color rgb="FF000000"/>
        <rFont val="HGｺﾞｼｯｸM"/>
      </rPr>
      <t>※2</t>
    </r>
  </si>
  <si>
    <t>障害程度区分
障害支援区分</t>
    <rPh sb="0" eb="2">
      <t>ショウガイ</t>
    </rPh>
    <rPh sb="2" eb="4">
      <t>テイド</t>
    </rPh>
    <rPh sb="4" eb="6">
      <t>クブン</t>
    </rPh>
    <rPh sb="7" eb="9">
      <t>ショウガイ</t>
    </rPh>
    <rPh sb="9" eb="11">
      <t>シエン</t>
    </rPh>
    <rPh sb="11" eb="13">
      <t>クブン</t>
    </rPh>
    <phoneticPr fontId="23"/>
  </si>
  <si>
    <t>連絡先</t>
    <rPh sb="0" eb="3">
      <t>レンラクサキ</t>
    </rPh>
    <phoneticPr fontId="23"/>
  </si>
  <si>
    <t>３．重度訪問介護利用者への特別なコミュニケーション支援</t>
  </si>
  <si>
    <t>電話番号</t>
    <rPh sb="0" eb="2">
      <t>デンワ</t>
    </rPh>
    <rPh sb="2" eb="4">
      <t>バンゴウ</t>
    </rPh>
    <phoneticPr fontId="23"/>
  </si>
  <si>
    <t>ＦＡＸ番号</t>
    <rPh sb="3" eb="5">
      <t>バンゴウ</t>
    </rPh>
    <phoneticPr fontId="23"/>
  </si>
  <si>
    <t>市町村により地域生活支援拠点等として位置付けられた日付</t>
    <rPh sb="25" eb="27">
      <t>ヒヅケ</t>
    </rPh>
    <phoneticPr fontId="57"/>
  </si>
  <si>
    <t>　(1)　指定児童発達支援事業等　　
　(2)　指定小規模多機能型居宅介護事業等</t>
    <rPh sb="5" eb="7">
      <t>シテイ</t>
    </rPh>
    <rPh sb="7" eb="9">
      <t>ジドウ</t>
    </rPh>
    <rPh sb="9" eb="11">
      <t>ハッタツ</t>
    </rPh>
    <rPh sb="11" eb="13">
      <t>シエン</t>
    </rPh>
    <rPh sb="13" eb="15">
      <t>ジギョウ</t>
    </rPh>
    <rPh sb="15" eb="16">
      <t>ナド</t>
    </rPh>
    <rPh sb="24" eb="26">
      <t>シテイ</t>
    </rPh>
    <rPh sb="26" eb="29">
      <t>ショウキボ</t>
    </rPh>
    <rPh sb="29" eb="33">
      <t>タキノウガタ</t>
    </rPh>
    <rPh sb="33" eb="35">
      <t>キョタク</t>
    </rPh>
    <rPh sb="35" eb="37">
      <t>カイゴ</t>
    </rPh>
    <rPh sb="37" eb="39">
      <t>ジギョウ</t>
    </rPh>
    <rPh sb="39" eb="40">
      <t>ナド</t>
    </rPh>
    <phoneticPr fontId="23"/>
  </si>
  <si>
    <t>夜間支援の対象者数（人）</t>
  </si>
  <si>
    <t>想定される事業所の支援内容</t>
  </si>
  <si>
    <t>定員21人以上40人以下</t>
    <rPh sb="0" eb="2">
      <t>テイイン</t>
    </rPh>
    <rPh sb="4" eb="7">
      <t>ニンイジョウ</t>
    </rPh>
    <rPh sb="9" eb="10">
      <t>ニン</t>
    </rPh>
    <rPh sb="10" eb="12">
      <t>イカ</t>
    </rPh>
    <phoneticPr fontId="23"/>
  </si>
  <si>
    <t>本人</t>
    <rPh sb="0" eb="2">
      <t>ホンニン</t>
    </rPh>
    <phoneticPr fontId="57"/>
  </si>
  <si>
    <t>　　２　届出に係る看護職員は、指定障害福祉サービス基準に規定されている常勤換算方法により配置が定めら
　　　れた員数の従業者に加えて配置されている者に限る。</t>
  </si>
  <si>
    <t>従業者の勤務体制一覧表</t>
  </si>
  <si>
    <t>医療法に規定する病院</t>
    <rPh sb="0" eb="3">
      <t>イリョウホウ</t>
    </rPh>
    <rPh sb="4" eb="6">
      <t>キテイ</t>
    </rPh>
    <rPh sb="8" eb="10">
      <t>ビョウイン</t>
    </rPh>
    <phoneticPr fontId="23"/>
  </si>
  <si>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23"/>
  </si>
  <si>
    <t>上記に該当する従業者の職種・氏名</t>
    <rPh sb="0" eb="2">
      <t>ジョウキ</t>
    </rPh>
    <rPh sb="3" eb="5">
      <t>ガイトウ</t>
    </rPh>
    <rPh sb="7" eb="10">
      <t>ジュウギョウシャ</t>
    </rPh>
    <rPh sb="11" eb="13">
      <t>ショクシュ</t>
    </rPh>
    <rPh sb="14" eb="16">
      <t>シメイ</t>
    </rPh>
    <phoneticPr fontId="23"/>
  </si>
  <si>
    <t>調整数：</t>
    <rPh sb="0" eb="2">
      <t>チョウセイ</t>
    </rPh>
    <rPh sb="2" eb="3">
      <t>スウ</t>
    </rPh>
    <phoneticPr fontId="23"/>
  </si>
  <si>
    <t>下記区分1
の要件</t>
    <rPh sb="0" eb="2">
      <t>カキ</t>
    </rPh>
    <rPh sb="2" eb="4">
      <t>クブン</t>
    </rPh>
    <rPh sb="7" eb="9">
      <t>ヨウケン</t>
    </rPh>
    <phoneticPr fontId="23"/>
  </si>
  <si>
    <t>夜間支援従事者が待機している場所</t>
  </si>
  <si>
    <t>３　運営状況</t>
    <rPh sb="2" eb="4">
      <t>ウンエイ</t>
    </rPh>
    <rPh sb="4" eb="6">
      <t>ジョウキョウ</t>
    </rPh>
    <phoneticPr fontId="180"/>
  </si>
  <si>
    <t>夜間支援従事者④</t>
  </si>
  <si>
    <t xml:space="preserve">本人・家族からの聴取を希望  </t>
    <rPh sb="8" eb="10">
      <t>チョウシュ</t>
    </rPh>
    <phoneticPr fontId="57"/>
  </si>
  <si>
    <t>人　</t>
    <rPh sb="0" eb="1">
      <t>ニン</t>
    </rPh>
    <phoneticPr fontId="23"/>
  </si>
  <si>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23"/>
  </si>
  <si>
    <t>社会生活支援特別加算の算定に係る届出</t>
    <rPh sb="0" eb="2">
      <t>シャカイ</t>
    </rPh>
    <rPh sb="2" eb="4">
      <t>セイカツ</t>
    </rPh>
    <rPh sb="4" eb="6">
      <t>シエン</t>
    </rPh>
    <rPh sb="6" eb="8">
      <t>トクベツ</t>
    </rPh>
    <rPh sb="8" eb="10">
      <t>カサン</t>
    </rPh>
    <rPh sb="11" eb="13">
      <t>サンテイ</t>
    </rPh>
    <rPh sb="14" eb="15">
      <t>カカ</t>
    </rPh>
    <rPh sb="16" eb="18">
      <t>トドケデ</t>
    </rPh>
    <phoneticPr fontId="23"/>
  </si>
  <si>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23"/>
  </si>
  <si>
    <t>１　異動区分</t>
    <rPh sb="2" eb="4">
      <t>イドウ</t>
    </rPh>
    <rPh sb="4" eb="6">
      <t>クブン</t>
    </rPh>
    <phoneticPr fontId="23"/>
  </si>
  <si>
    <t>各算定要件
（いずれかに○を付すること。）</t>
    <rPh sb="0" eb="1">
      <t>カク</t>
    </rPh>
    <rPh sb="1" eb="3">
      <t>サンテイ</t>
    </rPh>
    <rPh sb="3" eb="5">
      <t>ヨウケン</t>
    </rPh>
    <rPh sb="14" eb="15">
      <t>フ</t>
    </rPh>
    <phoneticPr fontId="23"/>
  </si>
  <si>
    <t>開所日</t>
    <rPh sb="0" eb="2">
      <t>カイショ</t>
    </rPh>
    <rPh sb="2" eb="3">
      <t>ビ</t>
    </rPh>
    <phoneticPr fontId="23"/>
  </si>
  <si>
    <t>サービスの種類
算定する加算の区分</t>
    <rPh sb="5" eb="7">
      <t>シュルイ</t>
    </rPh>
    <rPh sb="8" eb="10">
      <t>サンテイ</t>
    </rPh>
    <rPh sb="12" eb="14">
      <t>カサン</t>
    </rPh>
    <rPh sb="15" eb="17">
      <t>クブン</t>
    </rPh>
    <phoneticPr fontId="23"/>
  </si>
  <si>
    <t>（雇用開始年月日）　　　　年　　　月　　　日　　～
　　１　　在　　職　
　　２　　離　　職　（雇用終了年月日）　　　　　年　　　　月　　　　日
　（※１　在職、２　離職のうち該当するものに○を付け、離職の場合は雇用終了日を記入してください。）</t>
    <rPh sb="1" eb="3">
      <t>コヨウ</t>
    </rPh>
    <rPh sb="3" eb="5">
      <t>カイシ</t>
    </rPh>
    <rPh sb="5" eb="8">
      <t>ネンガッピ</t>
    </rPh>
    <rPh sb="13" eb="14">
      <t>ネン</t>
    </rPh>
    <rPh sb="17" eb="18">
      <t>ガツ</t>
    </rPh>
    <rPh sb="21" eb="22">
      <t>ニチ</t>
    </rPh>
    <rPh sb="32" eb="33">
      <t>ザイ</t>
    </rPh>
    <rPh sb="35" eb="36">
      <t>ショク</t>
    </rPh>
    <rPh sb="44" eb="45">
      <t>ハナレ</t>
    </rPh>
    <rPh sb="47" eb="48">
      <t>ショク</t>
    </rPh>
    <rPh sb="50" eb="52">
      <t>コヨウ</t>
    </rPh>
    <rPh sb="52" eb="54">
      <t>シュウリョウ</t>
    </rPh>
    <rPh sb="54" eb="57">
      <t>ネンガッピ</t>
    </rPh>
    <rPh sb="63" eb="64">
      <t>ネン</t>
    </rPh>
    <rPh sb="68" eb="69">
      <t>ガツ</t>
    </rPh>
    <rPh sb="73" eb="74">
      <t>ニチ</t>
    </rPh>
    <rPh sb="81" eb="83">
      <t>ザイショク</t>
    </rPh>
    <rPh sb="86" eb="88">
      <t>リショク</t>
    </rPh>
    <rPh sb="91" eb="93">
      <t>ガイトウ</t>
    </rPh>
    <rPh sb="100" eb="101">
      <t>ツ</t>
    </rPh>
    <rPh sb="103" eb="105">
      <t>リショク</t>
    </rPh>
    <rPh sb="106" eb="108">
      <t>バアイ</t>
    </rPh>
    <rPh sb="109" eb="111">
      <t>コヨウ</t>
    </rPh>
    <rPh sb="111" eb="113">
      <t>シュウリョウ</t>
    </rPh>
    <rPh sb="113" eb="114">
      <t>ヒ</t>
    </rPh>
    <rPh sb="115" eb="117">
      <t>キニュウ</t>
    </rPh>
    <phoneticPr fontId="23"/>
  </si>
  <si>
    <t>常勤換算数</t>
    <rPh sb="0" eb="2">
      <t>ジョウキン</t>
    </rPh>
    <rPh sb="2" eb="4">
      <t>カンサン</t>
    </rPh>
    <rPh sb="4" eb="5">
      <t>スウ</t>
    </rPh>
    <phoneticPr fontId="23"/>
  </si>
  <si>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23"/>
  </si>
  <si>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23"/>
  </si>
  <si>
    <r>
      <t>　</t>
    </r>
    <r>
      <rPr>
        <sz val="11"/>
        <color theme="1"/>
        <rFont val="ＭＳ ゴシック"/>
      </rPr>
      <t>　　○児童発達支援にあっては、加算（Ⅰ）（Ⅱ）においては、児童指導員、障害福祉サービス経験者</t>
    </r>
    <rPh sb="4" eb="6">
      <t>ジドウ</t>
    </rPh>
    <rPh sb="6" eb="8">
      <t>ハッタツ</t>
    </rPh>
    <rPh sb="8" eb="10">
      <t>シエン</t>
    </rPh>
    <rPh sb="16" eb="18">
      <t>カサン</t>
    </rPh>
    <phoneticPr fontId="23"/>
  </si>
  <si>
    <r>
      <t>　</t>
    </r>
    <r>
      <rPr>
        <sz val="11"/>
        <color theme="1"/>
        <rFont val="ＭＳ ゴシック"/>
      </rPr>
      <t>　　　加算（Ⅲ）においては、児童指導員、保育士又は指定発達支援医療機関の職員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23"/>
  </si>
  <si>
    <t>Ⅰ型
50%以上</t>
    <rPh sb="1" eb="2">
      <t>ガタ</t>
    </rPh>
    <rPh sb="6" eb="8">
      <t>イジョウ</t>
    </rPh>
    <phoneticPr fontId="23"/>
  </si>
  <si>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3"/>
  </si>
  <si>
    <t>従業者の勤務体制一覧表</t>
    <rPh sb="0" eb="3">
      <t>ジュウギョウシャ</t>
    </rPh>
    <phoneticPr fontId="23"/>
  </si>
  <si>
    <r>
      <t>賃</t>
    </r>
    <r>
      <rPr>
        <sz val="11"/>
        <color auto="1"/>
        <rFont val="ＭＳ Ｐゴシック"/>
      </rPr>
      <t xml:space="preserve">金向上計画等の提出状況
</t>
    </r>
    <r>
      <rPr>
        <b/>
        <u/>
        <sz val="8"/>
        <color auto="1"/>
        <rFont val="ＭＳ Ｐゴシック"/>
      </rPr>
      <t>※　経営改善計画書を作成している場合は省略することも可
ただし、実現可能性が乏しい場合には認められない場合がある</t>
    </r>
    <rPh sb="0" eb="2">
      <t>チンギン</t>
    </rPh>
    <rPh sb="2" eb="4">
      <t>コウジョウ</t>
    </rPh>
    <rPh sb="4" eb="6">
      <t>ケイカク</t>
    </rPh>
    <rPh sb="6" eb="7">
      <t>ナド</t>
    </rPh>
    <rPh sb="8" eb="10">
      <t>テイシュツ</t>
    </rPh>
    <rPh sb="10" eb="12">
      <t>ジョウキョウ</t>
    </rPh>
    <rPh sb="45" eb="47">
      <t>ジツゲン</t>
    </rPh>
    <rPh sb="47" eb="50">
      <t>カノウセイ</t>
    </rPh>
    <rPh sb="51" eb="52">
      <t>トボ</t>
    </rPh>
    <rPh sb="54" eb="56">
      <t>バアイ</t>
    </rPh>
    <rPh sb="58" eb="59">
      <t>ミト</t>
    </rPh>
    <rPh sb="64" eb="66">
      <t>バアイ</t>
    </rPh>
    <phoneticPr fontId="23"/>
  </si>
  <si>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23"/>
  </si>
  <si>
    <t>※　「１　該当」に○を付した場合には、該当する従業者の「経歴書」・「研修修了証（サービス管理責任者
　研修、相談業務従事者初任者研修）」・「実務経験証明書」・「資格証（実務経験の短縮に係るもの）」を添付
　すること。</t>
    <rPh sb="5" eb="7">
      <t>ガイトウ</t>
    </rPh>
    <rPh sb="11" eb="12">
      <t>フ</t>
    </rPh>
    <rPh sb="14" eb="16">
      <t>バアイ</t>
    </rPh>
    <rPh sb="19" eb="21">
      <t>ガイトウ</t>
    </rPh>
    <rPh sb="23" eb="26">
      <t>ジュウギョウシャ</t>
    </rPh>
    <rPh sb="28" eb="31">
      <t>ケイレキショ</t>
    </rPh>
    <rPh sb="34" eb="36">
      <t>ケンシュウ</t>
    </rPh>
    <rPh sb="36" eb="38">
      <t>シュウリョウ</t>
    </rPh>
    <rPh sb="38" eb="39">
      <t>アカシ</t>
    </rPh>
    <rPh sb="44" eb="46">
      <t>カンリ</t>
    </rPh>
    <rPh sb="46" eb="48">
      <t>セキニン</t>
    </rPh>
    <rPh sb="48" eb="49">
      <t>シャ</t>
    </rPh>
    <rPh sb="51" eb="53">
      <t>ケンシュウ</t>
    </rPh>
    <rPh sb="54" eb="56">
      <t>ソウダン</t>
    </rPh>
    <rPh sb="56" eb="58">
      <t>ギョウム</t>
    </rPh>
    <rPh sb="58" eb="61">
      <t>ジュウジシャ</t>
    </rPh>
    <rPh sb="61" eb="64">
      <t>ショニンシャ</t>
    </rPh>
    <rPh sb="64" eb="66">
      <t>ケンシュウ</t>
    </rPh>
    <rPh sb="70" eb="72">
      <t>ジツム</t>
    </rPh>
    <rPh sb="72" eb="74">
      <t>ケイケン</t>
    </rPh>
    <rPh sb="74" eb="77">
      <t>ショウメイショ</t>
    </rPh>
    <rPh sb="80" eb="82">
      <t>シカク</t>
    </rPh>
    <rPh sb="82" eb="83">
      <t>アカシ</t>
    </rPh>
    <rPh sb="84" eb="86">
      <t>ジツム</t>
    </rPh>
    <rPh sb="86" eb="88">
      <t>ケイケン</t>
    </rPh>
    <rPh sb="89" eb="91">
      <t>タンシュク</t>
    </rPh>
    <rPh sb="92" eb="93">
      <t>カカワ</t>
    </rPh>
    <rPh sb="99" eb="101">
      <t>テンプ</t>
    </rPh>
    <phoneticPr fontId="23"/>
  </si>
  <si>
    <t>短期入所　・　生活介護　・　自立訓練（機能訓練）　・　自立訓練（生活訓練）</t>
    <rPh sb="0" eb="2">
      <t>タンキ</t>
    </rPh>
    <rPh sb="2" eb="4">
      <t>ニュウショ</t>
    </rPh>
    <rPh sb="7" eb="9">
      <t>セイカツ</t>
    </rPh>
    <rPh sb="9" eb="11">
      <t>カイゴ</t>
    </rPh>
    <rPh sb="14" eb="16">
      <t>ジリツ</t>
    </rPh>
    <rPh sb="16" eb="18">
      <t>クンレン</t>
    </rPh>
    <rPh sb="19" eb="21">
      <t>キノウ</t>
    </rPh>
    <rPh sb="21" eb="23">
      <t>クンレン</t>
    </rPh>
    <rPh sb="27" eb="29">
      <t>ジリツ</t>
    </rPh>
    <rPh sb="29" eb="31">
      <t>クンレン</t>
    </rPh>
    <rPh sb="32" eb="34">
      <t>セイカツ</t>
    </rPh>
    <rPh sb="34" eb="36">
      <t>クンレン</t>
    </rPh>
    <phoneticPr fontId="23"/>
  </si>
  <si>
    <t>注3 「夜間の支援体制」欄は、夜間における支援の内容、他の社会福祉施設等との連携の状況等を具体的に記載してください。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0" eb="51">
      <t>ミツル</t>
    </rPh>
    <phoneticPr fontId="23"/>
  </si>
  <si>
    <t>事業所の名称</t>
  </si>
  <si>
    <t>上記に該当する従業者の氏名</t>
    <rPh sb="0" eb="2">
      <t>ジョウキ</t>
    </rPh>
    <rPh sb="3" eb="5">
      <t>ガイトウ</t>
    </rPh>
    <rPh sb="7" eb="10">
      <t>ジュウギョウシャ</t>
    </rPh>
    <rPh sb="11" eb="13">
      <t>シメイ</t>
    </rPh>
    <phoneticPr fontId="23"/>
  </si>
  <si>
    <t>注２　居住支援法人又は居住支援協議会との連携の計画等を示す文書を添付してください。</t>
  </si>
  <si>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57"/>
  </si>
  <si>
    <t>夜間支援従事者⑤</t>
  </si>
  <si>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23"/>
  </si>
  <si>
    <t>氏　　名</t>
    <rPh sb="0" eb="1">
      <t>シ</t>
    </rPh>
    <rPh sb="3" eb="4">
      <t>メイ</t>
    </rPh>
    <phoneticPr fontId="23"/>
  </si>
  <si>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23"/>
  </si>
  <si>
    <t>注２　日によって異なる夜間支援体制をとる場合（例えば「平日は夜勤、土日祝日は宿直」など）には、複数枚に書き分けるなど、それぞれの夜間支援体制について記載してください。</t>
  </si>
  <si>
    <t>平成31年3月31日までは、世話人・生活支援員の10%以上が強度行動障害支援者養成研修（基礎研修）の修了者で、かつ受講予定者が10%以上であれば、基準に該当しているものとみなす。</t>
    <rPh sb="0" eb="2">
      <t>ヘイセイ</t>
    </rPh>
    <rPh sb="4" eb="5">
      <t>ネン</t>
    </rPh>
    <rPh sb="6" eb="7">
      <t>ガツ</t>
    </rPh>
    <rPh sb="9" eb="10">
      <t>ニチ</t>
    </rPh>
    <rPh sb="27" eb="29">
      <t>イジョウ</t>
    </rPh>
    <rPh sb="30" eb="32">
      <t>キョウド</t>
    </rPh>
    <rPh sb="32" eb="34">
      <t>コウドウ</t>
    </rPh>
    <rPh sb="34" eb="36">
      <t>ショウガイ</t>
    </rPh>
    <rPh sb="36" eb="39">
      <t>シエンシャ</t>
    </rPh>
    <rPh sb="39" eb="41">
      <t>ヨウセイ</t>
    </rPh>
    <rPh sb="41" eb="43">
      <t>ケンシュウ</t>
    </rPh>
    <rPh sb="44" eb="46">
      <t>キソ</t>
    </rPh>
    <rPh sb="46" eb="48">
      <t>ケンシュウ</t>
    </rPh>
    <rPh sb="50" eb="53">
      <t>シュウリョウシャ</t>
    </rPh>
    <rPh sb="57" eb="59">
      <t>ジュコウ</t>
    </rPh>
    <rPh sb="59" eb="62">
      <t>ヨテイシャ</t>
    </rPh>
    <rPh sb="66" eb="68">
      <t>イジョウ</t>
    </rPh>
    <rPh sb="73" eb="75">
      <t>キジュン</t>
    </rPh>
    <rPh sb="76" eb="78">
      <t>ガイトウ</t>
    </rPh>
    <phoneticPr fontId="23"/>
  </si>
  <si>
    <t>夜勤職員配置体制加算及び夜間看護体制加算に関する届出書</t>
    <rPh sb="0" eb="2">
      <t>ヤキン</t>
    </rPh>
    <rPh sb="2" eb="4">
      <t>ショクイン</t>
    </rPh>
    <rPh sb="4" eb="6">
      <t>ハイチ</t>
    </rPh>
    <rPh sb="6" eb="8">
      <t>タイセイ</t>
    </rPh>
    <rPh sb="8" eb="10">
      <t>カサン</t>
    </rPh>
    <rPh sb="10" eb="11">
      <t>オヨ</t>
    </rPh>
    <rPh sb="12" eb="14">
      <t>ヤカン</t>
    </rPh>
    <rPh sb="14" eb="16">
      <t>カンゴ</t>
    </rPh>
    <rPh sb="16" eb="18">
      <t>タイセイ</t>
    </rPh>
    <rPh sb="18" eb="20">
      <t>カサン</t>
    </rPh>
    <rPh sb="21" eb="22">
      <t>カン</t>
    </rPh>
    <rPh sb="24" eb="26">
      <t>トドケデ</t>
    </rPh>
    <rPh sb="26" eb="27">
      <t>ショ</t>
    </rPh>
    <phoneticPr fontId="23"/>
  </si>
  <si>
    <t>1 新規　　　　　　2 変更　　　　　　3 終了</t>
    <rPh sb="2" eb="4">
      <t>シンキ</t>
    </rPh>
    <rPh sb="12" eb="14">
      <t>ヘンコウ</t>
    </rPh>
    <rPh sb="22" eb="24">
      <t>シュウリョウ</t>
    </rPh>
    <phoneticPr fontId="23"/>
  </si>
  <si>
    <t>利用定員数</t>
  </si>
  <si>
    <t>支援対象者</t>
  </si>
  <si>
    <t>延長支援加算体制届出書</t>
    <rPh sb="0" eb="2">
      <t>エンチョウ</t>
    </rPh>
    <rPh sb="2" eb="4">
      <t>シエン</t>
    </rPh>
    <rPh sb="4" eb="6">
      <t>カサン</t>
    </rPh>
    <rPh sb="6" eb="8">
      <t>タイセイ</t>
    </rPh>
    <rPh sb="8" eb="9">
      <t>トドケ</t>
    </rPh>
    <rPh sb="9" eb="10">
      <t>デ</t>
    </rPh>
    <rPh sb="10" eb="11">
      <t>ショ</t>
    </rPh>
    <phoneticPr fontId="23"/>
  </si>
  <si>
    <t>前年度利用定員</t>
  </si>
  <si>
    <t>注4 「看護職員配置の状況」には、当該施設における看護職員の総数（実数）と施設入所支援を提供する時間帯をとおした看護体制（延べ人数ではない）を記載してください。</t>
    <rPh sb="0" eb="1">
      <t>チュウ</t>
    </rPh>
    <rPh sb="4" eb="6">
      <t>カンゴ</t>
    </rPh>
    <rPh sb="6" eb="8">
      <t>ショクイン</t>
    </rPh>
    <rPh sb="8" eb="10">
      <t>ハイチ</t>
    </rPh>
    <rPh sb="11" eb="13">
      <t>ジョウキョウ</t>
    </rPh>
    <rPh sb="17" eb="19">
      <t>トウガイ</t>
    </rPh>
    <rPh sb="19" eb="21">
      <t>シセツ</t>
    </rPh>
    <rPh sb="25" eb="27">
      <t>カンゴ</t>
    </rPh>
    <rPh sb="27" eb="29">
      <t>ショクイン</t>
    </rPh>
    <rPh sb="30" eb="32">
      <t>ソウスウ</t>
    </rPh>
    <rPh sb="33" eb="35">
      <t>ジッスウ</t>
    </rPh>
    <rPh sb="37" eb="39">
      <t>シセツ</t>
    </rPh>
    <rPh sb="39" eb="41">
      <t>ニュウショ</t>
    </rPh>
    <rPh sb="41" eb="43">
      <t>シエン</t>
    </rPh>
    <rPh sb="50" eb="51">
      <t>タイ</t>
    </rPh>
    <rPh sb="61" eb="62">
      <t>ノ</t>
    </rPh>
    <rPh sb="63" eb="65">
      <t>ニンズウ</t>
    </rPh>
    <phoneticPr fontId="23"/>
  </si>
  <si>
    <t>うち20％</t>
  </si>
  <si>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23"/>
  </si>
  <si>
    <t>５　当該事業所における基準上置くべき従業者数</t>
    <rPh sb="2" eb="4">
      <t>トウガイ</t>
    </rPh>
    <rPh sb="4" eb="7">
      <t>ジギョウショ</t>
    </rPh>
    <phoneticPr fontId="23"/>
  </si>
  <si>
    <r>
      <t>（</t>
    </r>
    <r>
      <rPr>
        <sz val="11"/>
        <color auto="1"/>
        <rFont val="ＭＳ ゴシック"/>
      </rPr>
      <t>重度障害者支援加算Ⅰ型適用施設のみ）
特別な医療が必要とされる者の
前年度の平均利用者数
（様式1-7の⑥年度計÷</t>
    </r>
    <r>
      <rPr>
        <sz val="11"/>
        <color indexed="12"/>
        <rFont val="ＭＳ ゴシック"/>
      </rPr>
      <t>④</t>
    </r>
    <r>
      <rPr>
        <sz val="11"/>
        <color auto="1"/>
        <rFont val="ＭＳ ゴシック"/>
      </rPr>
      <t>年度計）</t>
    </r>
    <rPh sb="20" eb="22">
      <t>トクベツ</t>
    </rPh>
    <rPh sb="23" eb="25">
      <t>イリョウ</t>
    </rPh>
    <rPh sb="26" eb="28">
      <t>ヒツヨウ</t>
    </rPh>
    <rPh sb="32" eb="33">
      <t>モノ</t>
    </rPh>
    <rPh sb="44" eb="45">
      <t>スウ</t>
    </rPh>
    <phoneticPr fontId="23"/>
  </si>
  <si>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23"/>
  </si>
  <si>
    <t>利用者氏名</t>
    <rPh sb="0" eb="3">
      <t>リヨウシャ</t>
    </rPh>
    <rPh sb="3" eb="5">
      <t>シメイ</t>
    </rPh>
    <phoneticPr fontId="23"/>
  </si>
  <si>
    <t>別　添</t>
  </si>
  <si>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23"/>
  </si>
  <si>
    <t>就労定着支援に係る基本報酬の算定区分に関する届出書</t>
  </si>
  <si>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23"/>
  </si>
  <si>
    <t>常勤換算１名以上</t>
    <rPh sb="0" eb="2">
      <t>ジョウキン</t>
    </rPh>
    <rPh sb="2" eb="4">
      <t>カンサン</t>
    </rPh>
    <rPh sb="5" eb="6">
      <t>メイ</t>
    </rPh>
    <rPh sb="6" eb="8">
      <t>イジョウ</t>
    </rPh>
    <phoneticPr fontId="23"/>
  </si>
  <si>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23"/>
  </si>
  <si>
    <t>ふじのくに寮</t>
    <rPh sb="5" eb="6">
      <t>リョウ</t>
    </rPh>
    <phoneticPr fontId="23"/>
  </si>
  <si>
    <t>5.6人</t>
    <rPh sb="3" eb="4">
      <t>ニン</t>
    </rPh>
    <phoneticPr fontId="23"/>
  </si>
  <si>
    <t>法人　・　事業所名</t>
    <rPh sb="0" eb="2">
      <t>ホウジン</t>
    </rPh>
    <phoneticPr fontId="23"/>
  </si>
  <si>
    <t>運営規程上の営業時間</t>
    <rPh sb="0" eb="2">
      <t>ウンエイ</t>
    </rPh>
    <rPh sb="2" eb="4">
      <t>キテイ</t>
    </rPh>
    <rPh sb="4" eb="5">
      <t>ジョウ</t>
    </rPh>
    <rPh sb="6" eb="8">
      <t>エイギョウ</t>
    </rPh>
    <rPh sb="8" eb="10">
      <t>ジカン</t>
    </rPh>
    <phoneticPr fontId="23"/>
  </si>
  <si>
    <t>透析</t>
    <rPh sb="0" eb="2">
      <t>トウセキ</t>
    </rPh>
    <phoneticPr fontId="23"/>
  </si>
  <si>
    <t>当該事業所の前年度の平均実利用者数　(A)</t>
  </si>
  <si>
    <t>送迎回数</t>
    <rPh sb="0" eb="2">
      <t>ソウゲイ</t>
    </rPh>
    <rPh sb="2" eb="4">
      <t>カイスウ</t>
    </rPh>
    <phoneticPr fontId="23"/>
  </si>
  <si>
    <r>
      <t>サービス費</t>
    </r>
    <r>
      <rPr>
        <sz val="6"/>
        <color auto="1"/>
        <rFont val="ＭＳ Ｐゴシック"/>
      </rPr>
      <t>（Ⅳ）（Ⅴ）（Ⅵ）</t>
    </r>
  </si>
  <si>
    <t>1 新規　　　　　　　　2 変更　　　　　　　　3 終了</t>
    <rPh sb="2" eb="4">
      <t>シンキ</t>
    </rPh>
    <rPh sb="14" eb="16">
      <t>ヘンコウ</t>
    </rPh>
    <rPh sb="26" eb="28">
      <t>シュウリョウ</t>
    </rPh>
    <phoneticPr fontId="23"/>
  </si>
  <si>
    <t>従業者の職種・員数　　</t>
    <rPh sb="0" eb="3">
      <t>ジュウギョウシャ</t>
    </rPh>
    <rPh sb="4" eb="6">
      <t>ショクシュ</t>
    </rPh>
    <rPh sb="7" eb="9">
      <t>インスウ</t>
    </rPh>
    <phoneticPr fontId="23"/>
  </si>
  <si>
    <t>常勤換算方法
による員数</t>
    <rPh sb="0" eb="2">
      <t>ジョウキン</t>
    </rPh>
    <rPh sb="2" eb="4">
      <t>カンサン</t>
    </rPh>
    <rPh sb="4" eb="6">
      <t>ホウホウ</t>
    </rPh>
    <rPh sb="10" eb="12">
      <t>インスウ</t>
    </rPh>
    <phoneticPr fontId="23"/>
  </si>
  <si>
    <t>①研修計画に基づいた外部研修会又は内部研修会</t>
  </si>
  <si>
    <t>強度行動障害支援者養成研修（実践研修）</t>
    <rPh sb="14" eb="16">
      <t>ジッセン</t>
    </rPh>
    <phoneticPr fontId="23"/>
  </si>
  <si>
    <t>住居</t>
    <rPh sb="0" eb="2">
      <t>ジュウキョ</t>
    </rPh>
    <phoneticPr fontId="23"/>
  </si>
  <si>
    <t>目標工賃達成加算に関する届出書</t>
    <rPh sb="0" eb="2">
      <t>モクヒョウ</t>
    </rPh>
    <rPh sb="2" eb="4">
      <t>コウチン</t>
    </rPh>
    <rPh sb="4" eb="6">
      <t>タッセイ</t>
    </rPh>
    <rPh sb="6" eb="8">
      <t>カサン</t>
    </rPh>
    <rPh sb="9" eb="10">
      <t>カン</t>
    </rPh>
    <phoneticPr fontId="57"/>
  </si>
  <si>
    <t>就職後6月以上定着率が0割超1割未満</t>
  </si>
  <si>
    <t>②生活の状況</t>
  </si>
  <si>
    <t>　1には該当しない。</t>
    <rPh sb="4" eb="6">
      <t>ガイトウ</t>
    </rPh>
    <phoneticPr fontId="23"/>
  </si>
  <si>
    <t>合計（月内算定上限）</t>
    <rPh sb="0" eb="2">
      <t>ゴウケイ</t>
    </rPh>
    <phoneticPr fontId="23"/>
  </si>
  <si>
    <t>有　・　無</t>
    <rPh sb="0" eb="1">
      <t>ア</t>
    </rPh>
    <rPh sb="4" eb="5">
      <t>ナ</t>
    </rPh>
    <phoneticPr fontId="23"/>
  </si>
  <si>
    <t>４．その他</t>
  </si>
  <si>
    <t>上記「実配置」常勤換算数のうち
精神保健福祉士の人数（実人数）</t>
    <rPh sb="0" eb="2">
      <t>ジョウキ</t>
    </rPh>
    <rPh sb="3" eb="4">
      <t>ジツ</t>
    </rPh>
    <rPh sb="4" eb="6">
      <t>ハイチ</t>
    </rPh>
    <rPh sb="7" eb="9">
      <t>ジョウキン</t>
    </rPh>
    <rPh sb="9" eb="11">
      <t>カンサン</t>
    </rPh>
    <rPh sb="11" eb="12">
      <t>スウ</t>
    </rPh>
    <rPh sb="16" eb="18">
      <t>セイシン</t>
    </rPh>
    <rPh sb="18" eb="20">
      <t>ホケン</t>
    </rPh>
    <rPh sb="20" eb="22">
      <t>フクシ</t>
    </rPh>
    <rPh sb="22" eb="23">
      <t>シ</t>
    </rPh>
    <rPh sb="24" eb="26">
      <t>ニンズウ</t>
    </rPh>
    <rPh sb="27" eb="28">
      <t>ジツ</t>
    </rPh>
    <rPh sb="28" eb="30">
      <t>ニンズウ</t>
    </rPh>
    <phoneticPr fontId="23"/>
  </si>
  <si>
    <t>サービス名</t>
    <rPh sb="4" eb="5">
      <t>メイ</t>
    </rPh>
    <phoneticPr fontId="57"/>
  </si>
  <si>
    <t>送迎実績</t>
    <rPh sb="0" eb="2">
      <t>ソウゲイ</t>
    </rPh>
    <rPh sb="2" eb="4">
      <t>ジッセキ</t>
    </rPh>
    <phoneticPr fontId="23"/>
  </si>
  <si>
    <t>精神科を担当する医師（嘱託可）による定期的な指導を一月に2回以上実施</t>
    <rPh sb="0" eb="3">
      <t>セイシンカ</t>
    </rPh>
    <rPh sb="4" eb="6">
      <t>タントウ</t>
    </rPh>
    <rPh sb="8" eb="10">
      <t>イシ</t>
    </rPh>
    <rPh sb="11" eb="13">
      <t>ショクタク</t>
    </rPh>
    <rPh sb="13" eb="14">
      <t>カ</t>
    </rPh>
    <rPh sb="18" eb="21">
      <t>テイキテキ</t>
    </rPh>
    <rPh sb="22" eb="24">
      <t>シドウ</t>
    </rPh>
    <rPh sb="25" eb="27">
      <t>ヒトツキ</t>
    </rPh>
    <rPh sb="29" eb="32">
      <t>カイイジョウ</t>
    </rPh>
    <rPh sb="32" eb="34">
      <t>ジッシ</t>
    </rPh>
    <phoneticPr fontId="23"/>
  </si>
  <si>
    <t>注4 「通勤者生活支援に係る体制」欄には、通常の事業所に雇用されている者を記載してください。
（「通常の事業所に雇用されている」とは、一般就労のことをいうものであって、指定就労移行支援、指定就労継続支援Ａ型及びＢ型の利用者は含まれない。）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rPh sb="49" eb="51">
      <t>ツウジョウ</t>
    </rPh>
    <rPh sb="52" eb="55">
      <t>ジギョウショ</t>
    </rPh>
    <rPh sb="56" eb="58">
      <t>コヨウ</t>
    </rPh>
    <rPh sb="67" eb="69">
      <t>イッパン</t>
    </rPh>
    <rPh sb="69" eb="71">
      <t>シュウロウ</t>
    </rPh>
    <rPh sb="84" eb="86">
      <t>シテイ</t>
    </rPh>
    <rPh sb="86" eb="88">
      <t>シュウロウ</t>
    </rPh>
    <rPh sb="88" eb="90">
      <t>イコウ</t>
    </rPh>
    <rPh sb="90" eb="92">
      <t>シエン</t>
    </rPh>
    <rPh sb="93" eb="95">
      <t>シテイ</t>
    </rPh>
    <rPh sb="95" eb="97">
      <t>シュウロウ</t>
    </rPh>
    <rPh sb="97" eb="99">
      <t>ケイゾク</t>
    </rPh>
    <rPh sb="99" eb="101">
      <t>シエン</t>
    </rPh>
    <rPh sb="102" eb="103">
      <t>ガタ</t>
    </rPh>
    <rPh sb="103" eb="104">
      <t>オヨ</t>
    </rPh>
    <rPh sb="106" eb="107">
      <t>ガタ</t>
    </rPh>
    <rPh sb="108" eb="111">
      <t>リヨウシャ</t>
    </rPh>
    <rPh sb="112" eb="113">
      <t>フク</t>
    </rPh>
    <phoneticPr fontId="23"/>
  </si>
  <si>
    <t>(2)～(4)については、該当することが確認できる資料（資格証、実施計画、実施記録等）を添付すること</t>
    <rPh sb="13" eb="15">
      <t>ガイトウ</t>
    </rPh>
    <rPh sb="20" eb="22">
      <t>カクニン</t>
    </rPh>
    <rPh sb="25" eb="27">
      <t>シリョウ</t>
    </rPh>
    <rPh sb="28" eb="30">
      <t>シカク</t>
    </rPh>
    <rPh sb="30" eb="31">
      <t>ショウ</t>
    </rPh>
    <rPh sb="32" eb="34">
      <t>ジッシ</t>
    </rPh>
    <rPh sb="34" eb="36">
      <t>ケイカク</t>
    </rPh>
    <rPh sb="37" eb="39">
      <t>ジッシ</t>
    </rPh>
    <rPh sb="39" eb="41">
      <t>キロク</t>
    </rPh>
    <rPh sb="41" eb="42">
      <t>ナド</t>
    </rPh>
    <rPh sb="44" eb="46">
      <t>テンプ</t>
    </rPh>
    <phoneticPr fontId="23"/>
  </si>
  <si>
    <t>事業所の従業者に対し、医療観察法に基づく通院中の者及び刑務所から出所した障害者等の支援に関する研修を年1回以上実施</t>
    <rPh sb="0" eb="3">
      <t>ジギョウショ</t>
    </rPh>
    <rPh sb="4" eb="7">
      <t>ジュウギョウシャ</t>
    </rPh>
    <rPh sb="8" eb="9">
      <t>タイ</t>
    </rPh>
    <rPh sb="11" eb="13">
      <t>イリョウ</t>
    </rPh>
    <rPh sb="13" eb="15">
      <t>カンサツ</t>
    </rPh>
    <rPh sb="15" eb="16">
      <t>ホウ</t>
    </rPh>
    <rPh sb="17" eb="18">
      <t>モト</t>
    </rPh>
    <rPh sb="20" eb="22">
      <t>ツウイン</t>
    </rPh>
    <rPh sb="22" eb="23">
      <t>チュウ</t>
    </rPh>
    <rPh sb="24" eb="25">
      <t>モノ</t>
    </rPh>
    <rPh sb="25" eb="26">
      <t>オヨ</t>
    </rPh>
    <rPh sb="27" eb="30">
      <t>ケイムショ</t>
    </rPh>
    <rPh sb="32" eb="34">
      <t>シュッショ</t>
    </rPh>
    <rPh sb="36" eb="39">
      <t>ショウガイシャ</t>
    </rPh>
    <rPh sb="39" eb="40">
      <t>トウ</t>
    </rPh>
    <rPh sb="41" eb="43">
      <t>シエン</t>
    </rPh>
    <rPh sb="44" eb="45">
      <t>カン</t>
    </rPh>
    <rPh sb="47" eb="49">
      <t>ケンシュウ</t>
    </rPh>
    <rPh sb="50" eb="51">
      <t>ネン</t>
    </rPh>
    <rPh sb="52" eb="55">
      <t>カイイジョウ</t>
    </rPh>
    <rPh sb="55" eb="57">
      <t>ジッシ</t>
    </rPh>
    <phoneticPr fontId="23"/>
  </si>
  <si>
    <t>注3 それぞれの要件について根拠となる（要件を満たすことがわかる）書類を添付してください。</t>
    <rPh sb="0" eb="1">
      <t>チュウ</t>
    </rPh>
    <rPh sb="36" eb="38">
      <t>テンプ</t>
    </rPh>
    <phoneticPr fontId="23"/>
  </si>
  <si>
    <t>あり</t>
  </si>
  <si>
    <t>看護職員</t>
    <rPh sb="0" eb="2">
      <t>カンゴ</t>
    </rPh>
    <rPh sb="2" eb="4">
      <t>ショクイン</t>
    </rPh>
    <phoneticPr fontId="23"/>
  </si>
  <si>
    <t>（別紙21）</t>
    <rPh sb="1" eb="3">
      <t>ベッシ</t>
    </rPh>
    <phoneticPr fontId="23"/>
  </si>
  <si>
    <t>年</t>
    <rPh sb="0" eb="1">
      <t>ネン</t>
    </rPh>
    <phoneticPr fontId="23"/>
  </si>
  <si>
    <t>指定申請書　付表６の共同生活住居又は
サテライト型住居の番号及び名称</t>
    <rPh sb="16" eb="17">
      <t>マタ</t>
    </rPh>
    <rPh sb="24" eb="25">
      <t>ガタ</t>
    </rPh>
    <rPh sb="25" eb="27">
      <t>ジュウキョ</t>
    </rPh>
    <phoneticPr fontId="23"/>
  </si>
  <si>
    <t>施設又は事業所所在地及び名称</t>
    <rPh sb="0" eb="2">
      <t>シセツ</t>
    </rPh>
    <rPh sb="2" eb="3">
      <t>マタ</t>
    </rPh>
    <rPh sb="4" eb="7">
      <t>ジギョウショ</t>
    </rPh>
    <rPh sb="7" eb="10">
      <t>ショザイチ</t>
    </rPh>
    <rPh sb="10" eb="11">
      <t>オヨ</t>
    </rPh>
    <rPh sb="12" eb="14">
      <t>メイショウ</t>
    </rPh>
    <phoneticPr fontId="23"/>
  </si>
  <si>
    <t>※　延長支援加算を算定する障害者又は障害児に係る生活介護計画書又は児童発達支援計画書は、実地指導の際に確認します。</t>
    <rPh sb="13" eb="16">
      <t>ショウガイシャ</t>
    </rPh>
    <rPh sb="16" eb="17">
      <t>マタ</t>
    </rPh>
    <rPh sb="18" eb="21">
      <t>ショウガイジ</t>
    </rPh>
    <rPh sb="24" eb="26">
      <t>セイカツ</t>
    </rPh>
    <rPh sb="26" eb="28">
      <t>カイゴ</t>
    </rPh>
    <rPh sb="28" eb="30">
      <t>ケイカク</t>
    </rPh>
    <rPh sb="30" eb="31">
      <t>ショ</t>
    </rPh>
    <rPh sb="31" eb="32">
      <t>マタ</t>
    </rPh>
    <rPh sb="44" eb="46">
      <t>ジッチ</t>
    </rPh>
    <rPh sb="46" eb="48">
      <t>シドウ</t>
    </rPh>
    <rPh sb="49" eb="50">
      <t>サイ</t>
    </rPh>
    <rPh sb="51" eb="53">
      <t>カクニン</t>
    </rPh>
    <phoneticPr fontId="23"/>
  </si>
  <si>
    <t>代表者職氏名</t>
    <rPh sb="0" eb="3">
      <t>ダイヒョウシャ</t>
    </rPh>
    <rPh sb="3" eb="4">
      <t>ショク</t>
    </rPh>
    <rPh sb="4" eb="6">
      <t>シメイ</t>
    </rPh>
    <phoneticPr fontId="23"/>
  </si>
  <si>
    <t>※　運営規程に定めた「営業時間」が８時間以上営業日において、「営業時間」を超えて支援を行うものとして、加算を算定する場合に届け出ること。　(「営業時間」は、基準で定めれらた人員を配置して利用者を受け入れられる時間帯をいう）</t>
    <rPh sb="2" eb="6">
      <t>ウンエイキテイ</t>
    </rPh>
    <rPh sb="7" eb="8">
      <t>サダ</t>
    </rPh>
    <rPh sb="11" eb="13">
      <t>エイギョウ</t>
    </rPh>
    <rPh sb="18" eb="20">
      <t>ジカン</t>
    </rPh>
    <rPh sb="20" eb="22">
      <t>イジョウ</t>
    </rPh>
    <rPh sb="22" eb="25">
      <t>エイギョウビ</t>
    </rPh>
    <rPh sb="31" eb="33">
      <t>エイギョウ</t>
    </rPh>
    <rPh sb="33" eb="35">
      <t>ジカン</t>
    </rPh>
    <rPh sb="71" eb="73">
      <t>エイギョウ</t>
    </rPh>
    <rPh sb="73" eb="75">
      <t>ジカン</t>
    </rPh>
    <rPh sb="78" eb="80">
      <t>キジュン</t>
    </rPh>
    <rPh sb="81" eb="82">
      <t>サダ</t>
    </rPh>
    <rPh sb="86" eb="88">
      <t>ジンイン</t>
    </rPh>
    <rPh sb="89" eb="91">
      <t>ハイチ</t>
    </rPh>
    <rPh sb="93" eb="96">
      <t>リヨウシャ</t>
    </rPh>
    <rPh sb="97" eb="98">
      <t>ウ</t>
    </rPh>
    <rPh sb="99" eb="100">
      <t>イ</t>
    </rPh>
    <rPh sb="104" eb="107">
      <t>ジカンタイ</t>
    </rPh>
    <phoneticPr fontId="23"/>
  </si>
  <si>
    <t>手帳の種類</t>
  </si>
  <si>
    <t>なし（経過措置対象）</t>
  </si>
  <si>
    <t>◎免許・資格取得、検定の受検勧奨</t>
    <rPh sb="1" eb="3">
      <t>メンキョ</t>
    </rPh>
    <rPh sb="4" eb="6">
      <t>シカク</t>
    </rPh>
    <rPh sb="6" eb="8">
      <t>シュトク</t>
    </rPh>
    <rPh sb="9" eb="11">
      <t>ケンテイ</t>
    </rPh>
    <rPh sb="12" eb="14">
      <t>ジュケン</t>
    </rPh>
    <rPh sb="14" eb="16">
      <t>カンショウ</t>
    </rPh>
    <phoneticPr fontId="57"/>
  </si>
  <si>
    <t>夜間支援従事者⑥</t>
  </si>
  <si>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23"/>
  </si>
  <si>
    <t>注６　夜間支援等体制加算（Ⅲ）については、２、３のいずれか、又は両方を記載してください。</t>
  </si>
  <si>
    <t>日中サービス支援型</t>
    <rPh sb="0" eb="2">
      <t>ニッチュウ</t>
    </rPh>
    <rPh sb="6" eb="9">
      <t>シエンガタ</t>
    </rPh>
    <phoneticPr fontId="23"/>
  </si>
  <si>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</si>
  <si>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２　サービスの種類</t>
    <rPh sb="7" eb="9">
      <t>シュルイ</t>
    </rPh>
    <phoneticPr fontId="23"/>
  </si>
  <si>
    <t>夜間支援従事者③</t>
  </si>
  <si>
    <t>トイレ</t>
  </si>
  <si>
    <t>注1 「居室数」欄は、居室の定員規模ごとに、居室数及び当該居室の1人当たり床面積を記載し、居室の総定員が定員欄の値と等しくなるように記載してください。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49" eb="51">
      <t>テイイン</t>
    </rPh>
    <rPh sb="52" eb="54">
      <t>テイイン</t>
    </rPh>
    <rPh sb="54" eb="55">
      <t>ラン</t>
    </rPh>
    <rPh sb="56" eb="57">
      <t>アタイ</t>
    </rPh>
    <rPh sb="58" eb="59">
      <t>ヒト</t>
    </rPh>
    <rPh sb="66" eb="68">
      <t>キサイ</t>
    </rPh>
    <phoneticPr fontId="23"/>
  </si>
  <si>
    <t>◎ＩＳＯが制定したマネジメント</t>
    <rPh sb="5" eb="7">
      <t>セイテイ</t>
    </rPh>
    <phoneticPr fontId="57"/>
  </si>
  <si>
    <t>認定された期間
（期間がある場合）</t>
    <rPh sb="0" eb="2">
      <t>ニンテイ</t>
    </rPh>
    <rPh sb="5" eb="7">
      <t>キカン</t>
    </rPh>
    <rPh sb="9" eb="11">
      <t>キカン</t>
    </rPh>
    <rPh sb="14" eb="16">
      <t>バアイ</t>
    </rPh>
    <phoneticPr fontId="23"/>
  </si>
  <si>
    <t>連絡先</t>
    <rPh sb="0" eb="2">
      <t>レンラク</t>
    </rPh>
    <rPh sb="2" eb="3">
      <t>サキ</t>
    </rPh>
    <phoneticPr fontId="23"/>
  </si>
  <si>
    <t>FAX番号</t>
    <rPh sb="3" eb="5">
      <t>バンゴウ</t>
    </rPh>
    <phoneticPr fontId="23"/>
  </si>
  <si>
    <t>(３）</t>
  </si>
  <si>
    <t>非常勤（人）</t>
  </si>
  <si>
    <t>前年度の平均利用者数のうち50％（人）</t>
    <rPh sb="0" eb="3">
      <t>ゼンネンド</t>
    </rPh>
    <rPh sb="4" eb="6">
      <t>ヘイキン</t>
    </rPh>
    <rPh sb="6" eb="9">
      <t>リヨウシャ</t>
    </rPh>
    <rPh sb="9" eb="10">
      <t>スウ</t>
    </rPh>
    <phoneticPr fontId="23"/>
  </si>
  <si>
    <t>研修の受講状況</t>
  </si>
  <si>
    <t>利用者の数</t>
    <rPh sb="0" eb="3">
      <t>リヨウシャ</t>
    </rPh>
    <rPh sb="4" eb="5">
      <t>カズ</t>
    </rPh>
    <phoneticPr fontId="23"/>
  </si>
  <si>
    <t>（別紙24）</t>
    <rPh sb="1" eb="3">
      <t>ベッシ</t>
    </rPh>
    <phoneticPr fontId="23"/>
  </si>
  <si>
    <t>居室数</t>
    <rPh sb="0" eb="2">
      <t>キョシツ</t>
    </rPh>
    <rPh sb="2" eb="3">
      <t>スウ</t>
    </rPh>
    <phoneticPr fontId="23"/>
  </si>
  <si>
    <t>うち個室</t>
    <rPh sb="2" eb="4">
      <t>コシツ</t>
    </rPh>
    <phoneticPr fontId="23"/>
  </si>
  <si>
    <t>①　デイルーム（○㎡）
②　食堂(○㎡)</t>
    <rPh sb="14" eb="16">
      <t>ショクドウ</t>
    </rPh>
    <phoneticPr fontId="23"/>
  </si>
  <si>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82"/>
  </si>
  <si>
    <t>日中サービス支援型事業所</t>
    <rPh sb="0" eb="2">
      <t>ニッチュウ</t>
    </rPh>
    <rPh sb="6" eb="8">
      <t>シエン</t>
    </rPh>
    <rPh sb="8" eb="9">
      <t>ガタ</t>
    </rPh>
    <rPh sb="9" eb="11">
      <t>ジギョウ</t>
    </rPh>
    <rPh sb="11" eb="12">
      <t>ショ</t>
    </rPh>
    <phoneticPr fontId="23"/>
  </si>
  <si>
    <t>就労Ｂ：　（Ａ）÷６</t>
    <rPh sb="0" eb="2">
      <t>シュウロウ</t>
    </rPh>
    <phoneticPr fontId="23"/>
  </si>
  <si>
    <t>専従</t>
    <rPh sb="0" eb="2">
      <t>センジュウ</t>
    </rPh>
    <phoneticPr fontId="23"/>
  </si>
  <si>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23"/>
  </si>
  <si>
    <t>保健師</t>
    <rPh sb="0" eb="3">
      <t>ホケンシ</t>
    </rPh>
    <phoneticPr fontId="23"/>
  </si>
  <si>
    <t>(1)に占める(5)の割合が30％以上</t>
    <rPh sb="4" eb="5">
      <t>シ</t>
    </rPh>
    <rPh sb="11" eb="13">
      <t>ワリアイ</t>
    </rPh>
    <rPh sb="17" eb="19">
      <t>イジョウ</t>
    </rPh>
    <phoneticPr fontId="23"/>
  </si>
  <si>
    <t>ウ</t>
  </si>
  <si>
    <t>就労移行支援体制加算に関する届出書</t>
  </si>
  <si>
    <t>２　看護職員の配置状況</t>
    <rPh sb="7" eb="9">
      <t>ハイチ</t>
    </rPh>
    <rPh sb="9" eb="11">
      <t>ジョウキョウ</t>
    </rPh>
    <phoneticPr fontId="23"/>
  </si>
  <si>
    <t>年</t>
    <rPh sb="0" eb="1">
      <t>ネン</t>
    </rPh>
    <phoneticPr fontId="57"/>
  </si>
  <si>
    <r>
      <t>　</t>
    </r>
    <r>
      <rPr>
        <sz val="11"/>
        <color theme="1"/>
        <rFont val="ＭＳ ゴシック"/>
      </rPr>
      <t>　　　加算（Ⅲ）においては、児童指導員、保育士若しくは障害福祉サービス経験者又は共生型放課後等デイサービス</t>
    </r>
    <rPh sb="15" eb="17">
      <t>ジドウ</t>
    </rPh>
    <rPh sb="24" eb="25">
      <t>モ</t>
    </rPh>
    <rPh sb="28" eb="30">
      <t>ショウガイ</t>
    </rPh>
    <rPh sb="30" eb="32">
      <t>フクシ</t>
    </rPh>
    <rPh sb="36" eb="39">
      <t>ケイケンシャ</t>
    </rPh>
    <phoneticPr fontId="23"/>
  </si>
  <si>
    <t>　　年　　月　　日</t>
    <rPh sb="2" eb="3">
      <t>ネン</t>
    </rPh>
    <rPh sb="5" eb="6">
      <t>ガツ</t>
    </rPh>
    <rPh sb="8" eb="9">
      <t>ニチ</t>
    </rPh>
    <phoneticPr fontId="23"/>
  </si>
  <si>
    <t>　退院前カンファレンスへの事業所としての参加希望</t>
    <rPh sb="1" eb="4">
      <t>タイインマエ</t>
    </rPh>
    <rPh sb="13" eb="16">
      <t>ジギョウショ</t>
    </rPh>
    <rPh sb="20" eb="22">
      <t>サンカ</t>
    </rPh>
    <rPh sb="22" eb="24">
      <t>キボウ</t>
    </rPh>
    <phoneticPr fontId="57"/>
  </si>
  <si>
    <t>イ</t>
  </si>
  <si>
    <t>（別紙27）</t>
    <rPh sb="1" eb="3">
      <t>ベッシ</t>
    </rPh>
    <phoneticPr fontId="23"/>
  </si>
  <si>
    <t>就労支援関係研修修了加算に関する届出書（実務経験及び研修証明書）</t>
    <rPh sb="0" eb="2">
      <t>シュウロウ</t>
    </rPh>
    <rPh sb="2" eb="4">
      <t>シエン</t>
    </rPh>
    <rPh sb="4" eb="6">
      <t>カンケイ</t>
    </rPh>
    <rPh sb="6" eb="8">
      <t>ケンシュウ</t>
    </rPh>
    <rPh sb="8" eb="10">
      <t>シュウリョウ</t>
    </rPh>
    <rPh sb="10" eb="12">
      <t>カサン</t>
    </rPh>
    <rPh sb="13" eb="14">
      <t>カン</t>
    </rPh>
    <rPh sb="16" eb="19">
      <t>トドケデショ</t>
    </rPh>
    <rPh sb="20" eb="22">
      <t>ジツム</t>
    </rPh>
    <rPh sb="22" eb="24">
      <t>ケイケン</t>
    </rPh>
    <rPh sb="24" eb="25">
      <t>オヨ</t>
    </rPh>
    <rPh sb="26" eb="28">
      <t>ケンシュウ</t>
    </rPh>
    <rPh sb="28" eb="31">
      <t>ショウメイショ</t>
    </rPh>
    <phoneticPr fontId="23"/>
  </si>
  <si>
    <t>番　　　　　号</t>
    <rPh sb="0" eb="1">
      <t>バン</t>
    </rPh>
    <rPh sb="6" eb="7">
      <t>ゴウ</t>
    </rPh>
    <phoneticPr fontId="23"/>
  </si>
  <si>
    <t>内部</t>
    <rPh sb="0" eb="2">
      <t>ナイブ</t>
    </rPh>
    <phoneticPr fontId="57"/>
  </si>
  <si>
    <t>印</t>
    <rPh sb="0" eb="1">
      <t>イン</t>
    </rPh>
    <phoneticPr fontId="23"/>
  </si>
  <si>
    <t>９月</t>
    <rPh sb="1" eb="2">
      <t>ガツ</t>
    </rPh>
    <phoneticPr fontId="180"/>
  </si>
  <si>
    <t>氏　　名　</t>
    <rPh sb="0" eb="1">
      <t>シ</t>
    </rPh>
    <rPh sb="3" eb="4">
      <t>メイ</t>
    </rPh>
    <phoneticPr fontId="23"/>
  </si>
  <si>
    <t>就労定着率
（④÷③）</t>
  </si>
  <si>
    <t>　　　　年　　　月　　　日</t>
    <rPh sb="4" eb="5">
      <t>ネン</t>
    </rPh>
    <rPh sb="8" eb="9">
      <t>ガツ</t>
    </rPh>
    <rPh sb="12" eb="13">
      <t>ニチ</t>
    </rPh>
    <phoneticPr fontId="23"/>
  </si>
  <si>
    <t>現 住 所</t>
    <rPh sb="0" eb="1">
      <t>ウツツ</t>
    </rPh>
    <rPh sb="2" eb="3">
      <t>ジュウ</t>
    </rPh>
    <rPh sb="4" eb="5">
      <t>ショ</t>
    </rPh>
    <phoneticPr fontId="23"/>
  </si>
  <si>
    <t>研修修了年月日</t>
    <rPh sb="0" eb="2">
      <t>ケンシュウ</t>
    </rPh>
    <rPh sb="2" eb="4">
      <t>シュウリョウ</t>
    </rPh>
    <rPh sb="4" eb="7">
      <t>ネンガッピ</t>
    </rPh>
    <phoneticPr fontId="23"/>
  </si>
  <si>
    <r>
      <t>該</t>
    </r>
    <r>
      <rPr>
        <b/>
        <sz val="11"/>
        <color auto="1"/>
        <rFont val="ＭＳ Ｐゴシック"/>
      </rPr>
      <t>当</t>
    </r>
    <r>
      <rPr>
        <sz val="11"/>
        <color auto="1"/>
        <rFont val="ＭＳ Ｐゴシック"/>
      </rPr>
      <t>　　　　　非該当
※いずれかに○</t>
    </r>
    <rPh sb="0" eb="2">
      <t>ガイトウ</t>
    </rPh>
    <rPh sb="7" eb="10">
      <t>ヒガイトウ</t>
    </rPh>
    <phoneticPr fontId="23"/>
  </si>
  <si>
    <t>前年度の平均利用者数の50％（人）</t>
    <rPh sb="0" eb="3">
      <t>ゼンネンド</t>
    </rPh>
    <rPh sb="4" eb="6">
      <t>ヘイキン</t>
    </rPh>
    <rPh sb="6" eb="9">
      <t>リヨウシャ</t>
    </rPh>
    <rPh sb="9" eb="10">
      <t>スウ</t>
    </rPh>
    <phoneticPr fontId="23"/>
  </si>
  <si>
    <t>注3 業務内容欄は、本来業務について、施設における就労支援に関する業務を具体的に記入すること。</t>
    <rPh sb="0" eb="1">
      <t>チュウ</t>
    </rPh>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23"/>
  </si>
  <si>
    <t>B／A×100</t>
  </si>
  <si>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23"/>
  </si>
  <si>
    <t>（別紙27-2）</t>
    <rPh sb="1" eb="3">
      <t>ベッシ</t>
    </rPh>
    <phoneticPr fontId="23"/>
  </si>
  <si>
    <t>１　法人・事業所の名称</t>
    <rPh sb="2" eb="4">
      <t>ホウジン</t>
    </rPh>
    <rPh sb="5" eb="8">
      <t>ジギョウショ</t>
    </rPh>
    <rPh sb="9" eb="11">
      <t>メイショウ</t>
    </rPh>
    <phoneticPr fontId="23"/>
  </si>
  <si>
    <t>強度行動障害支援者養成研修
（実践研修）</t>
  </si>
  <si>
    <t>30:1の場合</t>
    <rPh sb="5" eb="7">
      <t>バアイ</t>
    </rPh>
    <phoneticPr fontId="23"/>
  </si>
  <si>
    <t>（別紙28）</t>
    <rPh sb="1" eb="3">
      <t>ベッシ</t>
    </rPh>
    <phoneticPr fontId="23"/>
  </si>
  <si>
    <t>８　移行支援住居におけるサービス管理責任者の配置要件の可否</t>
    <rPh sb="2" eb="8">
      <t>イコウシエンジュウキョ</t>
    </rPh>
    <rPh sb="27" eb="29">
      <t>カヒ</t>
    </rPh>
    <phoneticPr fontId="23"/>
  </si>
  <si>
    <t>対象：自立生活援助、地域定着支援、
　　　重度障害者等包括支援（自立生活援助のみ対象）</t>
    <rPh sb="32" eb="38">
      <t>ジリツセイカツエンジョ</t>
    </rPh>
    <rPh sb="40" eb="42">
      <t>タイショウ</t>
    </rPh>
    <phoneticPr fontId="57"/>
  </si>
  <si>
    <t>就職後6月以上定着率が5割以上</t>
  </si>
  <si>
    <t>※　新設の場合は推定値</t>
    <rPh sb="2" eb="4">
      <t>シンセツ</t>
    </rPh>
    <rPh sb="5" eb="7">
      <t>バアイ</t>
    </rPh>
    <rPh sb="8" eb="11">
      <t>スイテイチ</t>
    </rPh>
    <phoneticPr fontId="23"/>
  </si>
  <si>
    <t>今月の加算対象送迎利用者</t>
    <rPh sb="0" eb="2">
      <t>コンゲツ</t>
    </rPh>
    <rPh sb="3" eb="5">
      <t>カサン</t>
    </rPh>
    <rPh sb="5" eb="7">
      <t>タイショウ</t>
    </rPh>
    <rPh sb="7" eb="9">
      <t>ソウゲイ</t>
    </rPh>
    <rPh sb="9" eb="12">
      <t>リヨウシャ</t>
    </rPh>
    <phoneticPr fontId="23"/>
  </si>
  <si>
    <t>職業指導員及び生活支援員の配置状況（常勤換算）（Ｂ）
※別紙2-2及び下記参照</t>
    <rPh sb="0" eb="2">
      <t>ショクギョウ</t>
    </rPh>
    <rPh sb="2" eb="5">
      <t>シドウイン</t>
    </rPh>
    <rPh sb="5" eb="6">
      <t>オヨ</t>
    </rPh>
    <rPh sb="7" eb="9">
      <t>セイカツ</t>
    </rPh>
    <rPh sb="9" eb="11">
      <t>シエン</t>
    </rPh>
    <rPh sb="11" eb="12">
      <t>イン</t>
    </rPh>
    <rPh sb="13" eb="15">
      <t>ハイチ</t>
    </rPh>
    <rPh sb="15" eb="17">
      <t>ジョウキョウ</t>
    </rPh>
    <rPh sb="18" eb="20">
      <t>ジョウキン</t>
    </rPh>
    <rPh sb="20" eb="22">
      <t>カンサン</t>
    </rPh>
    <rPh sb="28" eb="30">
      <t>ベッシ</t>
    </rPh>
    <rPh sb="33" eb="34">
      <t>オヨ</t>
    </rPh>
    <rPh sb="35" eb="37">
      <t>カキ</t>
    </rPh>
    <rPh sb="37" eb="39">
      <t>サンショウ</t>
    </rPh>
    <phoneticPr fontId="23"/>
  </si>
  <si>
    <t>Ａのうち、障害基礎年金1級受給者延べ利用者数
（各月各日毎の１級受給利用者延べ人数の合計）
※別紙1-4(6)参照</t>
    <rPh sb="5" eb="7">
      <t>ショウガイ</t>
    </rPh>
    <rPh sb="7" eb="9">
      <t>キソ</t>
    </rPh>
    <rPh sb="9" eb="11">
      <t>ネンキン</t>
    </rPh>
    <rPh sb="12" eb="13">
      <t>キュウ</t>
    </rPh>
    <rPh sb="13" eb="16">
      <t>ジュキュウシャ</t>
    </rPh>
    <rPh sb="16" eb="17">
      <t>ノ</t>
    </rPh>
    <rPh sb="18" eb="21">
      <t>リヨウシャ</t>
    </rPh>
    <rPh sb="21" eb="22">
      <t>スウ</t>
    </rPh>
    <rPh sb="24" eb="26">
      <t>カクツキクヒ</t>
    </rPh>
    <rPh sb="26" eb="27">
      <t>カク</t>
    </rPh>
    <rPh sb="27" eb="28">
      <t>ヒ</t>
    </rPh>
    <rPh sb="28" eb="29">
      <t>ゴト</t>
    </rPh>
    <rPh sb="31" eb="32">
      <t>キュウ</t>
    </rPh>
    <rPh sb="32" eb="34">
      <t>ジュキュウ</t>
    </rPh>
    <rPh sb="34" eb="37">
      <t>リヨウシャ</t>
    </rPh>
    <rPh sb="37" eb="38">
      <t>ノ</t>
    </rPh>
    <rPh sb="39" eb="41">
      <t>ニンズウ</t>
    </rPh>
    <rPh sb="42" eb="44">
      <t>ゴウケイ</t>
    </rPh>
    <phoneticPr fontId="23"/>
  </si>
  <si>
    <t>Ⅱ型
25%以上</t>
    <rPh sb="1" eb="2">
      <t>ガタ</t>
    </rPh>
    <rPh sb="6" eb="8">
      <t>イジョウ</t>
    </rPh>
    <phoneticPr fontId="23"/>
  </si>
  <si>
    <r>
      <t>前年度（　年度）における取組</t>
    </r>
    <r>
      <rPr>
        <sz val="8"/>
        <color theme="1"/>
        <rFont val="ＭＳ ゴシック"/>
      </rPr>
      <t>（</t>
    </r>
    <r>
      <rPr>
        <u/>
        <sz val="8"/>
        <color theme="1"/>
        <rFont val="ＭＳ ゴシック"/>
      </rPr>
      <t>全体表「（Ⅳ）支援力向上」の各項目に取組あり選択とした場合に記載</t>
    </r>
    <r>
      <rPr>
        <sz val="8"/>
        <color theme="1"/>
        <rFont val="ＭＳ ゴシック"/>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57"/>
  </si>
  <si>
    <t>保健所等との連携により、管理栄養士等が関与している場合</t>
  </si>
  <si>
    <t>求職活動等</t>
    <rPh sb="0" eb="2">
      <t>キュウショク</t>
    </rPh>
    <rPh sb="2" eb="5">
      <t>カツドウナド</t>
    </rPh>
    <phoneticPr fontId="23"/>
  </si>
  <si>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23"/>
  </si>
  <si>
    <t>一人目</t>
    <rPh sb="0" eb="2">
      <t>ヒトリ</t>
    </rPh>
    <rPh sb="2" eb="3">
      <t>メ</t>
    </rPh>
    <phoneticPr fontId="23"/>
  </si>
  <si>
    <t>記載例</t>
    <rPh sb="0" eb="2">
      <t>キサイ</t>
    </rPh>
    <rPh sb="2" eb="3">
      <t>レイ</t>
    </rPh>
    <phoneticPr fontId="23"/>
  </si>
  <si>
    <t>　　　　　就業規則等で定めている</t>
    <rPh sb="5" eb="7">
      <t>シュウギョウ</t>
    </rPh>
    <rPh sb="7" eb="9">
      <t>キソク</t>
    </rPh>
    <rPh sb="9" eb="10">
      <t>トウ</t>
    </rPh>
    <rPh sb="11" eb="12">
      <t>サダ</t>
    </rPh>
    <phoneticPr fontId="57"/>
  </si>
  <si>
    <t>サービスの種別</t>
    <rPh sb="5" eb="7">
      <t>シュベツ</t>
    </rPh>
    <phoneticPr fontId="23"/>
  </si>
  <si>
    <t>4週の合計</t>
    <rPh sb="1" eb="2">
      <t>シュウ</t>
    </rPh>
    <rPh sb="3" eb="5">
      <t>ゴウケイ</t>
    </rPh>
    <phoneticPr fontId="23"/>
  </si>
  <si>
    <t>重度包括　　　　自立訓練（生活訓練）　　共同生活援助
※いずれかに○</t>
    <rPh sb="0" eb="2">
      <t>ジュウド</t>
    </rPh>
    <rPh sb="2" eb="4">
      <t>ホウカツ</t>
    </rPh>
    <rPh sb="8" eb="10">
      <t>ジリツ</t>
    </rPh>
    <rPh sb="10" eb="12">
      <t>クンレン</t>
    </rPh>
    <rPh sb="13" eb="15">
      <t>セイカツ</t>
    </rPh>
    <rPh sb="15" eb="17">
      <t>クンレン</t>
    </rPh>
    <rPh sb="20" eb="22">
      <t>キョウドウ</t>
    </rPh>
    <rPh sb="22" eb="24">
      <t>セイカツ</t>
    </rPh>
    <rPh sb="24" eb="26">
      <t>エンジョ</t>
    </rPh>
    <phoneticPr fontId="23"/>
  </si>
  <si>
    <t>備考</t>
  </si>
  <si>
    <t>認定日</t>
    <rPh sb="0" eb="2">
      <t>ニンテイ</t>
    </rPh>
    <rPh sb="2" eb="3">
      <t>ヒ</t>
    </rPh>
    <phoneticPr fontId="23"/>
  </si>
  <si>
    <t>常勤換算1.0≦</t>
    <rPh sb="0" eb="2">
      <t>ジョウキン</t>
    </rPh>
    <rPh sb="2" eb="4">
      <t>カンサン</t>
    </rPh>
    <phoneticPr fontId="23"/>
  </si>
  <si>
    <t>確保する看護師の数（人）</t>
  </si>
  <si>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23"/>
  </si>
  <si>
    <t>※「工賃向上計画の作成状況」欄は、あり　・　なしのいずれかを選択すること。</t>
    <rPh sb="2" eb="4">
      <t>コウチン</t>
    </rPh>
    <rPh sb="4" eb="6">
      <t>コウジョウ</t>
    </rPh>
    <rPh sb="6" eb="8">
      <t>ケイカク</t>
    </rPh>
    <rPh sb="9" eb="11">
      <t>サクセイ</t>
    </rPh>
    <rPh sb="11" eb="13">
      <t>ジョウキョウ</t>
    </rPh>
    <rPh sb="14" eb="15">
      <t>ラン</t>
    </rPh>
    <rPh sb="30" eb="32">
      <t>センタク</t>
    </rPh>
    <phoneticPr fontId="23"/>
  </si>
  <si>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23"/>
  </si>
  <si>
    <t>就労継続支援Ａ型</t>
    <rPh sb="0" eb="2">
      <t>シュウロウ</t>
    </rPh>
    <rPh sb="2" eb="4">
      <t>ケイゾク</t>
    </rPh>
    <rPh sb="4" eb="6">
      <t>シエン</t>
    </rPh>
    <rPh sb="7" eb="8">
      <t>ガタ</t>
    </rPh>
    <phoneticPr fontId="23"/>
  </si>
  <si>
    <t>　利用者の就業規則に将来の職務上の地位や賃金の改善を図るため、昇格、昇進、昇給といった仕組みが記載されていること。</t>
  </si>
  <si>
    <t>本人と子</t>
    <rPh sb="0" eb="2">
      <t>ホンニン</t>
    </rPh>
    <rPh sb="3" eb="4">
      <t>コ</t>
    </rPh>
    <phoneticPr fontId="57"/>
  </si>
  <si>
    <t>※　利用者の就業規則（利用者の就業規則に将来の職務上の地位や賃金の改善を図るため、昇格、昇進、昇給といった仕組みが記載されている部分）を添付すること。</t>
    <rPh sb="2" eb="5">
      <t>リヨウシャ</t>
    </rPh>
    <rPh sb="6" eb="8">
      <t>シュウギョウ</t>
    </rPh>
    <rPh sb="8" eb="10">
      <t>キソク</t>
    </rPh>
    <rPh sb="64" eb="66">
      <t>ブブン</t>
    </rPh>
    <rPh sb="68" eb="70">
      <t>テンプ</t>
    </rPh>
    <phoneticPr fontId="23"/>
  </si>
  <si>
    <t>サービス管理
責任者等氏名</t>
    <rPh sb="4" eb="6">
      <t>カンリ</t>
    </rPh>
    <rPh sb="7" eb="9">
      <t>セキニン</t>
    </rPh>
    <rPh sb="9" eb="10">
      <t>シャ</t>
    </rPh>
    <rPh sb="10" eb="11">
      <t>ナド</t>
    </rPh>
    <rPh sb="11" eb="13">
      <t>シメイ</t>
    </rPh>
    <phoneticPr fontId="23"/>
  </si>
  <si>
    <t>見守り</t>
    <rPh sb="0" eb="2">
      <t>ミマモ</t>
    </rPh>
    <phoneticPr fontId="57"/>
  </si>
  <si>
    <t>＜福祉専門職員配置等加算＞　　　短期入所・生活介護・自立訓練（機能訓練・生活訓練）</t>
    <rPh sb="1" eb="3">
      <t>フクシ</t>
    </rPh>
    <rPh sb="3" eb="5">
      <t>センモン</t>
    </rPh>
    <rPh sb="5" eb="7">
      <t>ショクイン</t>
    </rPh>
    <rPh sb="7" eb="10">
      <t>ハイチナド</t>
    </rPh>
    <rPh sb="10" eb="12">
      <t>カサン</t>
    </rPh>
    <rPh sb="16" eb="18">
      <t>タンキ</t>
    </rPh>
    <rPh sb="18" eb="20">
      <t>ニュウショ</t>
    </rPh>
    <rPh sb="21" eb="23">
      <t>セイカツ</t>
    </rPh>
    <rPh sb="23" eb="25">
      <t>カイゴ</t>
    </rPh>
    <rPh sb="26" eb="28">
      <t>ジリツ</t>
    </rPh>
    <rPh sb="28" eb="30">
      <t>クンレン</t>
    </rPh>
    <rPh sb="31" eb="33">
      <t>キノウ</t>
    </rPh>
    <rPh sb="33" eb="35">
      <t>クンレン</t>
    </rPh>
    <rPh sb="36" eb="38">
      <t>セイカツ</t>
    </rPh>
    <rPh sb="38" eb="40">
      <t>クンレン</t>
    </rPh>
    <phoneticPr fontId="23"/>
  </si>
  <si>
    <r>
      <t>Ⅰ</t>
    </r>
    <r>
      <rPr>
        <sz val="11"/>
        <color auto="1"/>
        <rFont val="ＭＳ Ｐゴシック"/>
      </rPr>
      <t>型　　・　　Ⅱ型　　・　Ⅲ型　　　</t>
    </r>
    <r>
      <rPr>
        <sz val="8"/>
        <color auto="1"/>
        <rFont val="ＭＳ Ｐゴシック"/>
      </rPr>
      <t>※短期入所はⅢ型算定不可</t>
    </r>
    <rPh sb="1" eb="2">
      <t>ガタ</t>
    </rPh>
    <rPh sb="8" eb="9">
      <t>ガタ</t>
    </rPh>
    <rPh sb="14" eb="15">
      <t>ガタ</t>
    </rPh>
    <rPh sb="19" eb="21">
      <t>タンキ</t>
    </rPh>
    <rPh sb="21" eb="23">
      <t>ニュウショ</t>
    </rPh>
    <rPh sb="25" eb="26">
      <t>ガタ</t>
    </rPh>
    <rPh sb="26" eb="28">
      <t>サンテイ</t>
    </rPh>
    <rPh sb="28" eb="30">
      <t>フカ</t>
    </rPh>
    <phoneticPr fontId="23"/>
  </si>
  <si>
    <t>※短期入所の場合
当該事業所
が実施する
地域貢献活動</t>
    <rPh sb="1" eb="3">
      <t>タンキ</t>
    </rPh>
    <rPh sb="3" eb="5">
      <t>ニュウショ</t>
    </rPh>
    <rPh sb="6" eb="8">
      <t>バアイ</t>
    </rPh>
    <rPh sb="10" eb="12">
      <t>トウガイ</t>
    </rPh>
    <rPh sb="12" eb="15">
      <t>ジギョウショ</t>
    </rPh>
    <rPh sb="17" eb="19">
      <t>ジッシ</t>
    </rPh>
    <rPh sb="22" eb="24">
      <t>チイキ</t>
    </rPh>
    <rPh sb="24" eb="26">
      <t>コウケン</t>
    </rPh>
    <rPh sb="26" eb="28">
      <t>カツドウ</t>
    </rPh>
    <phoneticPr fontId="23"/>
  </si>
  <si>
    <t>地域移行特別加算算定に係る届出加算の算定に係る届出</t>
    <rPh sb="0" eb="2">
      <t>チイキ</t>
    </rPh>
    <rPh sb="2" eb="4">
      <t>イコウ</t>
    </rPh>
    <rPh sb="4" eb="6">
      <t>トクベツ</t>
    </rPh>
    <rPh sb="6" eb="8">
      <t>カサン</t>
    </rPh>
    <rPh sb="8" eb="10">
      <t>サンテイ</t>
    </rPh>
    <rPh sb="11" eb="12">
      <t>カカワ</t>
    </rPh>
    <rPh sb="13" eb="15">
      <t>トドケデ</t>
    </rPh>
    <rPh sb="15" eb="17">
      <t>カサン</t>
    </rPh>
    <rPh sb="18" eb="20">
      <t>サンテイ</t>
    </rPh>
    <rPh sb="21" eb="22">
      <t>カカ</t>
    </rPh>
    <rPh sb="23" eb="25">
      <t>トドケデ</t>
    </rPh>
    <phoneticPr fontId="23"/>
  </si>
  <si>
    <t>診療科</t>
    <rPh sb="0" eb="3">
      <t>シンリョウカ</t>
    </rPh>
    <phoneticPr fontId="57"/>
  </si>
  <si>
    <t xml:space="preserve">
※資格証のコピーを添付すること</t>
    <rPh sb="2" eb="4">
      <t>シカク</t>
    </rPh>
    <rPh sb="4" eb="5">
      <t>ショウ</t>
    </rPh>
    <rPh sb="10" eb="12">
      <t>テンプ</t>
    </rPh>
    <phoneticPr fontId="23"/>
  </si>
  <si>
    <t>強度行動障害支援者養成研修（実践研修）の受講者の配置</t>
    <rPh sb="0" eb="2">
      <t>キョウド</t>
    </rPh>
    <rPh sb="2" eb="4">
      <t>コウドウ</t>
    </rPh>
    <rPh sb="4" eb="6">
      <t>ショウガイ</t>
    </rPh>
    <rPh sb="6" eb="9">
      <t>シエンシャ</t>
    </rPh>
    <rPh sb="9" eb="11">
      <t>ヨウセイ</t>
    </rPh>
    <rPh sb="11" eb="13">
      <t>ケンシュウ</t>
    </rPh>
    <rPh sb="14" eb="16">
      <t>ジッセン</t>
    </rPh>
    <rPh sb="16" eb="18">
      <t>ケンシュウ</t>
    </rPh>
    <rPh sb="20" eb="23">
      <t>ジュコウシャ</t>
    </rPh>
    <rPh sb="24" eb="26">
      <t>ハイチ</t>
    </rPh>
    <phoneticPr fontId="23"/>
  </si>
  <si>
    <t>※２</t>
  </si>
  <si>
    <t>（別紙35）</t>
    <rPh sb="1" eb="3">
      <t>ベッシ</t>
    </rPh>
    <phoneticPr fontId="23"/>
  </si>
  <si>
    <t>　居宅介護従業者に対する健康診断の定期的な実施体制を整備している。</t>
  </si>
  <si>
    <t>(3)　従業者に対し、医療観察法第42条第1項第2号若しくは第51条第1項第2号に規定する入院によらない医療を受けている者又は刑事施設若しくは少年院を釈放された障害者の支援に関する研修が年一回以上行われている</t>
  </si>
  <si>
    <t>営業時間</t>
    <rPh sb="0" eb="4">
      <t>エイギョウジカン</t>
    </rPh>
    <phoneticPr fontId="57"/>
  </si>
  <si>
    <t>前年度の利用者の平均</t>
    <rPh sb="0" eb="3">
      <t>ゼンネンド</t>
    </rPh>
    <rPh sb="4" eb="7">
      <t>リヨウシャ</t>
    </rPh>
    <rPh sb="8" eb="10">
      <t>ヘイキン</t>
    </rPh>
    <phoneticPr fontId="23"/>
  </si>
  <si>
    <t>Ⓑ</t>
  </si>
  <si>
    <t>サテライト②</t>
  </si>
  <si>
    <t>⁻20点</t>
  </si>
  <si>
    <t>夜勤職員加配加算に関する届出書</t>
    <rPh sb="0" eb="2">
      <t>ヤキン</t>
    </rPh>
    <rPh sb="2" eb="4">
      <t>ショクイン</t>
    </rPh>
    <rPh sb="4" eb="6">
      <t>カハイ</t>
    </rPh>
    <rPh sb="6" eb="8">
      <t>カサン</t>
    </rPh>
    <rPh sb="9" eb="10">
      <t>カン</t>
    </rPh>
    <rPh sb="12" eb="14">
      <t>トドケデ</t>
    </rPh>
    <rPh sb="14" eb="15">
      <t>ショ</t>
    </rPh>
    <phoneticPr fontId="23"/>
  </si>
  <si>
    <t>○年　　○月</t>
    <rPh sb="1" eb="2">
      <t>ネン</t>
    </rPh>
    <rPh sb="5" eb="6">
      <t>ガツ</t>
    </rPh>
    <phoneticPr fontId="23"/>
  </si>
  <si>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82"/>
  </si>
  <si>
    <t>週３回の基準値</t>
    <rPh sb="0" eb="1">
      <t>シュウ</t>
    </rPh>
    <rPh sb="2" eb="3">
      <t>カイ</t>
    </rPh>
    <rPh sb="4" eb="6">
      <t>キジュン</t>
    </rPh>
    <rPh sb="6" eb="7">
      <t>チ</t>
    </rPh>
    <phoneticPr fontId="23"/>
  </si>
  <si>
    <t>医療連携体制加算（Ⅶ）(共同生活援助)</t>
    <rPh sb="12" eb="14">
      <t>きょうどう</t>
    </rPh>
    <rPh sb="14" eb="16">
      <t>せいかつ</t>
    </rPh>
    <rPh sb="16" eb="18">
      <t>えんじょ</t>
    </rPh>
    <phoneticPr fontId="23" type="Hiragana"/>
  </si>
  <si>
    <t>生活支援員C</t>
    <rPh sb="0" eb="2">
      <t>セイカツ</t>
    </rPh>
    <rPh sb="2" eb="4">
      <t>シエン</t>
    </rPh>
    <rPh sb="4" eb="5">
      <t>イン</t>
    </rPh>
    <phoneticPr fontId="23"/>
  </si>
  <si>
    <t>分</t>
    <rPh sb="0" eb="1">
      <t>ブン</t>
    </rPh>
    <phoneticPr fontId="23"/>
  </si>
  <si>
    <t>評価点が130点以上150点未満</t>
  </si>
  <si>
    <t>往路・復路別利用者数</t>
    <rPh sb="0" eb="2">
      <t>オウロ</t>
    </rPh>
    <rPh sb="3" eb="5">
      <t>フクロ</t>
    </rPh>
    <rPh sb="5" eb="6">
      <t>ベツ</t>
    </rPh>
    <rPh sb="6" eb="8">
      <t>リヨウ</t>
    </rPh>
    <rPh sb="8" eb="9">
      <t>シャ</t>
    </rPh>
    <rPh sb="9" eb="10">
      <t>スウ</t>
    </rPh>
    <phoneticPr fontId="23"/>
  </si>
  <si>
    <t>暦日数</t>
    <rPh sb="0" eb="1">
      <t>レキ</t>
    </rPh>
    <rPh sb="1" eb="3">
      <t>ニッスウ</t>
    </rPh>
    <phoneticPr fontId="23"/>
  </si>
  <si>
    <t>回</t>
    <rPh sb="0" eb="1">
      <t>カイ</t>
    </rPh>
    <phoneticPr fontId="23"/>
  </si>
  <si>
    <t>やや難あり</t>
    <rPh sb="2" eb="3">
      <t>ナン</t>
    </rPh>
    <phoneticPr fontId="57"/>
  </si>
  <si>
    <t>÷</t>
  </si>
  <si>
    <t>定員区分</t>
  </si>
  <si>
    <t>※生活介護のみ
重度対象</t>
    <rPh sb="1" eb="3">
      <t>セイカツ</t>
    </rPh>
    <rPh sb="3" eb="5">
      <t>カイゴ</t>
    </rPh>
    <rPh sb="8" eb="10">
      <t>ジュウド</t>
    </rPh>
    <rPh sb="10" eb="12">
      <t>タイショウ</t>
    </rPh>
    <phoneticPr fontId="23"/>
  </si>
  <si>
    <t>利用</t>
    <rPh sb="0" eb="2">
      <t>リヨウ</t>
    </rPh>
    <phoneticPr fontId="23"/>
  </si>
  <si>
    <t>修了した研修の名称</t>
  </si>
  <si>
    <t>前年度及び前々年度の就職後6月以上定着者の状況</t>
  </si>
  <si>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</si>
  <si>
    <t>　前年度又は前３月の期間における利用者（障害児を除く）の総数のうち、障害支援区分５以上である者及びたんの吸引等を必要とする者が占める割合が30％以上</t>
  </si>
  <si>
    <t>５月</t>
  </si>
  <si>
    <t>○実際の特定従業者数</t>
    <rPh sb="1" eb="3">
      <t>ジッサイ</t>
    </rPh>
    <rPh sb="4" eb="6">
      <t>トクテイ</t>
    </rPh>
    <rPh sb="6" eb="9">
      <t>ジュウギョウシャ</t>
    </rPh>
    <rPh sb="9" eb="10">
      <t>スウ</t>
    </rPh>
    <phoneticPr fontId="23"/>
  </si>
  <si>
    <t>７月</t>
  </si>
  <si>
    <t>８月</t>
  </si>
  <si>
    <t>２月</t>
  </si>
  <si>
    <t>対象：短期入所、重度障害者等包括支援</t>
  </si>
  <si>
    <t>就職後６月以上定着者数</t>
  </si>
  <si>
    <t>前年度</t>
  </si>
  <si>
    <t>○人員配置体制加算の算定において必要な特定従業者数の合計( a ＋ b ＋ c )</t>
    <rPh sb="16" eb="18">
      <t>ヒツヨウ</t>
    </rPh>
    <rPh sb="19" eb="24">
      <t>トクテイジュウギョウシャ</t>
    </rPh>
    <rPh sb="24" eb="25">
      <t>スウ</t>
    </rPh>
    <rPh sb="26" eb="28">
      <t>ゴウケイ</t>
    </rPh>
    <phoneticPr fontId="23"/>
  </si>
  <si>
    <t>（　　　年度）</t>
  </si>
  <si>
    <t>　　４　ここでいう社会福祉士等とは、</t>
    <rPh sb="9" eb="11">
      <t>シャカイ</t>
    </rPh>
    <rPh sb="11" eb="13">
      <t>フクシ</t>
    </rPh>
    <rPh sb="13" eb="14">
      <t>シ</t>
    </rPh>
    <rPh sb="14" eb="15">
      <t>トウ</t>
    </rPh>
    <phoneticPr fontId="23"/>
  </si>
  <si>
    <t>61人以上80人以下</t>
  </si>
  <si>
    <t>前々年度</t>
  </si>
  <si>
    <t>加配状況</t>
    <rPh sb="0" eb="2">
      <t>カハイ</t>
    </rPh>
    <rPh sb="2" eb="4">
      <t>ジョウキョウ</t>
    </rPh>
    <phoneticPr fontId="23"/>
  </si>
  <si>
    <t>就労定着率区分</t>
  </si>
  <si>
    <t>就職後6月以上定着率が3割以上4割未満</t>
  </si>
  <si>
    <t>就職後6月以上定着率が1割以上2割未満</t>
  </si>
  <si>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23"/>
  </si>
  <si>
    <t>就職後6月以上定着率が0</t>
  </si>
  <si>
    <t>１　新規　　　　　　　　　２　変更　　　　　　　　　　３　終了</t>
  </si>
  <si>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57"/>
  </si>
  <si>
    <t>その他</t>
  </si>
  <si>
    <t>（様式例）</t>
    <rPh sb="1" eb="3">
      <t>ヨウシキ</t>
    </rPh>
    <rPh sb="3" eb="4">
      <t>レイ</t>
    </rPh>
    <phoneticPr fontId="23"/>
  </si>
  <si>
    <t>加算要件に該当する利用者の数 (C)＝(E)／(D)</t>
  </si>
  <si>
    <t>就労定着者の状況
（就労移行支援に係る基本報酬の算定区分に関する届出書）</t>
  </si>
  <si>
    <t>注１　届出時点の継続状況には、就労が継続している場合には「継続」、離職している場合には「離職」と記入。
注２　行が足りない場合は適宜追加して記入。</t>
  </si>
  <si>
    <r>
      <t>　</t>
    </r>
    <r>
      <rPr>
        <sz val="11"/>
        <color theme="1"/>
        <rFont val="ＭＳ ゴシック"/>
      </rPr>
      <t>　　○自立訓練（生活訓練）にあっては、生活支援員、地域移行支援員又は共生型自立訓練（生活訓練）従業者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23"/>
  </si>
  <si>
    <t>１　事業所・施設の名称</t>
    <rPh sb="2" eb="5">
      <t>ジギョウショ</t>
    </rPh>
    <rPh sb="6" eb="8">
      <t>シセツ</t>
    </rPh>
    <rPh sb="9" eb="11">
      <t>メイショウ</t>
    </rPh>
    <phoneticPr fontId="23"/>
  </si>
  <si>
    <t>　　　　年　　　月　　　日</t>
  </si>
  <si>
    <t>５　前年度の平均利用者数</t>
    <rPh sb="2" eb="5">
      <t>ゼンネンド</t>
    </rPh>
    <rPh sb="6" eb="8">
      <t>ヘイキン</t>
    </rPh>
    <rPh sb="8" eb="10">
      <t>リヨウ</t>
    </rPh>
    <rPh sb="10" eb="11">
      <t>シャ</t>
    </rPh>
    <rPh sb="11" eb="12">
      <t>スウ</t>
    </rPh>
    <phoneticPr fontId="180"/>
  </si>
  <si>
    <t>前年度及び前々年度における就労定着者の数</t>
  </si>
  <si>
    <t>利用者数 (A)　÷　40　＝ (F)</t>
  </si>
  <si>
    <t>(別紙36-2)</t>
    <rPh sb="1" eb="3">
      <t>べっし</t>
    </rPh>
    <phoneticPr fontId="23" type="Hiragana"/>
  </si>
  <si>
    <t>就労定着者の状況
（就労移行支援（養成）に係る基本報酬の算定区分に関する届出書）</t>
  </si>
  <si>
    <t>点</t>
  </si>
  <si>
    <t>＜雇用されている障害者又は障害者であった者＞</t>
    <rPh sb="1" eb="3">
      <t>コヨウ</t>
    </rPh>
    <rPh sb="8" eb="11">
      <t>ショウガイシャ</t>
    </rPh>
    <rPh sb="11" eb="12">
      <t>マタ</t>
    </rPh>
    <rPh sb="13" eb="16">
      <t>ショウガイシャ</t>
    </rPh>
    <rPh sb="20" eb="21">
      <t>シャ</t>
    </rPh>
    <phoneticPr fontId="23"/>
  </si>
  <si>
    <t>前年度における
就労定着者の数</t>
  </si>
  <si>
    <t>担当者名</t>
    <rPh sb="0" eb="2">
      <t>タントウ</t>
    </rPh>
    <rPh sb="2" eb="4">
      <t>シャメイ</t>
    </rPh>
    <phoneticPr fontId="57"/>
  </si>
  <si>
    <t>平均利用者数</t>
    <rPh sb="0" eb="2">
      <t>ヘイキン</t>
    </rPh>
    <rPh sb="2" eb="4">
      <t>リヨウ</t>
    </rPh>
    <rPh sb="4" eb="5">
      <t>シャ</t>
    </rPh>
    <rPh sb="5" eb="6">
      <t>スウ</t>
    </rPh>
    <phoneticPr fontId="180"/>
  </si>
  <si>
    <t>人員配置区分</t>
  </si>
  <si>
    <t>評価点区分</t>
  </si>
  <si>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23"/>
  </si>
  <si>
    <t>注２　看護師１人につき、算定可能な利用者は20人までです。</t>
  </si>
  <si>
    <t>⑦第三者評価</t>
    <rPh sb="1" eb="4">
      <t>ダイサンシャ</t>
    </rPh>
    <rPh sb="4" eb="6">
      <t>ヒョウカ</t>
    </rPh>
    <phoneticPr fontId="57"/>
  </si>
  <si>
    <t>インターネット利用</t>
  </si>
  <si>
    <t>１人当たり平均工賃月額</t>
    <rPh sb="1" eb="2">
      <t>にん</t>
    </rPh>
    <rPh sb="2" eb="3">
      <t>あ</t>
    </rPh>
    <rPh sb="5" eb="7">
      <t>へいきん</t>
    </rPh>
    <rPh sb="7" eb="9">
      <t>こうちん</t>
    </rPh>
    <rPh sb="9" eb="11">
      <t>げつがく</t>
    </rPh>
    <phoneticPr fontId="23" type="Hiragana"/>
  </si>
  <si>
    <t>３　異動区分</t>
    <rPh sb="2" eb="4">
      <t>イドウ</t>
    </rPh>
    <rPh sb="4" eb="6">
      <t>クブン</t>
    </rPh>
    <phoneticPr fontId="23"/>
  </si>
  <si>
    <t>（公表場所）</t>
  </si>
  <si>
    <t>評価点が150点以上170点未満</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</si>
  <si>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23"/>
  </si>
  <si>
    <t>評価点が60点未満</t>
  </si>
  <si>
    <t>（別紙14）</t>
  </si>
  <si>
    <t>①　新規　　　　　　　　②　変更　　　　　　　　③　終了</t>
  </si>
  <si>
    <t>１　新規　　　　　２　変更　　　　　３　終了</t>
  </si>
  <si>
    <t>５月</t>
    <rPh sb="1" eb="2">
      <t>ガツ</t>
    </rPh>
    <phoneticPr fontId="180"/>
  </si>
  <si>
    <t>支援力向上</t>
  </si>
  <si>
    <t>自立</t>
    <rPh sb="0" eb="2">
      <t>ジリツ</t>
    </rPh>
    <phoneticPr fontId="57"/>
  </si>
  <si>
    <t>携帯電話</t>
  </si>
  <si>
    <t>　経営改善計画書へ提出した。</t>
  </si>
  <si>
    <t>　行動援護従業者に対する健康診断の定期的な実施体制を整備している。</t>
  </si>
  <si>
    <t>事業所番号</t>
  </si>
  <si>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</si>
  <si>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23"/>
  </si>
  <si>
    <t>その他</t>
    <rPh sb="2" eb="3">
      <t>ホカ</t>
    </rPh>
    <phoneticPr fontId="57"/>
  </si>
  <si>
    <t>　「異動区分」、「届出項目」欄については、該当する番号に○を付してください。</t>
  </si>
  <si>
    <t>（Ⅴ）地域連携活動</t>
  </si>
  <si>
    <t>多様な働き方</t>
  </si>
  <si>
    <t>4万5千円以上</t>
  </si>
  <si>
    <t>②研修、学会等又は学会誌等において発表</t>
  </si>
  <si>
    <t>→訪問可能な時間帯（</t>
    <rPh sb="1" eb="5">
      <t>ホウモンカノウ</t>
    </rPh>
    <rPh sb="6" eb="9">
      <t>ジカンタイ</t>
    </rPh>
    <phoneticPr fontId="57"/>
  </si>
  <si>
    <t>注５　病院・診療所・訪問看護ステーション等との連携により看護師を確保している場合については、
　　病院・診療所・訪問看護ステーション等との契約書等の写しを添付してください。</t>
  </si>
  <si>
    <t>前年度において6月に達した日（年月日）</t>
  </si>
  <si>
    <t>他事業所との併任</t>
  </si>
  <si>
    <t>就労継続支援Ｂ型に係る基本報酬の算定区分に関する届出書</t>
  </si>
  <si>
    <t>（別紙４７）</t>
    <rPh sb="1" eb="3">
      <t>べっし</t>
    </rPh>
    <phoneticPr fontId="57" type="Hiragana"/>
  </si>
  <si>
    <t>　サービス提供責任者と行動援護従業者との間の情報伝達及び報告体制を整備している。</t>
    <rPh sb="11" eb="15">
      <t>コウドウエンゴ</t>
    </rPh>
    <rPh sb="15" eb="18">
      <t>ジュウギョウシャ</t>
    </rPh>
    <phoneticPr fontId="23"/>
  </si>
  <si>
    <t>平均工賃月額区分</t>
  </si>
  <si>
    <t>6　障害者支援施設等感染対策向上加算（Ⅱ）に係る届出</t>
    <rPh sb="2" eb="5">
      <t>ショウガイシャ</t>
    </rPh>
    <rPh sb="5" eb="7">
      <t>シエン</t>
    </rPh>
    <rPh sb="7" eb="9">
      <t>シセツ</t>
    </rPh>
    <rPh sb="22" eb="23">
      <t>カカ</t>
    </rPh>
    <rPh sb="24" eb="26">
      <t>トドケデ</t>
    </rPh>
    <phoneticPr fontId="23"/>
  </si>
  <si>
    <t>3万5千円以上4万5千円未満</t>
  </si>
  <si>
    <t>3万円以上3万5千円未満</t>
  </si>
  <si>
    <t xml:space="preserve">  ア</t>
  </si>
  <si>
    <t>有　　　　　　　　・　　　　　　　　無</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</si>
  <si>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23"/>
  </si>
  <si>
    <t>1万5千円以上2万円未満</t>
  </si>
  <si>
    <t>　年　　月　　日</t>
  </si>
  <si>
    <t xml:space="preserve"> 日時</t>
    <rPh sb="1" eb="3">
      <t>ニチジ</t>
    </rPh>
    <phoneticPr fontId="57"/>
  </si>
  <si>
    <t>定員の見直し</t>
    <rPh sb="0" eb="2">
      <t>テイイン</t>
    </rPh>
    <rPh sb="3" eb="5">
      <t>ミナオ</t>
    </rPh>
    <phoneticPr fontId="57"/>
  </si>
  <si>
    <t>(別紙38)</t>
    <rPh sb="1" eb="3">
      <t>べっし</t>
    </rPh>
    <phoneticPr fontId="23" type="Hiragana"/>
  </si>
  <si>
    <t>○人員配置体制加算の算定において必要な加配数</t>
    <rPh sb="16" eb="18">
      <t>ヒツヨウ</t>
    </rPh>
    <phoneticPr fontId="23"/>
  </si>
  <si>
    <t>新規指定の場合（※起算日は指定を受ける前月末日）</t>
  </si>
  <si>
    <t>加配される従業者の研修の受講状況</t>
    <rPh sb="9" eb="11">
      <t>ケンシュウ</t>
    </rPh>
    <rPh sb="12" eb="14">
      <t>ジュコウ</t>
    </rPh>
    <rPh sb="14" eb="16">
      <t>ジョウキョウ</t>
    </rPh>
    <phoneticPr fontId="57"/>
  </si>
  <si>
    <t>就労定着率が９割５分以上</t>
  </si>
  <si>
    <t>就労定着率が７割以上８割未満</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</si>
  <si>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23"/>
  </si>
  <si>
    <t>１　新規　　　　２　変更　　　　３　終了</t>
  </si>
  <si>
    <t>就労定着率が３割以上５割未満</t>
  </si>
  <si>
    <t>②　①のうち前年度末時点の就労継続者数</t>
  </si>
  <si>
    <t>(別紙39)</t>
    <rPh sb="1" eb="3">
      <t>べっし</t>
    </rPh>
    <phoneticPr fontId="23" type="Hiragana"/>
  </si>
  <si>
    <t>【過去３年間における就労定着支援の利用者数】</t>
  </si>
  <si>
    <t>注１　前年度末時点の継続状況には、就労が継続している場合には「継続」、離職している場合には「離職」と記入。
注２　行が足りない場合は適宜追加して記入。</t>
  </si>
  <si>
    <t>前年度末における
就労継続者数</t>
  </si>
  <si>
    <t>地域連携活動の概要</t>
    <rPh sb="0" eb="2">
      <t>チイキ</t>
    </rPh>
    <rPh sb="2" eb="4">
      <t>レンケイ</t>
    </rPh>
    <rPh sb="4" eb="6">
      <t>カツドウ</t>
    </rPh>
    <rPh sb="7" eb="9">
      <t>ガイヨウ</t>
    </rPh>
    <phoneticPr fontId="57"/>
  </si>
  <si>
    <t>【過去３年間における一般就労への移行者数】</t>
  </si>
  <si>
    <t>指定を受ける
前月末日の
就労継続者数</t>
  </si>
  <si>
    <t>居住支援法人又は居住支援協議会の所在地</t>
  </si>
  <si>
    <t>※食事形態：</t>
    <rPh sb="1" eb="5">
      <t>ショクジケイタイ</t>
    </rPh>
    <phoneticPr fontId="57"/>
  </si>
  <si>
    <t xml:space="preserve">　ア　
   </t>
  </si>
  <si>
    <t>事業所名</t>
    <rPh sb="0" eb="3">
      <t>ジギョウショ</t>
    </rPh>
    <rPh sb="3" eb="4">
      <t>メイ</t>
    </rPh>
    <phoneticPr fontId="180"/>
  </si>
  <si>
    <t>　福祉サービス第三者評価を受けている</t>
    <rPh sb="1" eb="3">
      <t>フクシ</t>
    </rPh>
    <rPh sb="7" eb="10">
      <t>ダイサンシャ</t>
    </rPh>
    <rPh sb="10" eb="12">
      <t>ヒョウカ</t>
    </rPh>
    <rPh sb="13" eb="14">
      <t>ウ</t>
    </rPh>
    <phoneticPr fontId="57"/>
  </si>
  <si>
    <t>点</t>
    <rPh sb="0" eb="1">
      <t>テン</t>
    </rPh>
    <phoneticPr fontId="57"/>
  </si>
  <si>
    <t>１　異動区分</t>
  </si>
  <si>
    <t>人　</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</si>
  <si>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23"/>
  </si>
  <si>
    <t>（共同生活援助）夜間支援等体制加算届出書</t>
  </si>
  <si>
    <t>１．基本情報</t>
  </si>
  <si>
    <t>注８　夜間支援等体制加算（Ⅳ）・（Ⅴ）・（Ⅵ）の１については、当該従事者が支援体制を確保する住居名と滞在時間、夜間支援等体制加算の種類を記載してください。</t>
  </si>
  <si>
    <t>1　事 業 所 名</t>
  </si>
  <si>
    <t>注10　夜間支援等体制加算（Ⅳ）・（Ⅴ）・（Ⅵ）の３については、当該従事者の事業所への配置時間帯を記載してください。</t>
  </si>
  <si>
    <t>夜間支援の対象者数及び夜間支援従事者の配置状況</t>
  </si>
  <si>
    <t>①新設又は増改築等の時点から６か月未満</t>
  </si>
  <si>
    <t>前年度の開所１日当たり利用者数
・
支払工賃額の状況</t>
    <rPh sb="4" eb="6">
      <t>かいしょ</t>
    </rPh>
    <rPh sb="7" eb="8">
      <t>にち</t>
    </rPh>
    <rPh sb="8" eb="9">
      <t>あ</t>
    </rPh>
    <rPh sb="11" eb="14">
      <t>りようしゃ</t>
    </rPh>
    <rPh sb="14" eb="15">
      <t>すう</t>
    </rPh>
    <phoneticPr fontId="23" type="Hiragana"/>
  </si>
  <si>
    <t>在宅勤務に係る労働条件及び服務規律</t>
  </si>
  <si>
    <t>夜間支援従事者を配置している場所</t>
  </si>
  <si>
    <t>住居名</t>
  </si>
  <si>
    <t>滞在時間</t>
  </si>
  <si>
    <t>(別紙12)</t>
    <rPh sb="1" eb="3">
      <t>べっし</t>
    </rPh>
    <phoneticPr fontId="23" type="Hiragana"/>
  </si>
  <si>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23"/>
  </si>
  <si>
    <t>Dホーム</t>
  </si>
  <si>
    <t>徒歩10分</t>
  </si>
  <si>
    <t>勤務延べ時間</t>
    <rPh sb="0" eb="3">
      <t>キンムノ</t>
    </rPh>
    <rPh sb="4" eb="6">
      <t>ジカン</t>
    </rPh>
    <phoneticPr fontId="23"/>
  </si>
  <si>
    <t>22:00～23:00</t>
  </si>
  <si>
    <t>Hホーム</t>
  </si>
  <si>
    <t>　職員が携帯電話を身につけ、連絡体制を確保するとともに、緊急連絡先を住居内に掲示している。</t>
  </si>
  <si>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3"/>
  </si>
  <si>
    <t>職員配置</t>
  </si>
  <si>
    <t>注４</t>
    <rPh sb="0" eb="1">
      <t>チュウ</t>
    </rPh>
    <phoneticPr fontId="23"/>
  </si>
  <si>
    <t>強度行動障害支援者養成研修
（基礎研修）</t>
  </si>
  <si>
    <t>もしくは、他の事業所の視察・実習を受け入れている</t>
    <rPh sb="5" eb="6">
      <t>タ</t>
    </rPh>
    <rPh sb="7" eb="10">
      <t>ジギョウショ</t>
    </rPh>
    <rPh sb="11" eb="13">
      <t>シサツ</t>
    </rPh>
    <rPh sb="14" eb="16">
      <t>ジッシュウ</t>
    </rPh>
    <rPh sb="17" eb="18">
      <t>ウ</t>
    </rPh>
    <rPh sb="19" eb="20">
      <t>イ</t>
    </rPh>
    <phoneticPr fontId="57"/>
  </si>
  <si>
    <t>２　看護職員の配置状況</t>
  </si>
  <si>
    <t>区分６</t>
    <rPh sb="0" eb="2">
      <t>クブン</t>
    </rPh>
    <phoneticPr fontId="180"/>
  </si>
  <si>
    <t>事業所所在地</t>
  </si>
  <si>
    <t>定員</t>
    <rPh sb="0" eb="2">
      <t>テイイン</t>
    </rPh>
    <phoneticPr fontId="180"/>
  </si>
  <si>
    <r>
      <t>　</t>
    </r>
    <r>
      <rPr>
        <sz val="11"/>
        <color theme="1"/>
        <rFont val="ＭＳ ゴシック"/>
      </rPr>
      <t>　　○放課後等デイサービスにあっては、（Ⅰ）（Ⅱ）においては、児童指導員、障害福祉サービス経験者</t>
    </r>
    <rPh sb="32" eb="34">
      <t>ジドウ</t>
    </rPh>
    <rPh sb="38" eb="40">
      <t>ショウガイ</t>
    </rPh>
    <rPh sb="40" eb="42">
      <t>フクシ</t>
    </rPh>
    <rPh sb="46" eb="49">
      <t>ケイケンシャ</t>
    </rPh>
    <phoneticPr fontId="23"/>
  </si>
  <si>
    <t>１　新規　　　　２　変更　　　　３　終了</t>
    <rPh sb="2" eb="4">
      <t>シンキ</t>
    </rPh>
    <rPh sb="10" eb="12">
      <t>ヘンコウ</t>
    </rPh>
    <rPh sb="18" eb="20">
      <t>シュウリョウ</t>
    </rPh>
    <phoneticPr fontId="23"/>
  </si>
  <si>
    <t>（※１）サービス管理責任者又は生活支援員のうち１名以上が、強度行動障害支援者養成研修（実践研修）修了者
　　　　であること。</t>
  </si>
  <si>
    <t>前年度（　　　年度）</t>
    <rPh sb="0" eb="3">
      <t>ゼンネンド</t>
    </rPh>
    <rPh sb="7" eb="9">
      <t>ネンド</t>
    </rPh>
    <phoneticPr fontId="57"/>
  </si>
  <si>
    <t>　一人を超えるサービス提供責任者の配置義務がある事業所については、常勤のサービス提供責任者の２名以上の配置していること。</t>
  </si>
  <si>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</si>
  <si>
    <r>
      <rPr>
        <sz val="11"/>
        <color auto="1"/>
        <rFont val="ＭＳ Ｐゴシック"/>
      </rPr>
      <t>基礎研修の終了者の
数及び割合</t>
    </r>
    <r>
      <rPr>
        <sz val="8"/>
        <color auto="1"/>
        <rFont val="ＭＳ Ｐゴシック"/>
      </rPr>
      <t>※２</t>
    </r>
  </si>
  <si>
    <t>２　短期入所</t>
    <rPh sb="2" eb="4">
      <t>タンキ</t>
    </rPh>
    <rPh sb="4" eb="6">
      <t>ニュウショ</t>
    </rPh>
    <phoneticPr fontId="23"/>
  </si>
  <si>
    <t>配置する看護師の数（人）</t>
  </si>
  <si>
    <t>有　　・　　無</t>
  </si>
  <si>
    <t>(別紙13)</t>
    <rPh sb="1" eb="3">
      <t>べっし</t>
    </rPh>
    <phoneticPr fontId="23" type="Hiragana"/>
  </si>
  <si>
    <t>(別紙46)</t>
    <rPh sb="1" eb="3">
      <t>べっし</t>
    </rPh>
    <phoneticPr fontId="23" type="Hiragana"/>
  </si>
  <si>
    <t>店舗等所在地</t>
    <rPh sb="0" eb="3">
      <t>テンポトウ</t>
    </rPh>
    <rPh sb="3" eb="6">
      <t>ショザイチ</t>
    </rPh>
    <phoneticPr fontId="23"/>
  </si>
  <si>
    <t>雇用期間</t>
    <rPh sb="0" eb="2">
      <t>コヨウ</t>
    </rPh>
    <rPh sb="2" eb="4">
      <t>キカン</t>
    </rPh>
    <phoneticPr fontId="23"/>
  </si>
  <si>
    <t>生活支援員の数</t>
    <rPh sb="0" eb="2">
      <t>セイカツ</t>
    </rPh>
    <rPh sb="2" eb="5">
      <t>シエンイン</t>
    </rPh>
    <rPh sb="6" eb="7">
      <t>カズ</t>
    </rPh>
    <phoneticPr fontId="23"/>
  </si>
  <si>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57"/>
  </si>
  <si>
    <t xml:space="preserve"> </t>
  </si>
  <si>
    <t>　　　　年　　　　月　　　　日</t>
    <rPh sb="4" eb="5">
      <t>ネン</t>
    </rPh>
    <rPh sb="9" eb="10">
      <t>ガツ</t>
    </rPh>
    <rPh sb="14" eb="15">
      <t>ニチ</t>
    </rPh>
    <phoneticPr fontId="23"/>
  </si>
  <si>
    <t>就職先事業所名</t>
    <rPh sb="0" eb="3">
      <t>シュウショクサキ</t>
    </rPh>
    <rPh sb="3" eb="6">
      <t>ジギョウショ</t>
    </rPh>
    <rPh sb="6" eb="7">
      <t>メイ</t>
    </rPh>
    <phoneticPr fontId="23"/>
  </si>
  <si>
    <t>代表者職・氏名</t>
    <rPh sb="0" eb="2">
      <t>ダイヒョウ</t>
    </rPh>
    <rPh sb="2" eb="3">
      <t>シャ</t>
    </rPh>
    <rPh sb="3" eb="4">
      <t>ショク</t>
    </rPh>
    <rPh sb="5" eb="7">
      <t>シメイ</t>
    </rPh>
    <phoneticPr fontId="23"/>
  </si>
  <si>
    <r>
      <t>福</t>
    </r>
    <r>
      <rPr>
        <sz val="14"/>
        <color theme="1"/>
        <rFont val="ＭＳ ゴシック"/>
      </rPr>
      <t>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23"/>
  </si>
  <si>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23"/>
  </si>
  <si>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23"/>
  </si>
  <si>
    <t>下記の者については、以下のとおり当社にて　雇用している　・　雇用事実があった　ことを</t>
    <rPh sb="0" eb="2">
      <t>カキ</t>
    </rPh>
    <rPh sb="3" eb="4">
      <t>モノ</t>
    </rPh>
    <rPh sb="10" eb="12">
      <t>イカ</t>
    </rPh>
    <rPh sb="16" eb="18">
      <t>トウシャ</t>
    </rPh>
    <rPh sb="21" eb="23">
      <t>コヨウ</t>
    </rPh>
    <rPh sb="30" eb="32">
      <t>コヨウ</t>
    </rPh>
    <rPh sb="32" eb="34">
      <t>ジジツ</t>
    </rPh>
    <phoneticPr fontId="23"/>
  </si>
  <si>
    <t>（Ⅲ）多様な働き方</t>
    <rPh sb="3" eb="5">
      <t>タヨウ</t>
    </rPh>
    <rPh sb="6" eb="7">
      <t>ハタラ</t>
    </rPh>
    <rPh sb="8" eb="9">
      <t>カタ</t>
    </rPh>
    <phoneticPr fontId="57"/>
  </si>
  <si>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57"/>
  </si>
  <si>
    <t>前々年度（　　　年度）</t>
    <rPh sb="0" eb="2">
      <t>ゼンゼン</t>
    </rPh>
    <rPh sb="2" eb="4">
      <t>ネンド</t>
    </rPh>
    <rPh sb="8" eb="10">
      <t>ネンド</t>
    </rPh>
    <phoneticPr fontId="57"/>
  </si>
  <si>
    <t>加配される従業者の数 (G)</t>
  </si>
  <si>
    <t>（　　あり　　・　　なし　　）</t>
  </si>
  <si>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</si>
  <si>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生産活動収入から経費を除いた額</t>
    <rPh sb="0" eb="2">
      <t>セイサン</t>
    </rPh>
    <rPh sb="2" eb="4">
      <t>カツドウ</t>
    </rPh>
    <rPh sb="4" eb="6">
      <t>シュウニュウ</t>
    </rPh>
    <rPh sb="8" eb="10">
      <t>ケイヒ</t>
    </rPh>
    <rPh sb="11" eb="12">
      <t>ノゾ</t>
    </rPh>
    <rPh sb="14" eb="15">
      <t>ガク</t>
    </rPh>
    <phoneticPr fontId="57"/>
  </si>
  <si>
    <t>（別紙５３）</t>
    <rPh sb="1" eb="3">
      <t>べっし</t>
    </rPh>
    <phoneticPr fontId="57" type="Hiragana"/>
  </si>
  <si>
    <t>前年度　（　　　年度）</t>
    <rPh sb="0" eb="3">
      <t>ゼンネンドネンド</t>
    </rPh>
    <rPh sb="8" eb="10">
      <t>ネンド</t>
    </rPh>
    <phoneticPr fontId="57"/>
  </si>
  <si>
    <t>ｵﾑﾂ・ﾊﾟｯﾄ</t>
  </si>
  <si>
    <t>（別紙５１）</t>
    <rPh sb="1" eb="3">
      <t>べっし</t>
    </rPh>
    <phoneticPr fontId="57" type="Hiragana"/>
  </si>
  <si>
    <t>④フレックスタイム制に係る労働条件</t>
    <rPh sb="9" eb="10">
      <t>セイ</t>
    </rPh>
    <rPh sb="11" eb="12">
      <t>カカ</t>
    </rPh>
    <phoneticPr fontId="57"/>
  </si>
  <si>
    <t>資格を証する書類の写しを添付すること。</t>
    <rPh sb="0" eb="2">
      <t>シカク</t>
    </rPh>
    <rPh sb="3" eb="4">
      <t>ショウ</t>
    </rPh>
    <rPh sb="6" eb="8">
      <t>ショルイ</t>
    </rPh>
    <rPh sb="9" eb="10">
      <t>ウツ</t>
    </rPh>
    <rPh sb="12" eb="14">
      <t>テンプ</t>
    </rPh>
    <phoneticPr fontId="2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</si>
  <si>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23"/>
  </si>
  <si>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57"/>
  </si>
  <si>
    <r>
      <rPr>
        <sz val="6"/>
        <color theme="1"/>
        <rFont val="ＭＳ ゴシック"/>
      </rPr>
      <t>※</t>
    </r>
    <r>
      <rPr>
        <sz val="10"/>
        <color theme="1"/>
        <rFont val="ＭＳ ゴシック"/>
      </rPr>
      <t>学会誌等名</t>
    </r>
    <rPh sb="5" eb="6">
      <t>メイ</t>
    </rPh>
    <phoneticPr fontId="57"/>
  </si>
  <si>
    <t>６　加配している特定従業者数</t>
    <rPh sb="2" eb="4">
      <t>カハイ</t>
    </rPh>
    <rPh sb="8" eb="10">
      <t>トクテイ</t>
    </rPh>
    <rPh sb="10" eb="13">
      <t>ジュウギョウシャ</t>
    </rPh>
    <rPh sb="13" eb="14">
      <t>スウ</t>
    </rPh>
    <phoneticPr fontId="23"/>
  </si>
  <si>
    <t>　新規に採用したすべての行動援護介護従業者に対し、熟練した行動援護従業者の同行による研修を実施している。</t>
  </si>
  <si>
    <t>第１週</t>
    <rPh sb="0" eb="1">
      <t>ダイ</t>
    </rPh>
    <rPh sb="2" eb="3">
      <t>シュウ</t>
    </rPh>
    <phoneticPr fontId="23"/>
  </si>
  <si>
    <t>◎研修計画を策定している</t>
    <rPh sb="1" eb="3">
      <t>ケンシュウ</t>
    </rPh>
    <rPh sb="3" eb="5">
      <t>ケイカク</t>
    </rPh>
    <rPh sb="6" eb="8">
      <t>サクテイ</t>
    </rPh>
    <phoneticPr fontId="57"/>
  </si>
  <si>
    <t xml:space="preserve"> 規格等の内容</t>
    <rPh sb="1" eb="3">
      <t>キカク</t>
    </rPh>
    <rPh sb="3" eb="4">
      <t>トウ</t>
    </rPh>
    <rPh sb="5" eb="7">
      <t>ナイヨウ</t>
    </rPh>
    <phoneticPr fontId="57"/>
  </si>
  <si>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</si>
  <si>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0点</t>
    <rPh sb="1" eb="2">
      <t>テン</t>
    </rPh>
    <phoneticPr fontId="57"/>
  </si>
  <si>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81"/>
  </si>
  <si>
    <r>
      <t>※</t>
    </r>
    <r>
      <rPr>
        <sz val="10"/>
        <color theme="1"/>
        <rFont val="ＭＳ ゴシック"/>
      </rPr>
      <t>商談会等名</t>
    </r>
    <rPh sb="1" eb="4">
      <t>ショウダンカイ</t>
    </rPh>
    <rPh sb="4" eb="5">
      <t>トウ</t>
    </rPh>
    <rPh sb="5" eb="6">
      <t>ガクメイ</t>
    </rPh>
    <phoneticPr fontId="57"/>
  </si>
  <si>
    <t xml:space="preserve"> 主催者名</t>
    <rPh sb="1" eb="4">
      <t>シュサイシャ</t>
    </rPh>
    <rPh sb="4" eb="5">
      <t>メイ</t>
    </rPh>
    <phoneticPr fontId="57"/>
  </si>
  <si>
    <r>
      <rPr>
        <sz val="6"/>
        <color theme="1"/>
        <rFont val="ＭＳ ゴシック"/>
      </rPr>
      <t>※</t>
    </r>
    <r>
      <rPr>
        <sz val="10"/>
        <color theme="1"/>
        <rFont val="ＭＳ ゴシック"/>
      </rPr>
      <t>評価を受けた日</t>
    </r>
    <rPh sb="1" eb="3">
      <t>ヒョウカ</t>
    </rPh>
    <rPh sb="4" eb="5">
      <t>ウ</t>
    </rPh>
    <rPh sb="7" eb="8">
      <t>ヒ</t>
    </rPh>
    <phoneticPr fontId="57"/>
  </si>
  <si>
    <t>生活支援員の数（全体）（a)</t>
    <rPh sb="0" eb="2">
      <t>セイカツ</t>
    </rPh>
    <rPh sb="2" eb="4">
      <t>シエン</t>
    </rPh>
    <rPh sb="4" eb="5">
      <t>イン</t>
    </rPh>
    <rPh sb="6" eb="7">
      <t>カズ</t>
    </rPh>
    <rPh sb="8" eb="10">
      <t>ゼンタイ</t>
    </rPh>
    <phoneticPr fontId="57"/>
  </si>
  <si>
    <t>（別紙18－２）</t>
  </si>
  <si>
    <t xml:space="preserve"> 第三者評価機関</t>
    <rPh sb="1" eb="4">
      <t>ダイサンシャ</t>
    </rPh>
    <rPh sb="4" eb="6">
      <t>ヒョウカ</t>
    </rPh>
    <rPh sb="6" eb="8">
      <t>キカン</t>
    </rPh>
    <phoneticPr fontId="57"/>
  </si>
  <si>
    <t xml:space="preserve"> 　　　　人</t>
    <rPh sb="5" eb="6">
      <t>ニン</t>
    </rPh>
    <phoneticPr fontId="57"/>
  </si>
  <si>
    <t>金</t>
    <rPh sb="0" eb="1">
      <t>キン</t>
    </rPh>
    <phoneticPr fontId="23"/>
  </si>
  <si>
    <t>月</t>
    <rPh sb="0" eb="1">
      <t>ガツ</t>
    </rPh>
    <phoneticPr fontId="57"/>
  </si>
  <si>
    <t>時間</t>
    <rPh sb="0" eb="2">
      <t>ジカン</t>
    </rPh>
    <phoneticPr fontId="57"/>
  </si>
  <si>
    <t>個別計画訓練支援加算（Ⅰ）の要件</t>
    <rPh sb="14" eb="16">
      <t>ヨウケン</t>
    </rPh>
    <phoneticPr fontId="23"/>
  </si>
  <si>
    <t>円</t>
    <rPh sb="0" eb="1">
      <t>エン</t>
    </rPh>
    <phoneticPr fontId="57"/>
  </si>
  <si>
    <t>服薬管理</t>
  </si>
  <si>
    <t>区分２</t>
    <rPh sb="0" eb="2">
      <t>クブン</t>
    </rPh>
    <phoneticPr fontId="23"/>
  </si>
  <si>
    <t>※２　該当する欄のプルダウンで○を選択する</t>
  </si>
  <si>
    <t>　　事業所の従業者に対して上記②～④に該当する業務を実施している。</t>
    <rPh sb="13" eb="15">
      <t>ジョウキ</t>
    </rPh>
    <rPh sb="19" eb="21">
      <t>ガイトウ</t>
    </rPh>
    <rPh sb="23" eb="25">
      <t>ギョウム</t>
    </rPh>
    <phoneticPr fontId="23"/>
  </si>
  <si>
    <t>視覚</t>
    <rPh sb="0" eb="2">
      <t>シカク</t>
    </rPh>
    <phoneticPr fontId="57"/>
  </si>
  <si>
    <t>⑤短時間勤務に係る労働条件</t>
    <rPh sb="1" eb="4">
      <t>タンジカン</t>
    </rPh>
    <rPh sb="4" eb="6">
      <t>キンム</t>
    </rPh>
    <rPh sb="7" eb="8">
      <t>カカ</t>
    </rPh>
    <rPh sb="9" eb="11">
      <t>ロウドウ</t>
    </rPh>
    <rPh sb="11" eb="13">
      <t>ジョウケン</t>
    </rPh>
    <phoneticPr fontId="5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</si>
  <si>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23"/>
  </si>
  <si>
    <t>　（障害児）相談支援事業所である。</t>
  </si>
  <si>
    <t>利用者数を
20で除した数
（必要数）</t>
    <rPh sb="0" eb="2">
      <t>リヨウ</t>
    </rPh>
    <rPh sb="2" eb="3">
      <t>シャ</t>
    </rPh>
    <rPh sb="3" eb="4">
      <t>スウ</t>
    </rPh>
    <rPh sb="9" eb="10">
      <t>ジョ</t>
    </rPh>
    <rPh sb="12" eb="13">
      <t>スウ</t>
    </rPh>
    <rPh sb="15" eb="18">
      <t>ヒツヨウスウ</t>
    </rPh>
    <phoneticPr fontId="23"/>
  </si>
  <si>
    <r>
      <t>※</t>
    </r>
    <r>
      <rPr>
        <sz val="10"/>
        <color theme="1"/>
        <rFont val="ＭＳ ゴシック"/>
      </rPr>
      <t>研修、学会等名</t>
    </r>
    <rPh sb="1" eb="3">
      <t>ケンシュウ</t>
    </rPh>
    <rPh sb="4" eb="6">
      <t>ガッカイ</t>
    </rPh>
    <rPh sb="6" eb="7">
      <t>トウ</t>
    </rPh>
    <rPh sb="7" eb="8">
      <t>メイ</t>
    </rPh>
    <phoneticPr fontId="57"/>
  </si>
  <si>
    <t xml:space="preserve"> 実施日</t>
    <rPh sb="1" eb="3">
      <t>ジッシ</t>
    </rPh>
    <rPh sb="3" eb="4">
      <t>ビ</t>
    </rPh>
    <phoneticPr fontId="57"/>
  </si>
  <si>
    <t xml:space="preserve"> 掲載日</t>
    <rPh sb="1" eb="3">
      <t>ケイサイ</t>
    </rPh>
    <phoneticPr fontId="57"/>
  </si>
  <si>
    <t xml:space="preserve"> 発表テーマ</t>
    <rPh sb="1" eb="3">
      <t>ハッピョウ</t>
    </rPh>
    <phoneticPr fontId="57"/>
  </si>
  <si>
    <t>人事評価制度の制定日</t>
    <rPh sb="0" eb="2">
      <t>ジンジ</t>
    </rPh>
    <rPh sb="2" eb="4">
      <t>ヒョウカ</t>
    </rPh>
    <rPh sb="4" eb="6">
      <t>セイド</t>
    </rPh>
    <rPh sb="7" eb="9">
      <t>セイテイ</t>
    </rPh>
    <rPh sb="9" eb="10">
      <t>ビ</t>
    </rPh>
    <phoneticPr fontId="57"/>
  </si>
  <si>
    <t>人事評価制度の対象職員数</t>
    <rPh sb="0" eb="2">
      <t>ジンジ</t>
    </rPh>
    <rPh sb="2" eb="4">
      <t>ヒョウカ</t>
    </rPh>
    <rPh sb="4" eb="6">
      <t>セイド</t>
    </rPh>
    <rPh sb="7" eb="9">
      <t>タイショウ</t>
    </rPh>
    <rPh sb="9" eb="12">
      <t>ショクインスウ</t>
    </rPh>
    <phoneticPr fontId="57"/>
  </si>
  <si>
    <t>うち昇給・昇格を行った者</t>
    <rPh sb="2" eb="4">
      <t>ショウキュウ</t>
    </rPh>
    <rPh sb="5" eb="7">
      <t>ショウカク</t>
    </rPh>
    <rPh sb="8" eb="9">
      <t>オコナ</t>
    </rPh>
    <rPh sb="11" eb="12">
      <t>モノ</t>
    </rPh>
    <phoneticPr fontId="57"/>
  </si>
  <si>
    <t>当該人事評価制度の周知方法</t>
    <rPh sb="0" eb="2">
      <t>トウガイ</t>
    </rPh>
    <rPh sb="2" eb="4">
      <t>ジンジ</t>
    </rPh>
    <rPh sb="4" eb="6">
      <t>ヒョウカ</t>
    </rPh>
    <rPh sb="6" eb="8">
      <t>セイド</t>
    </rPh>
    <rPh sb="9" eb="11">
      <t>シュウチ</t>
    </rPh>
    <rPh sb="11" eb="13">
      <t>ホウホウ</t>
    </rPh>
    <phoneticPr fontId="57"/>
  </si>
  <si>
    <t>（審査要領）</t>
    <rPh sb="1" eb="3">
      <t>シンサ</t>
    </rPh>
    <rPh sb="3" eb="5">
      <t>ヨウリョウ</t>
    </rPh>
    <phoneticPr fontId="23"/>
  </si>
  <si>
    <r>
      <rPr>
        <sz val="6"/>
        <color theme="1"/>
        <rFont val="ＭＳ ゴシック"/>
      </rPr>
      <t>※</t>
    </r>
    <r>
      <rPr>
        <sz val="10"/>
        <color theme="1"/>
        <rFont val="ＭＳ ゴシック"/>
      </rPr>
      <t>認証を受けた日</t>
    </r>
    <rPh sb="1" eb="3">
      <t>ニンショウ</t>
    </rPh>
    <rPh sb="4" eb="5">
      <t>ウ</t>
    </rPh>
    <rPh sb="7" eb="8">
      <t>ヒ</t>
    </rPh>
    <phoneticPr fontId="57"/>
  </si>
  <si>
    <t>雇用契約を締結していた延べ利用者数</t>
    <rPh sb="0" eb="2">
      <t>コヨウ</t>
    </rPh>
    <rPh sb="2" eb="4">
      <t>ケイヤク</t>
    </rPh>
    <rPh sb="5" eb="7">
      <t>テイケツ</t>
    </rPh>
    <rPh sb="11" eb="12">
      <t>ノ</t>
    </rPh>
    <rPh sb="13" eb="16">
      <t>リヨウシャ</t>
    </rPh>
    <rPh sb="16" eb="17">
      <t>スウ</t>
    </rPh>
    <phoneticPr fontId="57"/>
  </si>
  <si>
    <t>個人居宅介護利用者（再掲）</t>
  </si>
  <si>
    <t>⑥時差出勤制度に係る労働条件</t>
    <rPh sb="1" eb="3">
      <t>ジサ</t>
    </rPh>
    <rPh sb="3" eb="5">
      <t>シュッキン</t>
    </rPh>
    <rPh sb="5" eb="7">
      <t>セイド</t>
    </rPh>
    <rPh sb="8" eb="9">
      <t>カカワ</t>
    </rPh>
    <rPh sb="10" eb="12">
      <t>ロウドウ</t>
    </rPh>
    <rPh sb="12" eb="14">
      <t>ジョウケン</t>
    </rPh>
    <phoneticPr fontId="57"/>
  </si>
  <si>
    <t>◎先進的事業者の視察・実習の実施している</t>
    <rPh sb="1" eb="4">
      <t>センシンテキ</t>
    </rPh>
    <rPh sb="4" eb="7">
      <t>ジギョウシャ</t>
    </rPh>
    <rPh sb="8" eb="10">
      <t>シサツ</t>
    </rPh>
    <rPh sb="11" eb="13">
      <t>ジッシュウ</t>
    </rPh>
    <rPh sb="14" eb="16">
      <t>ジッシ</t>
    </rPh>
    <phoneticPr fontId="57"/>
  </si>
  <si>
    <r>
      <t>※</t>
    </r>
    <r>
      <rPr>
        <sz val="10"/>
        <color theme="1"/>
        <rFont val="ＭＳ ゴシック"/>
      </rPr>
      <t>先進的事業者名</t>
    </r>
    <rPh sb="1" eb="4">
      <t>センシンテキ</t>
    </rPh>
    <rPh sb="4" eb="7">
      <t>ジギョウシャ</t>
    </rPh>
    <rPh sb="7" eb="8">
      <t>メイ</t>
    </rPh>
    <phoneticPr fontId="57"/>
  </si>
  <si>
    <t>(５)</t>
  </si>
  <si>
    <r>
      <t>※</t>
    </r>
    <r>
      <rPr>
        <sz val="10"/>
        <color theme="1"/>
        <rFont val="ＭＳ ゴシック"/>
      </rPr>
      <t>他の事業所名</t>
    </r>
    <rPh sb="1" eb="2">
      <t>タ</t>
    </rPh>
    <rPh sb="3" eb="6">
      <t>ジギョウショ</t>
    </rPh>
    <rPh sb="6" eb="7">
      <t>メイ</t>
    </rPh>
    <phoneticPr fontId="57"/>
  </si>
  <si>
    <t>⑥ピアサポーターの配置</t>
    <rPh sb="9" eb="11">
      <t>ハイチ</t>
    </rPh>
    <phoneticPr fontId="57"/>
  </si>
  <si>
    <t>世話人B</t>
    <rPh sb="0" eb="2">
      <t>セワ</t>
    </rPh>
    <rPh sb="2" eb="3">
      <t>ニン</t>
    </rPh>
    <phoneticPr fontId="23"/>
  </si>
  <si>
    <t>看護職員の配置状況
（常勤換算）</t>
    <rPh sb="0" eb="2">
      <t>カンゴ</t>
    </rPh>
    <rPh sb="2" eb="4">
      <t>ショクイン</t>
    </rPh>
    <rPh sb="5" eb="7">
      <t>ハイチ</t>
    </rPh>
    <rPh sb="7" eb="9">
      <t>ジョウキョウ</t>
    </rPh>
    <rPh sb="11" eb="13">
      <t>ジョウキン</t>
    </rPh>
    <rPh sb="13" eb="15">
      <t>カンザン</t>
    </rPh>
    <phoneticPr fontId="23"/>
  </si>
  <si>
    <t>名</t>
    <rPh sb="0" eb="1">
      <t>メイ</t>
    </rPh>
    <phoneticPr fontId="23"/>
  </si>
  <si>
    <t xml:space="preserve">本人・家族からの聴取を希望 </t>
    <rPh sb="8" eb="10">
      <t>チョウシュ</t>
    </rPh>
    <phoneticPr fontId="57"/>
  </si>
  <si>
    <t>◎ピアサポーターを配置している</t>
    <rPh sb="9" eb="11">
      <t>ハイチ</t>
    </rPh>
    <phoneticPr fontId="57"/>
  </si>
  <si>
    <t>◎当該ピアサポーターは「障害者ﾋﾟｱｻﾎﾟｰﾄ研修」</t>
    <rPh sb="1" eb="3">
      <t>トウガイ</t>
    </rPh>
    <rPh sb="12" eb="15">
      <t>ショウガイシャ</t>
    </rPh>
    <rPh sb="23" eb="25">
      <t>ケンシュウ</t>
    </rPh>
    <phoneticPr fontId="57"/>
  </si>
  <si>
    <t xml:space="preserve"> 就業時間</t>
    <rPh sb="1" eb="3">
      <t>シュウギョウ</t>
    </rPh>
    <rPh sb="3" eb="5">
      <t>ジカン</t>
    </rPh>
    <phoneticPr fontId="57"/>
  </si>
  <si>
    <t>　めている。</t>
  </si>
  <si>
    <t>　　　　医療機関名（※１）</t>
    <rPh sb="4" eb="6">
      <t>イリョウキカンメイ</t>
    </rPh>
    <phoneticPr fontId="23"/>
  </si>
  <si>
    <t>収支</t>
    <rPh sb="0" eb="2">
      <t>シュウシ</t>
    </rPh>
    <phoneticPr fontId="57"/>
  </si>
  <si>
    <t>（※）８項目の合計点に応じた点数</t>
  </si>
  <si>
    <t>研修の
実施主体</t>
  </si>
  <si>
    <t>様式２－２</t>
    <rPh sb="0" eb="2">
      <t>ヨウシキ</t>
    </rPh>
    <phoneticPr fontId="57"/>
  </si>
  <si>
    <t>利用中のサービス</t>
    <rPh sb="2" eb="3">
      <t>チュウ</t>
    </rPh>
    <phoneticPr fontId="57"/>
  </si>
  <si>
    <t>外来</t>
    <rPh sb="0" eb="2">
      <t>ガイライ</t>
    </rPh>
    <phoneticPr fontId="57"/>
  </si>
  <si>
    <t>共同生活援助用</t>
    <rPh sb="0" eb="2">
      <t>キョウドウ</t>
    </rPh>
    <rPh sb="2" eb="4">
      <t>セイカツ</t>
    </rPh>
    <rPh sb="4" eb="6">
      <t>エンジョ</t>
    </rPh>
    <rPh sb="6" eb="7">
      <t>ヨウ</t>
    </rPh>
    <phoneticPr fontId="57"/>
  </si>
  <si>
    <t>異動等区分</t>
    <rPh sb="2" eb="3">
      <t>ナド</t>
    </rPh>
    <phoneticPr fontId="23"/>
  </si>
  <si>
    <t>≪体験利用支援加算・体験宿泊加算≫</t>
  </si>
  <si>
    <t>(4)</t>
  </si>
  <si>
    <t>終日</t>
    <rPh sb="0" eb="2">
      <t>シュウジツ</t>
    </rPh>
    <phoneticPr fontId="57"/>
  </si>
  <si>
    <t>　イ　</t>
  </si>
  <si>
    <t>　ウ　</t>
  </si>
  <si>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57"/>
  </si>
  <si>
    <t>①　</t>
  </si>
  <si>
    <t>　サービス提供責任者と居宅介護従業者との間の情報伝達及び報告体制を整備している。</t>
    <rPh sb="11" eb="13">
      <t>キョタク</t>
    </rPh>
    <rPh sb="13" eb="15">
      <t>カイゴ</t>
    </rPh>
    <rPh sb="15" eb="18">
      <t>ジュウギョウシャ</t>
    </rPh>
    <phoneticPr fontId="23"/>
  </si>
  <si>
    <t>⑴　拠点機能強化サービスの構成形態</t>
    <rPh sb="2" eb="4">
      <t>キョテン</t>
    </rPh>
    <rPh sb="4" eb="6">
      <t>キノウ</t>
    </rPh>
    <rPh sb="6" eb="8">
      <t>キョウカ</t>
    </rPh>
    <rPh sb="13" eb="15">
      <t>コウセイ</t>
    </rPh>
    <rPh sb="15" eb="17">
      <t>ケイタイ</t>
    </rPh>
    <phoneticPr fontId="23"/>
  </si>
  <si>
    <t>居宅介護従業者の総数</t>
    <rPh sb="0" eb="2">
      <t>キョタク</t>
    </rPh>
    <rPh sb="2" eb="4">
      <t>カイゴ</t>
    </rPh>
    <rPh sb="4" eb="7">
      <t>ジュウギョウシャ</t>
    </rPh>
    <rPh sb="8" eb="10">
      <t>ソウスウ</t>
    </rPh>
    <phoneticPr fontId="2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</si>
  <si>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23"/>
  </si>
  <si>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</si>
  <si>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　前年度又は前３月の期間における利用者の総数のうち、障害支援区分５以上である者、たんの吸引等を必要とする者、重症心身障害児及び医療的ケア児の占める割合が３０％以上</t>
  </si>
  <si>
    <t>　前年度又は前３月の期間における利用者の総数のうち、障害支援区分４以上である者、たんの吸引等を必要とする者、重症心身障害児及び医療的ケア児が占める割合が５０％以上</t>
  </si>
  <si>
    <t>有（世話人・生活支援員）　
・　無</t>
    <rPh sb="0" eb="1">
      <t>アリ</t>
    </rPh>
    <rPh sb="2" eb="5">
      <t>セワニン</t>
    </rPh>
    <rPh sb="6" eb="11">
      <t>セイカツシエンイン</t>
    </rPh>
    <rPh sb="16" eb="17">
      <t>ナ</t>
    </rPh>
    <phoneticPr fontId="23"/>
  </si>
  <si>
    <t>　１　新規　　　　　２　変更　　　　　３　終了</t>
  </si>
  <si>
    <t>いずれかを選択</t>
    <rPh sb="5" eb="7">
      <t>センタク</t>
    </rPh>
    <phoneticPr fontId="23"/>
  </si>
  <si>
    <t>対象：計画相談支援、障害児相談支援</t>
  </si>
  <si>
    <t>　　年 　　月 　　日</t>
  </si>
  <si>
    <t>５　研修の実施</t>
    <rPh sb="2" eb="4">
      <t>ケンシュウ</t>
    </rPh>
    <rPh sb="5" eb="7">
      <t>ジッシ</t>
    </rPh>
    <phoneticPr fontId="57"/>
  </si>
  <si>
    <t>(1)に占める(4)の割合が40％以上</t>
    <rPh sb="4" eb="5">
      <t>シ</t>
    </rPh>
    <rPh sb="11" eb="13">
      <t>ワリアイ</t>
    </rPh>
    <rPh sb="17" eb="19">
      <t>イジョウ</t>
    </rPh>
    <phoneticPr fontId="23"/>
  </si>
  <si>
    <t>□</t>
  </si>
  <si>
    <t>家族</t>
    <rPh sb="0" eb="2">
      <t>カゾク</t>
    </rPh>
    <phoneticPr fontId="57"/>
  </si>
  <si>
    <t>・</t>
  </si>
  <si>
    <t>　　下表の(1)については必ず記載すること。(2)・(3)・(4)についてはいずれかを記載することで可。</t>
  </si>
  <si>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</si>
  <si>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23"/>
  </si>
  <si>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23"/>
  </si>
  <si>
    <t>重度訪問介護従業者の総数</t>
    <rPh sb="0" eb="2">
      <t>ジュウド</t>
    </rPh>
    <rPh sb="2" eb="4">
      <t>ホウモン</t>
    </rPh>
    <rPh sb="4" eb="6">
      <t>カイゴ</t>
    </rPh>
    <rPh sb="6" eb="9">
      <t>ジュウギョウシャ</t>
    </rPh>
    <rPh sb="10" eb="12">
      <t>ソウスウ</t>
    </rPh>
    <phoneticPr fontId="23"/>
  </si>
  <si>
    <t>(1)のうち介護福祉士の総数</t>
    <rPh sb="5" eb="7">
      <t>カイゴ</t>
    </rPh>
    <rPh sb="7" eb="10">
      <t>フクシシ</t>
    </rPh>
    <rPh sb="11" eb="13">
      <t>ソウスウ</t>
    </rPh>
    <phoneticPr fontId="2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</si>
  <si>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23"/>
  </si>
  <si>
    <t>昼</t>
    <rPh sb="0" eb="1">
      <t>ヒル</t>
    </rPh>
    <phoneticPr fontId="57"/>
  </si>
  <si>
    <t>②新設又は増改築等の時点から６か月以上１年未満</t>
  </si>
  <si>
    <t>(2)　常勤</t>
    <rPh sb="4" eb="6">
      <t>ジョウキン</t>
    </rPh>
    <phoneticPr fontId="23"/>
  </si>
  <si>
    <t>(3)　非常勤</t>
    <rPh sb="4" eb="7">
      <t>ヒジョウキン</t>
    </rPh>
    <phoneticPr fontId="23"/>
  </si>
  <si>
    <t>(６)</t>
  </si>
  <si>
    <t>設備及び運営に関する基準について」（平成１８年１２月６日厚生労働省社会・援護局障害保健福祉部長通知）第二の２の(3)に定義する</t>
  </si>
  <si>
    <t>　新規に採用したすべての同行援護介護従業者に対し、熟練した同行援護従業者の同行による研修を実施している。</t>
    <rPh sb="12" eb="14">
      <t>ドウコウ</t>
    </rPh>
    <rPh sb="29" eb="31">
      <t>ドウコウ</t>
    </rPh>
    <phoneticPr fontId="23"/>
  </si>
  <si>
    <t>(1)のうち同行援護従業者養成研修及び国立リハビリテーションセンター学院視覚障害学科修了者等の総数</t>
  </si>
  <si>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</si>
  <si>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</si>
  <si>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４　基準上置くべき従業者数</t>
    <rPh sb="2" eb="4">
      <t>キジュン</t>
    </rPh>
    <rPh sb="4" eb="5">
      <t>ジョウ</t>
    </rPh>
    <rPh sb="5" eb="6">
      <t>オ</t>
    </rPh>
    <rPh sb="9" eb="12">
      <t>ジュウギョウシャ</t>
    </rPh>
    <rPh sb="12" eb="13">
      <t>スウ</t>
    </rPh>
    <phoneticPr fontId="23"/>
  </si>
  <si>
    <t>　前年度又は前３月の期間における利用者（障害児を除く）の総数のうち、障害支援区分４以上である者及びたんの吸引等を必要とする者が占める割合が50％以上</t>
  </si>
  <si>
    <t>確認</t>
    <rPh sb="0" eb="2">
      <t>カクニン</t>
    </rPh>
    <phoneticPr fontId="57"/>
  </si>
  <si>
    <t>同行援護従業者の数</t>
    <rPh sb="4" eb="7">
      <t>ジュウギョウシャ</t>
    </rPh>
    <rPh sb="8" eb="9">
      <t>スウ</t>
    </rPh>
    <phoneticPr fontId="23"/>
  </si>
  <si>
    <t>(1)に占める(6)の割合が20％以上</t>
  </si>
  <si>
    <r>
      <t xml:space="preserve">有 </t>
    </r>
    <r>
      <rPr>
        <b/>
        <sz val="14"/>
        <color theme="1"/>
        <rFont val="HGSｺﾞｼｯｸM"/>
      </rPr>
      <t>・</t>
    </r>
    <r>
      <rPr>
        <b/>
        <sz val="11"/>
        <color theme="1"/>
        <rFont val="HGSｺﾞｼｯｸM"/>
      </rPr>
      <t xml:space="preserve"> 無</t>
    </r>
  </si>
  <si>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5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</si>
  <si>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57"/>
  </si>
  <si>
    <t>栄養士</t>
    <rPh sb="0" eb="1">
      <t>サカエ</t>
    </rPh>
    <rPh sb="1" eb="2">
      <t>ヨウ</t>
    </rPh>
    <rPh sb="2" eb="3">
      <t>シ</t>
    </rPh>
    <phoneticPr fontId="23"/>
  </si>
  <si>
    <t>合　計 (E)</t>
  </si>
  <si>
    <t>(5)</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</si>
  <si>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</si>
  <si>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食事</t>
    <rPh sb="0" eb="2">
      <t>ショクジ</t>
    </rPh>
    <phoneticPr fontId="57"/>
  </si>
  <si>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23"/>
  </si>
  <si>
    <t>　行動援護従業者の技術指導等を目的とした会議を定期的に開催している。</t>
  </si>
  <si>
    <t>１人以上</t>
  </si>
  <si>
    <t>１　新規　　　２　継続　　　３　変更　　　４　終了</t>
    <rPh sb="2" eb="4">
      <t>シンキ</t>
    </rPh>
    <rPh sb="9" eb="11">
      <t>ケイゾク</t>
    </rPh>
    <rPh sb="16" eb="18">
      <t>ヘンコウ</t>
    </rPh>
    <rPh sb="23" eb="25">
      <t>シュウリョウ</t>
    </rPh>
    <phoneticPr fontId="23"/>
  </si>
  <si>
    <t>３　サービスの種類</t>
    <rPh sb="7" eb="9">
      <t>シュルイ</t>
    </rPh>
    <phoneticPr fontId="23"/>
  </si>
  <si>
    <t>４　申請する加算区分</t>
    <rPh sb="2" eb="4">
      <t>シンセイ</t>
    </rPh>
    <rPh sb="6" eb="8">
      <t>カサン</t>
    </rPh>
    <rPh sb="8" eb="10">
      <t>クブン</t>
    </rPh>
    <phoneticPr fontId="23"/>
  </si>
  <si>
    <t>５　利用者数</t>
    <rPh sb="2" eb="5">
      <t>リヨウシャ</t>
    </rPh>
    <rPh sb="5" eb="6">
      <t>スウ</t>
    </rPh>
    <phoneticPr fontId="23"/>
  </si>
  <si>
    <t>７　人員体制</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</si>
  <si>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57"/>
  </si>
  <si>
    <t>日々の生活や社会参加に対する希望、
困りごと等</t>
  </si>
  <si>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3"/>
  </si>
  <si>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23"/>
  </si>
  <si>
    <t>４　研修の実施</t>
    <rPh sb="2" eb="4">
      <t>ケンシュウ</t>
    </rPh>
    <rPh sb="5" eb="7">
      <t>ジッシ</t>
    </rPh>
    <phoneticPr fontId="5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</si>
  <si>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23"/>
  </si>
  <si>
    <t>１　新規　　　　　　　２　変更　　　　　　　３　終了</t>
    <rPh sb="2" eb="4">
      <t>シンキ</t>
    </rPh>
    <rPh sb="13" eb="15">
      <t>ヘンコウ</t>
    </rPh>
    <rPh sb="24" eb="26">
      <t>シュウリョウ</t>
    </rPh>
    <phoneticPr fontId="23"/>
  </si>
  <si>
    <t>）</t>
  </si>
  <si>
    <t>人員配置体制加算（　Ⅰ　・　Ⅱ　・　Ⅲ　・　Ⅳ　）</t>
    <rPh sb="0" eb="2">
      <t>ジンイン</t>
    </rPh>
    <rPh sb="2" eb="4">
      <t>ハイチ</t>
    </rPh>
    <rPh sb="4" eb="6">
      <t>タイセイ</t>
    </rPh>
    <rPh sb="6" eb="8">
      <t>カサン</t>
    </rPh>
    <phoneticPr fontId="23"/>
  </si>
  <si>
    <t>前年度の利用者数の
平均値</t>
    <rPh sb="0" eb="3">
      <t>ゼンネンド</t>
    </rPh>
    <rPh sb="4" eb="7">
      <t>リヨウシャ</t>
    </rPh>
    <rPh sb="7" eb="8">
      <t>スウ</t>
    </rPh>
    <rPh sb="10" eb="12">
      <t>ヘイキン</t>
    </rPh>
    <rPh sb="12" eb="13">
      <t>チ</t>
    </rPh>
    <phoneticPr fontId="23"/>
  </si>
  <si>
    <t xml:space="preserve">常勤換算で
（  1．5：１　・　1．7：１ ・ ２：１ ・ 2．5：１  ）以上 </t>
    <rPh sb="0" eb="2">
      <t>ジョウキン</t>
    </rPh>
    <rPh sb="2" eb="4">
      <t>カンザン</t>
    </rPh>
    <rPh sb="39" eb="41">
      <t>イジョウ</t>
    </rPh>
    <phoneticPr fontId="23"/>
  </si>
  <si>
    <t>１　事業所の名称</t>
    <rPh sb="2" eb="5">
      <t>ジギョウショ</t>
    </rPh>
    <rPh sb="6" eb="8">
      <t>メイショウ</t>
    </rPh>
    <phoneticPr fontId="23"/>
  </si>
  <si>
    <t>３　異動区分</t>
    <rPh sb="2" eb="6">
      <t>イドウクブン</t>
    </rPh>
    <phoneticPr fontId="23"/>
  </si>
  <si>
    <t>喀痰吸引等研修（第３号）</t>
    <rPh sb="0" eb="2">
      <t>カクタン</t>
    </rPh>
    <rPh sb="2" eb="4">
      <t>キュウイン</t>
    </rPh>
    <rPh sb="4" eb="5">
      <t>トウ</t>
    </rPh>
    <rPh sb="5" eb="7">
      <t>ケンシュウ</t>
    </rPh>
    <rPh sb="8" eb="9">
      <t>ダイ</t>
    </rPh>
    <rPh sb="10" eb="11">
      <t>ゴウ</t>
    </rPh>
    <phoneticPr fontId="23"/>
  </si>
  <si>
    <t>委託業務内容</t>
    <rPh sb="0" eb="2">
      <t>イタク</t>
    </rPh>
    <rPh sb="2" eb="4">
      <t>ギョウム</t>
    </rPh>
    <rPh sb="4" eb="6">
      <t>ナイヨウ</t>
    </rPh>
    <phoneticPr fontId="23"/>
  </si>
  <si>
    <t>適切な食事提供
の確保方策</t>
    <rPh sb="0" eb="2">
      <t>テキセツ</t>
    </rPh>
    <rPh sb="3" eb="5">
      <t>ショクジ</t>
    </rPh>
    <rPh sb="5" eb="7">
      <t>テイキョウ</t>
    </rPh>
    <rPh sb="9" eb="11">
      <t>カクホ</t>
    </rPh>
    <rPh sb="11" eb="13">
      <t>ホウサク</t>
    </rPh>
    <phoneticPr fontId="23"/>
  </si>
  <si>
    <t>１　新規　　　　　２　変更　　　　　３　終了</t>
    <rPh sb="2" eb="4">
      <t>シンキ</t>
    </rPh>
    <rPh sb="11" eb="13">
      <t>ヘンコウ</t>
    </rPh>
    <rPh sb="20" eb="22">
      <t>シュウリョウ</t>
    </rPh>
    <phoneticPr fontId="23"/>
  </si>
  <si>
    <t>連携先名</t>
  </si>
  <si>
    <t>　　　　　　　　年　　　　月　　　日</t>
    <rPh sb="8" eb="9">
      <t>ネン</t>
    </rPh>
    <rPh sb="13" eb="14">
      <t>ガツ</t>
    </rPh>
    <rPh sb="17" eb="18">
      <t>ニチ</t>
    </rPh>
    <phoneticPr fontId="23"/>
  </si>
  <si>
    <t>事業所名</t>
    <rPh sb="0" eb="3">
      <t>ジギョウショ</t>
    </rPh>
    <rPh sb="3" eb="4">
      <t>メイ</t>
    </rPh>
    <phoneticPr fontId="57"/>
  </si>
  <si>
    <t>異動区分</t>
    <rPh sb="0" eb="2">
      <t>イドウ</t>
    </rPh>
    <rPh sb="2" eb="4">
      <t>クブン</t>
    </rPh>
    <phoneticPr fontId="57"/>
  </si>
  <si>
    <t>　１　新規　　　　２　変更　　　　３　終了</t>
  </si>
  <si>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57"/>
  </si>
  <si>
    <t>木</t>
    <rPh sb="0" eb="1">
      <t>モク</t>
    </rPh>
    <phoneticPr fontId="23"/>
  </si>
  <si>
    <t>　　　　　　円</t>
    <rPh sb="6" eb="7">
      <t>エン</t>
    </rPh>
    <phoneticPr fontId="57"/>
  </si>
  <si>
    <t>院内感染対策に関する研修又は訓練に参加した日時
（※２）</t>
  </si>
  <si>
    <t>（　　該当　　　・　　　非該当　　）</t>
  </si>
  <si>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23"/>
  </si>
  <si>
    <t>異動区分</t>
    <rPh sb="0" eb="1">
      <t>イ</t>
    </rPh>
    <rPh sb="1" eb="2">
      <t>ドウ</t>
    </rPh>
    <rPh sb="2" eb="3">
      <t>ク</t>
    </rPh>
    <rPh sb="3" eb="4">
      <t>ブン</t>
    </rPh>
    <phoneticPr fontId="23"/>
  </si>
  <si>
    <t>該当
・
非該当</t>
    <rPh sb="0" eb="2">
      <t>ガイトウ</t>
    </rPh>
    <rPh sb="7" eb="10">
      <t>ヒガイトウ</t>
    </rPh>
    <phoneticPr fontId="23"/>
  </si>
  <si>
    <t>看護職員の必要数
（共同生活援助のみ）</t>
    <rPh sb="0" eb="2">
      <t>カンゴ</t>
    </rPh>
    <rPh sb="2" eb="4">
      <t>ショクイン</t>
    </rPh>
    <rPh sb="5" eb="8">
      <t>ヒツヨウスウ</t>
    </rPh>
    <rPh sb="10" eb="16">
      <t>キョウドウセイカツエンジョ</t>
    </rPh>
    <phoneticPr fontId="23"/>
  </si>
  <si>
    <t>≪障害福祉サービスの体験利用加算≫</t>
    <rPh sb="14" eb="16">
      <t>カサン</t>
    </rPh>
    <phoneticPr fontId="181"/>
  </si>
  <si>
    <t>２月</t>
    <rPh sb="1" eb="2">
      <t>ガツ</t>
    </rPh>
    <phoneticPr fontId="180"/>
  </si>
  <si>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23"/>
  </si>
  <si>
    <t>３　生活訓練</t>
    <rPh sb="2" eb="4">
      <t>セイカツ</t>
    </rPh>
    <rPh sb="4" eb="6">
      <t>クンレン</t>
    </rPh>
    <phoneticPr fontId="23"/>
  </si>
  <si>
    <t>４　宿泊型自立訓練</t>
  </si>
  <si>
    <t>５　共同生活援助</t>
    <rPh sb="2" eb="8">
      <t>キョウドウセイカツエンジョ</t>
    </rPh>
    <phoneticPr fontId="23"/>
  </si>
  <si>
    <t>前年度の平均利用者数</t>
    <rPh sb="0" eb="3">
      <t>ゼンネンド</t>
    </rPh>
    <rPh sb="4" eb="10">
      <t>ヘイキンリヨウシャスウ</t>
    </rPh>
    <phoneticPr fontId="23"/>
  </si>
  <si>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23"/>
  </si>
  <si>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23"/>
  </si>
  <si>
    <t xml:space="preserve">①家族・世帯の状況 </t>
  </si>
  <si>
    <t>常勤看護職員等配置加算</t>
  </si>
  <si>
    <t>30点</t>
    <rPh sb="2" eb="3">
      <t>テン</t>
    </rPh>
    <phoneticPr fontId="57"/>
  </si>
  <si>
    <t>常勤看護職員等配置加算</t>
    <rPh sb="0" eb="2">
      <t>ジョウキン</t>
    </rPh>
    <rPh sb="2" eb="4">
      <t>カンゴ</t>
    </rPh>
    <rPh sb="4" eb="6">
      <t>ショクイン</t>
    </rPh>
    <rPh sb="6" eb="7">
      <t>トウ</t>
    </rPh>
    <rPh sb="7" eb="9">
      <t>ハイチ</t>
    </rPh>
    <rPh sb="9" eb="11">
      <t>カサン</t>
    </rPh>
    <phoneticPr fontId="23"/>
  </si>
  <si>
    <t>注２　当該届出様式は標準様式とする。</t>
    <rPh sb="0" eb="1">
      <t>チュウ</t>
    </rPh>
    <rPh sb="3" eb="5">
      <t>トウガイ</t>
    </rPh>
    <rPh sb="5" eb="7">
      <t>トドケデ</t>
    </rPh>
    <rPh sb="7" eb="9">
      <t>ヨウシキ</t>
    </rPh>
    <rPh sb="10" eb="12">
      <t>ヒョウジュン</t>
    </rPh>
    <rPh sb="12" eb="14">
      <t>ヨウシキ</t>
    </rPh>
    <phoneticPr fontId="23"/>
  </si>
  <si>
    <t>看護職員配置加算（Ⅰ）</t>
    <rPh sb="0" eb="2">
      <t>カンゴ</t>
    </rPh>
    <rPh sb="2" eb="4">
      <t>ショクイン</t>
    </rPh>
    <rPh sb="4" eb="6">
      <t>ハイチ</t>
    </rPh>
    <rPh sb="6" eb="8">
      <t>カサン</t>
    </rPh>
    <phoneticPr fontId="23"/>
  </si>
  <si>
    <t>看護職員配置加算</t>
    <rPh sb="0" eb="2">
      <t>カンゴ</t>
    </rPh>
    <rPh sb="2" eb="4">
      <t>ショクイン</t>
    </rPh>
    <rPh sb="4" eb="6">
      <t>ハイチ</t>
    </rPh>
    <rPh sb="6" eb="8">
      <t>カサン</t>
    </rPh>
    <phoneticPr fontId="23"/>
  </si>
  <si>
    <r>
      <t>　　</t>
    </r>
    <r>
      <rPr>
        <sz val="12"/>
        <color rgb="FFFF0000"/>
        <rFont val="HGｺﾞｼｯｸM"/>
      </rPr>
      <t>　</t>
    </r>
    <r>
      <rPr>
        <sz val="12"/>
        <color auto="1"/>
        <rFont val="HGｺﾞｼｯｸM"/>
      </rPr>
      <t>年　　　月　　　日</t>
    </r>
  </si>
  <si>
    <r>
      <rPr>
        <sz val="9"/>
        <color auto="1"/>
        <rFont val="HGｺﾞｼｯｸM"/>
      </rPr>
      <t>加算区分</t>
    </r>
    <r>
      <rPr>
        <sz val="10"/>
        <color auto="1"/>
        <rFont val="HGｺﾞｼｯｸM"/>
      </rPr>
      <t xml:space="preserve">
　１
  ２
  ３
　４</t>
    </r>
    <rPh sb="0" eb="2">
      <t>カサン</t>
    </rPh>
    <rPh sb="2" eb="4">
      <t>クブン</t>
    </rPh>
    <phoneticPr fontId="23"/>
  </si>
  <si>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23"/>
  </si>
  <si>
    <t>該当
・
非該当</t>
  </si>
  <si>
    <t>ピアサポート体制加算に関する届出書</t>
    <rPh sb="6" eb="8">
      <t>タイセイ</t>
    </rPh>
    <rPh sb="8" eb="10">
      <t>カサン</t>
    </rPh>
    <rPh sb="11" eb="12">
      <t>カン</t>
    </rPh>
    <rPh sb="14" eb="16">
      <t>トドケデ</t>
    </rPh>
    <rPh sb="16" eb="17">
      <t>ショ</t>
    </rPh>
    <phoneticPr fontId="23"/>
  </si>
  <si>
    <t>(（Ⅱ）＝（Ⅲ）)=（Ⅳ）</t>
  </si>
  <si>
    <t>(４）</t>
  </si>
  <si>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23"/>
  </si>
  <si>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23"/>
  </si>
  <si>
    <t>＜その他の職員＞</t>
    <rPh sb="3" eb="4">
      <t>タ</t>
    </rPh>
    <rPh sb="5" eb="7">
      <t>ショクイン</t>
    </rPh>
    <phoneticPr fontId="23"/>
  </si>
  <si>
    <t>受講
年度</t>
    <rPh sb="0" eb="2">
      <t>ジュコウ</t>
    </rPh>
    <rPh sb="3" eb="5">
      <t>ネンド</t>
    </rPh>
    <phoneticPr fontId="57"/>
  </si>
  <si>
    <t>個別計画訓練支援加算に関する届出書</t>
    <rPh sb="11" eb="12">
      <t>カン</t>
    </rPh>
    <phoneticPr fontId="57"/>
  </si>
  <si>
    <t>　 ３　情報の共有・伝達</t>
    <rPh sb="4" eb="6">
      <t>ジョウホウ</t>
    </rPh>
    <rPh sb="7" eb="9">
      <t>キョウユウ</t>
    </rPh>
    <rPh sb="10" eb="12">
      <t>デンタツ</t>
    </rPh>
    <phoneticPr fontId="23"/>
  </si>
  <si>
    <t>１　新規　　　　　　　２　変更　　　　　　　　３　終了</t>
    <rPh sb="2" eb="4">
      <t>シンキ</t>
    </rPh>
    <rPh sb="13" eb="15">
      <t>ヘンコウ</t>
    </rPh>
    <rPh sb="25" eb="27">
      <t>シュウリョウ</t>
    </rPh>
    <phoneticPr fontId="23"/>
  </si>
  <si>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5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</si>
  <si>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23"/>
  </si>
  <si>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23"/>
  </si>
  <si>
    <t>SIMを用いた評価結果を集計し、公表していること。</t>
    <rPh sb="4" eb="5">
      <t>モチ</t>
    </rPh>
    <rPh sb="7" eb="9">
      <t>ヒョウカ</t>
    </rPh>
    <rPh sb="9" eb="11">
      <t>ケッカ</t>
    </rPh>
    <rPh sb="12" eb="14">
      <t>シュウケイ</t>
    </rPh>
    <rPh sb="16" eb="18">
      <t>コウヒョウ</t>
    </rPh>
    <phoneticPr fontId="23"/>
  </si>
  <si>
    <t>　　　　年　　月　　日</t>
    <rPh sb="4" eb="5">
      <t>ネン</t>
    </rPh>
    <rPh sb="7" eb="8">
      <t>ツキ</t>
    </rPh>
    <rPh sb="10" eb="11">
      <t>ニチ</t>
    </rPh>
    <phoneticPr fontId="23"/>
  </si>
  <si>
    <t>異動区分</t>
    <rPh sb="0" eb="4">
      <t>イドウクブン</t>
    </rPh>
    <phoneticPr fontId="2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</si>
  <si>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23"/>
  </si>
  <si>
    <t>注２</t>
    <rPh sb="0" eb="1">
      <t>チュウ</t>
    </rPh>
    <phoneticPr fontId="23"/>
  </si>
  <si>
    <t>移乗</t>
    <rPh sb="0" eb="2">
      <t>イジョウ</t>
    </rPh>
    <phoneticPr fontId="57"/>
  </si>
  <si>
    <t>注３</t>
    <rPh sb="0" eb="1">
      <t>チュウ</t>
    </rPh>
    <phoneticPr fontId="23"/>
  </si>
  <si>
    <t>項目</t>
    <rPh sb="0" eb="2">
      <t>コウモク</t>
    </rPh>
    <phoneticPr fontId="57"/>
  </si>
  <si>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</si>
  <si>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</si>
  <si>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23"/>
  </si>
  <si>
    <t>リハビリテーション実施計画原案は、利用者、家族に説明し、その同意を得ている。</t>
  </si>
  <si>
    <t>薬の名前</t>
    <rPh sb="0" eb="1">
      <t>クスリ</t>
    </rPh>
    <rPh sb="2" eb="4">
      <t>ナマエ</t>
    </rPh>
    <phoneticPr fontId="57"/>
  </si>
  <si>
    <t>合計</t>
    <rPh sb="0" eb="2">
      <t>ゴウケイ</t>
    </rPh>
    <phoneticPr fontId="180"/>
  </si>
  <si>
    <t>　　　　年　　　　月　　　　日</t>
    <rPh sb="4" eb="5">
      <t>ネン</t>
    </rPh>
    <rPh sb="9" eb="10">
      <t>ツキ</t>
    </rPh>
    <rPh sb="14" eb="15">
      <t>ニチ</t>
    </rPh>
    <phoneticPr fontId="23"/>
  </si>
  <si>
    <t>リハビリテーション加算Ⅱの算定要件</t>
    <rPh sb="9" eb="11">
      <t>カサン</t>
    </rPh>
    <rPh sb="13" eb="15">
      <t>サンテイ</t>
    </rPh>
    <rPh sb="15" eb="17">
      <t>ヨウケン</t>
    </rPh>
    <phoneticPr fontId="23"/>
  </si>
  <si>
    <t>該当利用者の氏名</t>
  </si>
  <si>
    <t>加配される従業者の数　(G)</t>
  </si>
  <si>
    <t>うち５０％　　　　　(B)＝ (A)×0.5</t>
  </si>
  <si>
    <t>身体障害者手帳の写し、従業者の勤務体制一覧表、組織体制図</t>
    <rPh sb="0" eb="2">
      <t>シンタイ</t>
    </rPh>
    <rPh sb="2" eb="5">
      <t>ショウガイシャ</t>
    </rPh>
    <rPh sb="5" eb="7">
      <t>テチョウ</t>
    </rPh>
    <rPh sb="8" eb="9">
      <t>ウツ</t>
    </rPh>
    <rPh sb="11" eb="14">
      <t>ジュウギョウシャ</t>
    </rPh>
    <phoneticPr fontId="23"/>
  </si>
  <si>
    <t>5点</t>
    <rPh sb="1" eb="2">
      <t>テン</t>
    </rPh>
    <phoneticPr fontId="57"/>
  </si>
  <si>
    <t>年　　月　　日</t>
    <rPh sb="0" eb="1">
      <t>ネン</t>
    </rPh>
    <rPh sb="3" eb="4">
      <t>ツキ</t>
    </rPh>
    <rPh sb="6" eb="7">
      <t>ヒ</t>
    </rPh>
    <phoneticPr fontId="23"/>
  </si>
  <si>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23"/>
  </si>
  <si>
    <t>有　・　無</t>
  </si>
  <si>
    <t>視覚・聴覚言語障害者支援体制加算（Ⅱ）に関する届出書</t>
  </si>
  <si>
    <t>有・無</t>
  </si>
  <si>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23"/>
  </si>
  <si>
    <t>３　配置状況
（基礎研修修了者名）</t>
    <rPh sb="2" eb="4">
      <t>ハイチ</t>
    </rPh>
    <rPh sb="4" eb="6">
      <t>ジョウキョウ</t>
    </rPh>
    <rPh sb="8" eb="10">
      <t>キソ</t>
    </rPh>
    <rPh sb="10" eb="12">
      <t>ケンシュウ</t>
    </rPh>
    <rPh sb="12" eb="15">
      <t>シュウリョウシャ</t>
    </rPh>
    <rPh sb="15" eb="16">
      <t>メイ</t>
    </rPh>
    <phoneticPr fontId="23"/>
  </si>
  <si>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23"/>
  </si>
  <si>
    <t>年　　月　　日</t>
    <rPh sb="0" eb="1">
      <t>ネン</t>
    </rPh>
    <rPh sb="3" eb="4">
      <t>ガツ</t>
    </rPh>
    <rPh sb="6" eb="7">
      <t>ニチ</t>
    </rPh>
    <phoneticPr fontId="23"/>
  </si>
  <si>
    <t>職員配置</t>
    <rPh sb="0" eb="2">
      <t>ショクイン</t>
    </rPh>
    <rPh sb="2" eb="4">
      <t>ハイチ</t>
    </rPh>
    <phoneticPr fontId="23"/>
  </si>
  <si>
    <t>中核的人材養成研修修了者　配置</t>
  </si>
  <si>
    <t>キーパーソン</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</si>
  <si>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23"/>
  </si>
  <si>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23"/>
  </si>
  <si>
    <t>④過去３年の生産活動収支のうち前々年度における生産活動収支のみが前々年度に利用者に支払う賃金の総額以上</t>
  </si>
  <si>
    <t>年　　月　　日</t>
    <rPh sb="0" eb="1">
      <t>ネン</t>
    </rPh>
    <rPh sb="3" eb="4">
      <t>ツキ</t>
    </rPh>
    <rPh sb="6" eb="7">
      <t>ヒ</t>
    </rPh>
    <phoneticPr fontId="57"/>
  </si>
  <si>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23"/>
  </si>
  <si>
    <t>４　配置状況</t>
    <rPh sb="2" eb="4">
      <t>ハイチ</t>
    </rPh>
    <rPh sb="4" eb="6">
      <t>ジョウキョウ</t>
    </rPh>
    <phoneticPr fontId="23"/>
  </si>
  <si>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23"/>
  </si>
  <si>
    <t>研修修了者の人数(b)</t>
    <rPh sb="0" eb="2">
      <t>ケンシュウ</t>
    </rPh>
    <rPh sb="2" eb="5">
      <t>シュウリョウシャ</t>
    </rPh>
    <rPh sb="6" eb="8">
      <t>ニンズウ</t>
    </rPh>
    <phoneticPr fontId="57"/>
  </si>
  <si>
    <t>３　算定要件</t>
    <rPh sb="2" eb="4">
      <t>サンテイ</t>
    </rPh>
    <rPh sb="4" eb="6">
      <t>ヨウケン</t>
    </rPh>
    <phoneticPr fontId="5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</si>
  <si>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23"/>
  </si>
  <si>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3"/>
  </si>
  <si>
    <t>一部介助</t>
    <rPh sb="0" eb="4">
      <t>イチブカイジョ</t>
    </rPh>
    <phoneticPr fontId="57"/>
  </si>
  <si>
    <t>課題点</t>
    <rPh sb="0" eb="2">
      <t>カダイ</t>
    </rPh>
    <rPh sb="2" eb="3">
      <t>テン</t>
    </rPh>
    <phoneticPr fontId="57"/>
  </si>
  <si>
    <t>自立生活支援加算（Ⅲ）の加算届出をし、受理されている。</t>
  </si>
  <si>
    <t>　直上により配置した者のいずれかにより、当該指定共同生活援助等の従業者に対し、障害者に対する配慮等に関する研修を年１回以上行っている。</t>
    <rPh sb="24" eb="30">
      <t>キョウドウセイカツエンジョ</t>
    </rPh>
    <phoneticPr fontId="57"/>
  </si>
  <si>
    <t>ピアサポート実施加算に関する届出書</t>
    <rPh sb="6" eb="8">
      <t>ジッシ</t>
    </rPh>
    <rPh sb="8" eb="10">
      <t>カサン</t>
    </rPh>
    <rPh sb="11" eb="12">
      <t>カン</t>
    </rPh>
    <rPh sb="14" eb="16">
      <t>トドケデ</t>
    </rPh>
    <rPh sb="16" eb="17">
      <t>ショ</t>
    </rPh>
    <phoneticPr fontId="23"/>
  </si>
  <si>
    <t>３　サービス費
　区分</t>
    <rPh sb="6" eb="7">
      <t>ヒ</t>
    </rPh>
    <rPh sb="9" eb="11">
      <t>クブン</t>
    </rPh>
    <phoneticPr fontId="23"/>
  </si>
  <si>
    <t>経営改善計画</t>
    <rPh sb="0" eb="2">
      <t>ケイエイ</t>
    </rPh>
    <rPh sb="2" eb="4">
      <t>カイゼン</t>
    </rPh>
    <rPh sb="4" eb="6">
      <t>ケイカク</t>
    </rPh>
    <phoneticPr fontId="5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</si>
  <si>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23"/>
  </si>
  <si>
    <t>　　年　　　　月　　　　日</t>
    <rPh sb="2" eb="3">
      <t>ネン</t>
    </rPh>
    <rPh sb="7" eb="8">
      <t>ガツ</t>
    </rPh>
    <rPh sb="12" eb="13">
      <t>ニチ</t>
    </rPh>
    <phoneticPr fontId="23"/>
  </si>
  <si>
    <t>２　障害者支援施設等感染対策向上加算（Ⅱ）</t>
  </si>
  <si>
    <t>共同生活援助用</t>
    <rPh sb="0" eb="6">
      <t>キョウドウセイカツエンジョ</t>
    </rPh>
    <rPh sb="6" eb="7">
      <t>ヨウ</t>
    </rPh>
    <phoneticPr fontId="57"/>
  </si>
  <si>
    <t>通院支援加算に関する届出書</t>
    <rPh sb="0" eb="2">
      <t>ツウイン</t>
    </rPh>
    <rPh sb="2" eb="4">
      <t>シエン</t>
    </rPh>
    <rPh sb="4" eb="6">
      <t>カサン</t>
    </rPh>
    <rPh sb="7" eb="8">
      <t>カン</t>
    </rPh>
    <rPh sb="10" eb="11">
      <t>トドケ</t>
    </rPh>
    <rPh sb="11" eb="12">
      <t>デ</t>
    </rPh>
    <rPh sb="12" eb="13">
      <t>ショ</t>
    </rPh>
    <phoneticPr fontId="2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</si>
  <si>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23"/>
  </si>
  <si>
    <t>入浴支援加算に関する届出書</t>
    <rPh sb="0" eb="2">
      <t>ニュウヨク</t>
    </rPh>
    <rPh sb="2" eb="4">
      <t>シエン</t>
    </rPh>
    <rPh sb="4" eb="6">
      <t>カサン</t>
    </rPh>
    <rPh sb="7" eb="8">
      <t>カン</t>
    </rPh>
    <phoneticPr fontId="57"/>
  </si>
  <si>
    <t>有　　　・　　　無</t>
    <rPh sb="0" eb="1">
      <t>ア</t>
    </rPh>
    <rPh sb="8" eb="9">
      <t>ナ</t>
    </rPh>
    <phoneticPr fontId="57"/>
  </si>
  <si>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57"/>
  </si>
  <si>
    <t>記入日：</t>
    <rPh sb="0" eb="3">
      <t>キニュウビ</t>
    </rPh>
    <phoneticPr fontId="57"/>
  </si>
  <si>
    <r>
      <t>あり</t>
    </r>
    <r>
      <rPr>
        <sz val="9"/>
        <color theme="1"/>
        <rFont val="HGPｺﾞｼｯｸM"/>
      </rPr>
      <t>（以下に具体的な内容を記載）</t>
    </r>
    <rPh sb="3" eb="5">
      <t>イカ</t>
    </rPh>
    <rPh sb="6" eb="9">
      <t>グタイテキ</t>
    </rPh>
    <rPh sb="10" eb="12">
      <t>ナイヨウ</t>
    </rPh>
    <rPh sb="13" eb="15">
      <t>キサイ</t>
    </rPh>
    <phoneticPr fontId="57"/>
  </si>
  <si>
    <t>生年月日</t>
    <rPh sb="0" eb="4">
      <t>セイネンガッピ</t>
    </rPh>
    <phoneticPr fontId="57"/>
  </si>
  <si>
    <t>障害名・
疾患名</t>
  </si>
  <si>
    <t>現病歴・
既往歴</t>
  </si>
  <si>
    <t>医療的ケア</t>
  </si>
  <si>
    <t>２．本人の状態、支援における留意点等</t>
    <rPh sb="8" eb="10">
      <t>シエン</t>
    </rPh>
    <rPh sb="17" eb="18">
      <t>トウ</t>
    </rPh>
    <phoneticPr fontId="57"/>
  </si>
  <si>
    <t>※サービス等利用計画、アセスメントシート、別紙等を添付することで、記載を省略することが可能です。</t>
    <rPh sb="21" eb="23">
      <t>ベッシ</t>
    </rPh>
    <phoneticPr fontId="5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</si>
  <si>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57"/>
  </si>
  <si>
    <t>該当する障害福祉サービス等</t>
    <rPh sb="0" eb="2">
      <t>ガイトウ</t>
    </rPh>
    <rPh sb="4" eb="8">
      <t>ショウガイフクシ</t>
    </rPh>
    <rPh sb="12" eb="13">
      <t>トウ</t>
    </rPh>
    <phoneticPr fontId="23"/>
  </si>
  <si>
    <t>特別なコミュニケーション支援の必要性</t>
  </si>
  <si>
    <t>特別なコミュニケーション支援が
必要な理由</t>
  </si>
  <si>
    <t>１　 感染対策向上加算１</t>
    <rPh sb="3" eb="5">
      <t>カンセン</t>
    </rPh>
    <rPh sb="5" eb="7">
      <t>タイサク</t>
    </rPh>
    <rPh sb="7" eb="9">
      <t>コウジョウ</t>
    </rPh>
    <rPh sb="9" eb="11">
      <t>カサン</t>
    </rPh>
    <phoneticPr fontId="23"/>
  </si>
  <si>
    <t>訪問可能な時間帯</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</si>
  <si>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57"/>
  </si>
  <si>
    <t>世帯構成</t>
  </si>
  <si>
    <t>申請中</t>
    <rPh sb="0" eb="3">
      <t>シンセイチュウ</t>
    </rPh>
    <phoneticPr fontId="57"/>
  </si>
  <si>
    <t>※該当者が複数名いる場合は、各々の氏名を記載すること。</t>
  </si>
  <si>
    <t>生活の場所</t>
    <rPh sb="0" eb="2">
      <t>セイカツ</t>
    </rPh>
    <rPh sb="3" eb="5">
      <t>バショ</t>
    </rPh>
    <phoneticPr fontId="57"/>
  </si>
  <si>
    <t>家族・世帯支援の
必要性、調整にあたっての留意事項等</t>
  </si>
  <si>
    <t>1日の生活の流れ・
社会参加の状況</t>
  </si>
  <si>
    <t>かかりつけ医（現在受診中の医療機関）</t>
  </si>
  <si>
    <t>２　加配される従業者の配置状況</t>
    <rPh sb="11" eb="13">
      <t>ハイチ</t>
    </rPh>
    <phoneticPr fontId="57"/>
  </si>
  <si>
    <t>医療機関名</t>
    <rPh sb="0" eb="2">
      <t>イリョウ</t>
    </rPh>
    <rPh sb="2" eb="4">
      <t>キカン</t>
    </rPh>
    <rPh sb="4" eb="5">
      <t>メイ</t>
    </rPh>
    <phoneticPr fontId="57"/>
  </si>
  <si>
    <t>服薬状況</t>
    <rPh sb="0" eb="4">
      <t>フクヤクジョウキョウ</t>
    </rPh>
    <phoneticPr fontId="57"/>
  </si>
  <si>
    <t>視力</t>
    <rPh sb="0" eb="2">
      <t>シリョク</t>
    </rPh>
    <phoneticPr fontId="57"/>
  </si>
  <si>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57"/>
  </si>
  <si>
    <t>歩行</t>
    <rPh sb="0" eb="2">
      <t>ホコウ</t>
    </rPh>
    <phoneticPr fontId="57"/>
  </si>
  <si>
    <t>排泄</t>
    <rPh sb="0" eb="2">
      <t>ハイセツ</t>
    </rPh>
    <phoneticPr fontId="57"/>
  </si>
  <si>
    <t>朝</t>
    <rPh sb="0" eb="1">
      <t>アサ</t>
    </rPh>
    <phoneticPr fontId="57"/>
  </si>
  <si>
    <t>７月</t>
    <rPh sb="1" eb="2">
      <t>ガツ</t>
    </rPh>
    <phoneticPr fontId="180"/>
  </si>
  <si>
    <t>添付資料を参照</t>
    <rPh sb="2" eb="4">
      <t>シリョウ</t>
    </rPh>
    <rPh sb="5" eb="7">
      <t>サンショウ</t>
    </rPh>
    <phoneticPr fontId="57"/>
  </si>
  <si>
    <t>１　事業所名</t>
  </si>
  <si>
    <t>夫婦のみ</t>
    <rPh sb="0" eb="2">
      <t>フウフ</t>
    </rPh>
    <phoneticPr fontId="57"/>
  </si>
  <si>
    <t>グループホーム</t>
  </si>
  <si>
    <t>月</t>
    <rPh sb="0" eb="1">
      <t>ツキ</t>
    </rPh>
    <phoneticPr fontId="57"/>
  </si>
  <si>
    <t>身障（</t>
    <rPh sb="0" eb="2">
      <t>シンショウ</t>
    </rPh>
    <phoneticPr fontId="57"/>
  </si>
  <si>
    <t>夜間</t>
    <rPh sb="0" eb="2">
      <t>ヤカン</t>
    </rPh>
    <phoneticPr fontId="57"/>
  </si>
  <si>
    <t>）級、内容：</t>
    <rPh sb="1" eb="2">
      <t>キュウ</t>
    </rPh>
    <rPh sb="3" eb="5">
      <t>ナイヨウ</t>
    </rPh>
    <phoneticPr fontId="57"/>
  </si>
  <si>
    <t>困難</t>
    <rPh sb="0" eb="2">
      <t>コンナン</t>
    </rPh>
    <phoneticPr fontId="57"/>
  </si>
  <si>
    <r>
      <t>あり</t>
    </r>
    <r>
      <rPr>
        <sz val="9"/>
        <color theme="1"/>
        <rFont val="HGPｺﾞｼｯｸM"/>
      </rPr>
      <t>（以下を記載）</t>
    </r>
  </si>
  <si>
    <t>添付資料：</t>
    <rPh sb="0" eb="2">
      <t>テンプ</t>
    </rPh>
    <rPh sb="2" eb="4">
      <t>シリョウ</t>
    </rPh>
    <phoneticPr fontId="57"/>
  </si>
  <si>
    <t>利用者の知識・能力向上</t>
    <rPh sb="0" eb="3">
      <t>リヨウシャ</t>
    </rPh>
    <rPh sb="4" eb="6">
      <t>チシキ</t>
    </rPh>
    <rPh sb="7" eb="9">
      <t>ノウリョク</t>
    </rPh>
    <rPh sb="9" eb="11">
      <t>コウジョウ</t>
    </rPh>
    <phoneticPr fontId="57"/>
  </si>
  <si>
    <t>担当者</t>
    <rPh sb="0" eb="2">
      <t>タントウ</t>
    </rPh>
    <rPh sb="2" eb="3">
      <t>シャ</t>
    </rPh>
    <phoneticPr fontId="57"/>
  </si>
  <si>
    <t>施設</t>
    <rPh sb="0" eb="2">
      <t>シセツ</t>
    </rPh>
    <phoneticPr fontId="57"/>
  </si>
  <si>
    <t>歳）</t>
    <rPh sb="0" eb="1">
      <t>サイ</t>
    </rPh>
    <phoneticPr fontId="57"/>
  </si>
  <si>
    <t>全介助</t>
    <rPh sb="0" eb="3">
      <t>ゼンカイジョ</t>
    </rPh>
    <phoneticPr fontId="57"/>
  </si>
  <si>
    <t>利用頻度</t>
    <rPh sb="0" eb="4">
      <t>リヨウヒンド</t>
    </rPh>
    <phoneticPr fontId="57"/>
  </si>
  <si>
    <t>住所</t>
    <rPh sb="0" eb="2">
      <t>ジュウショ</t>
    </rPh>
    <phoneticPr fontId="5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</si>
  <si>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3"/>
  </si>
  <si>
    <t>参加を希望する</t>
    <rPh sb="0" eb="2">
      <t>サンカ</t>
    </rPh>
    <rPh sb="3" eb="5">
      <t>キボウ</t>
    </rPh>
    <phoneticPr fontId="57"/>
  </si>
  <si>
    <t>肢体</t>
    <rPh sb="0" eb="2">
      <t>シタイ</t>
    </rPh>
    <phoneticPr fontId="57"/>
  </si>
  <si>
    <t>続柄</t>
    <rPh sb="0" eb="1">
      <t>ツヅ</t>
    </rPh>
    <rPh sb="1" eb="2">
      <t>ガラ</t>
    </rPh>
    <phoneticPr fontId="57"/>
  </si>
  <si>
    <t>※排泄方法：</t>
    <rPh sb="1" eb="5">
      <t>ハイセツホウホウ</t>
    </rPh>
    <phoneticPr fontId="57"/>
  </si>
  <si>
    <t>その他（</t>
    <rPh sb="2" eb="3">
      <t>ホカ</t>
    </rPh>
    <phoneticPr fontId="57"/>
  </si>
  <si>
    <t>連絡先</t>
    <rPh sb="0" eb="3">
      <t>レンラクサキ</t>
    </rPh>
    <phoneticPr fontId="57"/>
  </si>
  <si>
    <t>聴覚</t>
    <rPh sb="0" eb="2">
      <t>チョウカク</t>
    </rPh>
    <phoneticPr fontId="57"/>
  </si>
  <si>
    <t>更衣・整容</t>
    <rPh sb="0" eb="2">
      <t>コウイ</t>
    </rPh>
    <rPh sb="3" eb="5">
      <t>セイヨウ</t>
    </rPh>
    <phoneticPr fontId="57"/>
  </si>
  <si>
    <t>：</t>
  </si>
  <si>
    <t>世話人</t>
    <rPh sb="0" eb="3">
      <t>セワニン</t>
    </rPh>
    <phoneticPr fontId="23"/>
  </si>
  <si>
    <t>施設・事業所名</t>
    <rPh sb="0" eb="2">
      <t>シセツ</t>
    </rPh>
    <rPh sb="3" eb="6">
      <t>ジギョウショ</t>
    </rPh>
    <rPh sb="6" eb="7">
      <t>メイ</t>
    </rPh>
    <phoneticPr fontId="57"/>
  </si>
  <si>
    <t>嚥下食</t>
    <rPh sb="0" eb="3">
      <t>エンゲショク</t>
    </rPh>
    <phoneticPr fontId="57"/>
  </si>
  <si>
    <t>ﾎﾟｰﾀﾌﾞﾙ</t>
  </si>
  <si>
    <t>～</t>
  </si>
  <si>
    <t>サテライト①</t>
  </si>
  <si>
    <t>経管栄養</t>
    <rPh sb="0" eb="4">
      <t>ケイカンエイヨウ</t>
    </rPh>
    <phoneticPr fontId="57"/>
  </si>
  <si>
    <t>あり→区分（</t>
    <rPh sb="3" eb="5">
      <t>クブン</t>
    </rPh>
    <phoneticPr fontId="57"/>
  </si>
  <si>
    <t>１　施設の名称</t>
    <rPh sb="2" eb="4">
      <t>シセツ</t>
    </rPh>
    <rPh sb="5" eb="7">
      <t>メイショウ</t>
    </rPh>
    <phoneticPr fontId="23"/>
  </si>
  <si>
    <t>１　新規　　　　　　　　２　変更　　　　　　　　３　終了</t>
  </si>
  <si>
    <t>通院支援を行える人員体制を
（　　　　有している　　　　・　　　　有していない　　　　）</t>
  </si>
  <si>
    <t>２　異動区分</t>
  </si>
  <si>
    <t>３　届出項目</t>
    <rPh sb="2" eb="3">
      <t>トドケ</t>
    </rPh>
    <rPh sb="3" eb="4">
      <t>デ</t>
    </rPh>
    <rPh sb="4" eb="5">
      <t>コウ</t>
    </rPh>
    <rPh sb="5" eb="6">
      <t>メ</t>
    </rPh>
    <phoneticPr fontId="23"/>
  </si>
  <si>
    <t>４　修了者名</t>
    <rPh sb="4" eb="5">
      <t>シャ</t>
    </rPh>
    <phoneticPr fontId="23"/>
  </si>
  <si>
    <t>１　障害者支援施設</t>
    <rPh sb="2" eb="5">
      <t>ショウガイシャ</t>
    </rPh>
    <rPh sb="5" eb="7">
      <t>シエン</t>
    </rPh>
    <rPh sb="7" eb="9">
      <t>シセツ</t>
    </rPh>
    <phoneticPr fontId="23"/>
  </si>
  <si>
    <t>注　根拠となる修了証の写し、会議録、各種取組に関する記録等を別途添付すること。</t>
    <rPh sb="0" eb="1">
      <t>チュウ</t>
    </rPh>
    <rPh sb="2" eb="4">
      <t>コンキョ</t>
    </rPh>
    <phoneticPr fontId="23"/>
  </si>
  <si>
    <t>　営している又は地域の相談支援の中核を担う機関として市町村長が認める指定特定</t>
    <rPh sb="1" eb="2">
      <t>エイ</t>
    </rPh>
    <phoneticPr fontId="23"/>
  </si>
  <si>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23"/>
  </si>
  <si>
    <t>　くり、人材育成、困難事例への対応などサービスの総合的かつ適切な利用支援等の</t>
    <rPh sb="34" eb="36">
      <t>シエン</t>
    </rPh>
    <rPh sb="36" eb="37">
      <t>ナド</t>
    </rPh>
    <phoneticPr fontId="23"/>
  </si>
  <si>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57"/>
  </si>
  <si>
    <t>⑥　基幹相談支援センターが実施する地域の相談支援事業者の人材育成や支援の質の</t>
    <rPh sb="2" eb="4">
      <t>キカン</t>
    </rPh>
    <rPh sb="4" eb="6">
      <t>ソウダン</t>
    </rPh>
    <phoneticPr fontId="23"/>
  </si>
  <si>
    <t>　向上のための取組の支援等について協力している。</t>
    <rPh sb="17" eb="19">
      <t>キョウリョク</t>
    </rPh>
    <phoneticPr fontId="23"/>
  </si>
  <si>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57"/>
  </si>
  <si>
    <t>　（市町村が基幹相談支援センターを設置していない場合は、地域の相談支援の中核</t>
    <rPh sb="36" eb="38">
      <t>チュウカク</t>
    </rPh>
    <phoneticPr fontId="23"/>
  </si>
  <si>
    <t>　　機関が実施する取組について協力している。）</t>
  </si>
  <si>
    <t>　 　職員が配置されていない等、②～④を自事業所内で実施することが困難な場合は必須。）</t>
  </si>
  <si>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23"/>
  </si>
  <si>
    <t>　ただし、自事業所での実施が困難と判断される場合は、⑦が「有」の場合に限り、②～④は</t>
    <rPh sb="22" eb="24">
      <t>バアイ</t>
    </rPh>
    <rPh sb="29" eb="30">
      <t>ア</t>
    </rPh>
    <rPh sb="32" eb="34">
      <t>バアイ</t>
    </rPh>
    <rPh sb="35" eb="36">
      <t>カギ</t>
    </rPh>
    <phoneticPr fontId="23"/>
  </si>
  <si>
    <t>　「無」であってもよい。</t>
  </si>
  <si>
    <t>世話人６：１</t>
  </si>
  <si>
    <t>　１　主任相談支援専門員配置加算(Ⅰ)　　　２　　(Ⅱ)</t>
    <rPh sb="3" eb="5">
      <t>シュニン</t>
    </rPh>
    <rPh sb="5" eb="7">
      <t>ソウダン</t>
    </rPh>
    <rPh sb="7" eb="9">
      <t>シエン</t>
    </rPh>
    <rPh sb="9" eb="12">
      <t>センモンイン</t>
    </rPh>
    <rPh sb="12" eb="14">
      <t>ハイチ</t>
    </rPh>
    <rPh sb="14" eb="16">
      <t>カサン</t>
    </rPh>
    <phoneticPr fontId="23"/>
  </si>
  <si>
    <t>有　 ・　 無</t>
  </si>
  <si>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23"/>
  </si>
  <si>
    <t>（※１）</t>
  </si>
  <si>
    <t>（※２）</t>
  </si>
  <si>
    <t>医療機関名</t>
    <rPh sb="0" eb="2">
      <t>イリョウキカンメイ</t>
    </rPh>
    <phoneticPr fontId="2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</si>
  <si>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3"/>
  </si>
  <si>
    <t>医療機関が届け出ている診療報酬</t>
    <rPh sb="0" eb="2">
      <t>イリョウ</t>
    </rPh>
    <rPh sb="2" eb="4">
      <t>キカン</t>
    </rPh>
    <rPh sb="5" eb="6">
      <t>トド</t>
    </rPh>
    <rPh sb="7" eb="8">
      <t>デ</t>
    </rPh>
    <rPh sb="11" eb="13">
      <t>シンリョウ</t>
    </rPh>
    <rPh sb="13" eb="15">
      <t>ホウシュウ</t>
    </rPh>
    <phoneticPr fontId="23"/>
  </si>
  <si>
    <t>　「院内感染対策の研修または訓練を行った医療機関または地域の医師会」については、医療機関名又は地域の医師会の名称のいずれかを記載して</t>
  </si>
  <si>
    <t>ください。医療機関名を記載する場合には、当該医療機関が届け出ている診療報酬の種類を併せて記載してください。</t>
  </si>
  <si>
    <t>世話人等</t>
    <rPh sb="0" eb="3">
      <t>セワニン</t>
    </rPh>
    <rPh sb="3" eb="4">
      <t>トウ</t>
    </rPh>
    <phoneticPr fontId="23"/>
  </si>
  <si>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23"/>
  </si>
  <si>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23"/>
  </si>
  <si>
    <t>（注2）5以上:15点、4～3：5点、2点以下：0点</t>
  </si>
  <si>
    <t>１　感染対策向上加算１</t>
    <rPh sb="2" eb="4">
      <t>カンセン</t>
    </rPh>
    <rPh sb="4" eb="6">
      <t>タイサク</t>
    </rPh>
    <rPh sb="6" eb="8">
      <t>コウジョウ</t>
    </rPh>
    <rPh sb="8" eb="10">
      <t>カサン</t>
    </rPh>
    <phoneticPr fontId="23"/>
  </si>
  <si>
    <t>③新設又は増改築等の時点から１年以上</t>
  </si>
  <si>
    <t>３　 感染対策向上加算３</t>
    <rPh sb="3" eb="5">
      <t>カンセン</t>
    </rPh>
    <rPh sb="5" eb="7">
      <t>タイサク</t>
    </rPh>
    <rPh sb="7" eb="9">
      <t>コウジョウ</t>
    </rPh>
    <rPh sb="9" eb="11">
      <t>カサン</t>
    </rPh>
    <phoneticPr fontId="23"/>
  </si>
  <si>
    <t>7.5:1</t>
  </si>
  <si>
    <t>２　共同生活援助事業所</t>
    <rPh sb="2" eb="4">
      <t>キョウドウ</t>
    </rPh>
    <rPh sb="4" eb="6">
      <t>セイカツ</t>
    </rPh>
    <rPh sb="6" eb="8">
      <t>エンジョ</t>
    </rPh>
    <rPh sb="8" eb="11">
      <t>ジギョウショ</t>
    </rPh>
    <phoneticPr fontId="23"/>
  </si>
  <si>
    <t>４　外来感染対策向上加算</t>
    <rPh sb="2" eb="4">
      <t>ガイライ</t>
    </rPh>
    <rPh sb="4" eb="6">
      <t>カンセン</t>
    </rPh>
    <rPh sb="6" eb="8">
      <t>タイサク</t>
    </rPh>
    <rPh sb="8" eb="10">
      <t>コウジョウ</t>
    </rPh>
    <rPh sb="10" eb="12">
      <t>カサン</t>
    </rPh>
    <phoneticPr fontId="23"/>
  </si>
  <si>
    <t>医療機関コード</t>
    <rPh sb="0" eb="2">
      <t>イリョウ</t>
    </rPh>
    <rPh sb="2" eb="4">
      <t>キカン</t>
    </rPh>
    <phoneticPr fontId="23"/>
  </si>
  <si>
    <t>日</t>
    <rPh sb="0" eb="1">
      <t>ニチ</t>
    </rPh>
    <phoneticPr fontId="23"/>
  </si>
  <si>
    <t>高次脳機能障害者支援体制加算に関する届出書</t>
    <rPh sb="0" eb="5">
      <t>コウジノウキノウ</t>
    </rPh>
    <phoneticPr fontId="57"/>
  </si>
  <si>
    <t>３　加配される従業者の要件</t>
    <rPh sb="11" eb="13">
      <t>ヨウケン</t>
    </rPh>
    <phoneticPr fontId="57"/>
  </si>
  <si>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</si>
  <si>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</si>
  <si>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注２　「障害者の日常生活及び社会生活を総合的に支援するための法律に基づく指定障害福祉サービス等　　及び基準該当障害福祉サービスに要する費用の額の算定に関する基準（平成18年９月29日厚生労働省告示523号）第５の４に規定する加配される「視覚障害者等との意思疎通に関し専門性を有する者として専ら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</si>
  <si>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（別紙２２－１）</t>
    <rPh sb="1" eb="3">
      <t>ベッシ</t>
    </rPh>
    <phoneticPr fontId="23"/>
  </si>
  <si>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5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</si>
  <si>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23"/>
  </si>
  <si>
    <t>⑴</t>
  </si>
  <si>
    <t>（Ⅱ）</t>
  </si>
  <si>
    <t>２．移行支援住居として登録する共同生活住居</t>
    <rPh sb="2" eb="8">
      <t>イコウシエンジュウキョ</t>
    </rPh>
    <rPh sb="11" eb="13">
      <t>トウロク</t>
    </rPh>
    <rPh sb="15" eb="17">
      <t>キョウドウ</t>
    </rPh>
    <rPh sb="17" eb="19">
      <t>セイカツ</t>
    </rPh>
    <rPh sb="19" eb="21">
      <t>ジュウキョ</t>
    </rPh>
    <phoneticPr fontId="23"/>
  </si>
  <si>
    <t>住居①</t>
    <rPh sb="0" eb="2">
      <t>ジュウキョ</t>
    </rPh>
    <phoneticPr fontId="23"/>
  </si>
  <si>
    <t>住居②</t>
    <rPh sb="0" eb="2">
      <t>ジュウキョ</t>
    </rPh>
    <phoneticPr fontId="23"/>
  </si>
  <si>
    <t>住居④</t>
    <rPh sb="0" eb="2">
      <t>ジュウキョ</t>
    </rPh>
    <phoneticPr fontId="23"/>
  </si>
  <si>
    <t>１．就労継続支援B型サービス費（Ⅰ）　　２．就労継続支援B型サービス費（Ⅱ）　３．就労継続支援B型サービス費（Ⅲ）　</t>
  </si>
  <si>
    <t>※添付書類：社会福祉士又は精神保健福祉士の資格証</t>
    <rPh sb="1" eb="3">
      <t>テンプ</t>
    </rPh>
    <rPh sb="3" eb="5">
      <t>ショルイ</t>
    </rPh>
    <rPh sb="21" eb="23">
      <t>シカク</t>
    </rPh>
    <rPh sb="23" eb="24">
      <t>ショウ</t>
    </rPh>
    <phoneticPr fontId="23"/>
  </si>
  <si>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23"/>
  </si>
  <si>
    <t>配置割合　（別添にて確認）</t>
    <rPh sb="0" eb="2">
      <t>ハイチ</t>
    </rPh>
    <rPh sb="2" eb="4">
      <t>ワリアイ</t>
    </rPh>
    <rPh sb="6" eb="8">
      <t>ベッテン</t>
    </rPh>
    <rPh sb="10" eb="12">
      <t>カクニン</t>
    </rPh>
    <phoneticPr fontId="23"/>
  </si>
  <si>
    <t>配置割合の基準を満たす
確認の可否</t>
    <rPh sb="0" eb="4">
      <t>ハイチワリアイ</t>
    </rPh>
    <rPh sb="5" eb="7">
      <t>キジュン</t>
    </rPh>
    <rPh sb="8" eb="9">
      <t>ミ</t>
    </rPh>
    <rPh sb="12" eb="14">
      <t>カクニン</t>
    </rPh>
    <rPh sb="15" eb="17">
      <t>カヒ</t>
    </rPh>
    <phoneticPr fontId="23"/>
  </si>
  <si>
    <t>社会福祉士又は精神保健福祉士の資格要件の確認</t>
  </si>
  <si>
    <t>　　年　　月　　日</t>
    <rPh sb="2" eb="3">
      <t>ネン</t>
    </rPh>
    <rPh sb="5" eb="6">
      <t>ツキ</t>
    </rPh>
    <rPh sb="8" eb="9">
      <t>ヒ</t>
    </rPh>
    <phoneticPr fontId="23"/>
  </si>
  <si>
    <t>人</t>
    <rPh sb="0" eb="1">
      <t>にん</t>
    </rPh>
    <phoneticPr fontId="23" type="Hiragana"/>
  </si>
  <si>
    <t>有　・　無</t>
    <rPh sb="0" eb="1">
      <t>アリ</t>
    </rPh>
    <rPh sb="4" eb="5">
      <t>ナ</t>
    </rPh>
    <phoneticPr fontId="23"/>
  </si>
  <si>
    <t>令和</t>
    <rPh sb="0" eb="2">
      <t>レイワ</t>
    </rPh>
    <phoneticPr fontId="180"/>
  </si>
  <si>
    <t>入居者数</t>
    <rPh sb="0" eb="3">
      <t>ニュウキョシャ</t>
    </rPh>
    <rPh sb="3" eb="4">
      <t>スウ</t>
    </rPh>
    <phoneticPr fontId="23"/>
  </si>
  <si>
    <t>１　事業者名等</t>
    <rPh sb="2" eb="5">
      <t>ジギョウシャ</t>
    </rPh>
    <rPh sb="5" eb="6">
      <t>メイ</t>
    </rPh>
    <rPh sb="6" eb="7">
      <t>トウ</t>
    </rPh>
    <phoneticPr fontId="180"/>
  </si>
  <si>
    <t>法人名</t>
    <rPh sb="0" eb="2">
      <t>ホウジン</t>
    </rPh>
    <rPh sb="2" eb="3">
      <t>メイ</t>
    </rPh>
    <phoneticPr fontId="180"/>
  </si>
  <si>
    <t>事業所番号</t>
    <rPh sb="0" eb="3">
      <t>ジギョウショ</t>
    </rPh>
    <rPh sb="3" eb="5">
      <t>バンゴウ</t>
    </rPh>
    <phoneticPr fontId="180"/>
  </si>
  <si>
    <t>８月</t>
    <rPh sb="1" eb="2">
      <t>ガツ</t>
    </rPh>
    <phoneticPr fontId="180"/>
  </si>
  <si>
    <t>外部サービス利用型事業所</t>
    <rPh sb="0" eb="2">
      <t>ガイブ</t>
    </rPh>
    <rPh sb="6" eb="9">
      <t>リヨウガタ</t>
    </rPh>
    <rPh sb="9" eb="11">
      <t>ジギョウ</t>
    </rPh>
    <rPh sb="11" eb="12">
      <t>ショ</t>
    </rPh>
    <phoneticPr fontId="23"/>
  </si>
  <si>
    <t>10月</t>
    <rPh sb="2" eb="3">
      <t>ガツ</t>
    </rPh>
    <phoneticPr fontId="180"/>
  </si>
  <si>
    <t>１月</t>
    <rPh sb="1" eb="2">
      <t>ガツ</t>
    </rPh>
    <phoneticPr fontId="180"/>
  </si>
  <si>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82"/>
  </si>
  <si>
    <t>　　　で計算された必要配置数に基づいて人員を配置すること</t>
    <rPh sb="4" eb="6">
      <t>ケイサン</t>
    </rPh>
    <rPh sb="9" eb="11">
      <t>ヒツヨウ</t>
    </rPh>
    <rPh sb="11" eb="13">
      <t>ハイチ</t>
    </rPh>
    <rPh sb="13" eb="14">
      <t>スウ</t>
    </rPh>
    <rPh sb="15" eb="16">
      <t>モト</t>
    </rPh>
    <phoneticPr fontId="180"/>
  </si>
  <si>
    <t>６　必要なサービス管理責任者の人員配置</t>
    <rPh sb="2" eb="4">
      <t>ヒツヨウ</t>
    </rPh>
    <rPh sb="9" eb="14">
      <t>カンリセキニンシャ</t>
    </rPh>
    <rPh sb="15" eb="17">
      <t>ジンイン</t>
    </rPh>
    <rPh sb="17" eb="19">
      <t>ハイチ</t>
    </rPh>
    <phoneticPr fontId="23"/>
  </si>
  <si>
    <t>世話人A</t>
    <rPh sb="0" eb="2">
      <t>セワ</t>
    </rPh>
    <rPh sb="2" eb="3">
      <t>ニン</t>
    </rPh>
    <phoneticPr fontId="23"/>
  </si>
  <si>
    <t>サービス管理責任者</t>
    <rPh sb="4" eb="9">
      <t>カンリセキニンシャ</t>
    </rPh>
    <phoneticPr fontId="23"/>
  </si>
  <si>
    <t>日</t>
    <rPh sb="0" eb="1">
      <t>ニチ</t>
    </rPh>
    <phoneticPr fontId="180"/>
  </si>
  <si>
    <t>延べ利用人数</t>
    <rPh sb="0" eb="1">
      <t>ノ</t>
    </rPh>
    <rPh sb="2" eb="4">
      <t>リヨウ</t>
    </rPh>
    <rPh sb="4" eb="6">
      <t>ニンズウ</t>
    </rPh>
    <phoneticPr fontId="180"/>
  </si>
  <si>
    <t>名</t>
    <rPh sb="0" eb="1">
      <t>メイ</t>
    </rPh>
    <phoneticPr fontId="180"/>
  </si>
  <si>
    <t>区分４</t>
    <rPh sb="0" eb="2">
      <t>クブン</t>
    </rPh>
    <phoneticPr fontId="180"/>
  </si>
  <si>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80"/>
  </si>
  <si>
    <t>区分５</t>
    <rPh sb="0" eb="2">
      <t>クブン</t>
    </rPh>
    <phoneticPr fontId="180"/>
  </si>
  <si>
    <t>加配する特定従業者（世話人等）の勤務体制一覧表</t>
    <rPh sb="0" eb="2">
      <t>カハイ</t>
    </rPh>
    <rPh sb="4" eb="6">
      <t>トクテイ</t>
    </rPh>
    <rPh sb="6" eb="9">
      <t>ジュウギョウシャ</t>
    </rPh>
    <rPh sb="10" eb="12">
      <t>セワ</t>
    </rPh>
    <rPh sb="12" eb="14">
      <t>ニンナド</t>
    </rPh>
    <phoneticPr fontId="23"/>
  </si>
  <si>
    <t>※１　該当する類型の欄のプルダウンで○を選択する</t>
  </si>
  <si>
    <t>年</t>
    <rPh sb="0" eb="1">
      <t>ネン</t>
    </rPh>
    <phoneticPr fontId="180"/>
  </si>
  <si>
    <t>（参考表）</t>
    <rPh sb="3" eb="4">
      <t>ヒョウ</t>
    </rPh>
    <phoneticPr fontId="23"/>
  </si>
  <si>
    <t>項目毎
平均利用者数</t>
    <rPh sb="0" eb="2">
      <t>コウモク</t>
    </rPh>
    <rPh sb="2" eb="3">
      <t>ゴト</t>
    </rPh>
    <rPh sb="4" eb="6">
      <t>ヘイキン</t>
    </rPh>
    <rPh sb="6" eb="8">
      <t>リヨウ</t>
    </rPh>
    <rPh sb="8" eb="9">
      <t>シャ</t>
    </rPh>
    <rPh sb="9" eb="10">
      <t>スウ</t>
    </rPh>
    <phoneticPr fontId="180"/>
  </si>
  <si>
    <t>区分毎平均利用者総数</t>
    <rPh sb="0" eb="2">
      <t>クブン</t>
    </rPh>
    <rPh sb="2" eb="3">
      <t>ゴト</t>
    </rPh>
    <rPh sb="3" eb="5">
      <t>ヘイキン</t>
    </rPh>
    <rPh sb="5" eb="8">
      <t>リヨウシャ</t>
    </rPh>
    <rPh sb="8" eb="10">
      <t>ソウスウ</t>
    </rPh>
    <phoneticPr fontId="23"/>
  </si>
  <si>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82"/>
  </si>
  <si>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23"/>
  </si>
  <si>
    <t>延べ利用人数</t>
  </si>
  <si>
    <t>区分１以下</t>
    <rPh sb="0" eb="2">
      <t>クブン</t>
    </rPh>
    <rPh sb="3" eb="5">
      <t>イカ</t>
    </rPh>
    <phoneticPr fontId="23"/>
  </si>
  <si>
    <t>定員増人数</t>
  </si>
  <si>
    <t>日中サービス支援型</t>
    <rPh sb="0" eb="2">
      <t>ニッチュウ</t>
    </rPh>
    <rPh sb="6" eb="9">
      <t>シエンガタ</t>
    </rPh>
    <phoneticPr fontId="180"/>
  </si>
  <si>
    <t>区分６</t>
    <rPh sb="0" eb="2">
      <t>クブン</t>
    </rPh>
    <phoneticPr fontId="23"/>
  </si>
  <si>
    <t>３　算定要件</t>
    <rPh sb="2" eb="6">
      <t>サンテイヨウケン</t>
    </rPh>
    <phoneticPr fontId="57"/>
  </si>
  <si>
    <t>≪緊急時支援加算　地域生活支援拠点等の場合≫</t>
  </si>
  <si>
    <t>日中活動支援加算に関する届出書</t>
  </si>
  <si>
    <t>対象：地域移行支援</t>
  </si>
  <si>
    <t>対象：施設入所支援</t>
  </si>
  <si>
    <t>≪地域生活支援拠点等相談強化加算≫</t>
  </si>
  <si>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23"/>
  </si>
  <si>
    <t>５　当該届出により算定する加算</t>
    <rPh sb="2" eb="4">
      <t>トウガイ</t>
    </rPh>
    <rPh sb="4" eb="6">
      <t>トドケデ</t>
    </rPh>
    <rPh sb="9" eb="11">
      <t>サンテイ</t>
    </rPh>
    <rPh sb="13" eb="15">
      <t>カサン</t>
    </rPh>
    <phoneticPr fontId="57"/>
  </si>
  <si>
    <t>≪緊急時受入加算≫</t>
    <rPh sb="1" eb="8">
      <t>キンキュウジウケイレカサン</t>
    </rPh>
    <phoneticPr fontId="181"/>
  </si>
  <si>
    <t>対象：訪問系サービス※、
　　　重度障害者等包括支援（訪問系サービスのみ対象）</t>
    <rPh sb="3" eb="5">
      <t>ホウモン</t>
    </rPh>
    <rPh sb="5" eb="6">
      <t>ケイ</t>
    </rPh>
    <rPh sb="27" eb="29">
      <t>ホウモン</t>
    </rPh>
    <rPh sb="29" eb="30">
      <t>ケイ</t>
    </rPh>
    <rPh sb="36" eb="38">
      <t>タイショウ</t>
    </rPh>
    <phoneticPr fontId="57"/>
  </si>
  <si>
    <t>日</t>
    <rPh sb="0" eb="1">
      <t>ヒ</t>
    </rPh>
    <phoneticPr fontId="57"/>
  </si>
  <si>
    <t>　 　　年 　　月 　　日</t>
  </si>
  <si>
    <t>（Ⅰ）</t>
  </si>
  <si>
    <t>（（Ⅰ）×　100＝（Ⅱ））</t>
  </si>
  <si>
    <t>地域移行支援</t>
    <rPh sb="0" eb="2">
      <t>チイキ</t>
    </rPh>
    <rPh sb="2" eb="4">
      <t>イコウ</t>
    </rPh>
    <rPh sb="4" eb="6">
      <t>シエン</t>
    </rPh>
    <phoneticPr fontId="23"/>
  </si>
  <si>
    <t>　るとともに、協議会に定期的に参画している。</t>
  </si>
  <si>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23"/>
  </si>
  <si>
    <t>該当する欄にチェック</t>
    <rPh sb="0" eb="2">
      <t>ガイトウ</t>
    </rPh>
    <rPh sb="4" eb="5">
      <t>ラン</t>
    </rPh>
    <phoneticPr fontId="23"/>
  </si>
  <si>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23"/>
  </si>
  <si>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23"/>
  </si>
  <si>
    <t>③　拠点機能強化サービスの構成</t>
    <rPh sb="2" eb="4">
      <t>キョテン</t>
    </rPh>
    <rPh sb="4" eb="6">
      <t>キノウ</t>
    </rPh>
    <rPh sb="6" eb="8">
      <t>キョウカ</t>
    </rPh>
    <rPh sb="13" eb="15">
      <t>コウセイ</t>
    </rPh>
    <phoneticPr fontId="23"/>
  </si>
  <si>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23"/>
  </si>
  <si>
    <t>法人　・　事業所名</t>
    <rPh sb="5" eb="8">
      <t>ジギョウショ</t>
    </rPh>
    <rPh sb="8" eb="9">
      <t>メイ</t>
    </rPh>
    <phoneticPr fontId="23"/>
  </si>
  <si>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23"/>
  </si>
  <si>
    <t>同一の事業所おいて一体的運営　・　相互に連携して運営</t>
    <rPh sb="0" eb="2">
      <t>ドウイツ</t>
    </rPh>
    <rPh sb="3" eb="6">
      <t>ジギョウショ</t>
    </rPh>
    <phoneticPr fontId="23"/>
  </si>
  <si>
    <t>（別紙３－４）</t>
  </si>
  <si>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23"/>
  </si>
  <si>
    <t>地域定着支援</t>
    <rPh sb="0" eb="2">
      <t>チイキ</t>
    </rPh>
    <rPh sb="2" eb="4">
      <t>テイチャク</t>
    </rPh>
    <rPh sb="4" eb="6">
      <t>シエン</t>
    </rPh>
    <phoneticPr fontId="23"/>
  </si>
  <si>
    <t>　　　　</t>
  </si>
  <si>
    <t>を定めている</t>
    <rPh sb="1" eb="2">
      <t>サダ</t>
    </rPh>
    <phoneticPr fontId="57"/>
  </si>
  <si>
    <t>　で足りる。）</t>
  </si>
  <si>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23"/>
  </si>
  <si>
    <t>　（令和９年３月31日までの間において、市町村が地域生活支援拠点等を整備してい</t>
    <rPh sb="20" eb="23">
      <t>シチョウソン</t>
    </rPh>
    <rPh sb="24" eb="33">
      <t>チイキセイカツシエンキョテントウ</t>
    </rPh>
    <rPh sb="34" eb="36">
      <t>セイビ</t>
    </rPh>
    <phoneticPr fontId="23"/>
  </si>
  <si>
    <t>　　とで足りる。）</t>
  </si>
  <si>
    <r>
      <t xml:space="preserve">有 </t>
    </r>
    <r>
      <rPr>
        <sz val="14"/>
        <color auto="1"/>
        <rFont val="HGSｺﾞｼｯｸM"/>
      </rPr>
      <t>・</t>
    </r>
    <r>
      <rPr>
        <sz val="11"/>
        <color theme="1"/>
        <rFont val="HGSｺﾞｼｯｸM"/>
      </rPr>
      <t xml:space="preserve"> 無</t>
    </r>
  </si>
  <si>
    <t>（別紙３－２）</t>
  </si>
  <si>
    <t>３　サービス種別</t>
    <rPh sb="6" eb="8">
      <t>シュベツ</t>
    </rPh>
    <phoneticPr fontId="23"/>
  </si>
  <si>
    <t>７　人員配置の状況</t>
    <rPh sb="2" eb="4">
      <t>ジンイン</t>
    </rPh>
    <rPh sb="4" eb="6">
      <t>ハイチ</t>
    </rPh>
    <rPh sb="7" eb="9">
      <t>ジョウキョウ</t>
    </rPh>
    <phoneticPr fontId="23"/>
  </si>
  <si>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23"/>
  </si>
  <si>
    <t>勤務延べ
時間数</t>
    <rPh sb="0" eb="3">
      <t>キンムノ</t>
    </rPh>
    <rPh sb="5" eb="8">
      <t>ジカンスウ</t>
    </rPh>
    <phoneticPr fontId="23"/>
  </si>
  <si>
    <t>合計（a）</t>
    <rPh sb="0" eb="2">
      <t>ゴウケイ</t>
    </rPh>
    <phoneticPr fontId="23"/>
  </si>
  <si>
    <t>調整数（c）</t>
    <rPh sb="0" eb="2">
      <t>チョウセイ</t>
    </rPh>
    <rPh sb="2" eb="3">
      <t>スウ</t>
    </rPh>
    <phoneticPr fontId="23"/>
  </si>
  <si>
    <t>世話人等</t>
    <rPh sb="0" eb="3">
      <t>セワニン</t>
    </rPh>
    <rPh sb="3" eb="4">
      <t>ナド</t>
    </rPh>
    <phoneticPr fontId="23"/>
  </si>
  <si>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23"/>
  </si>
  <si>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23"/>
  </si>
  <si>
    <t>総合計</t>
    <rPh sb="0" eb="1">
      <t>ソウ</t>
    </rPh>
    <rPh sb="1" eb="3">
      <t>ゴウケイ</t>
    </rPh>
    <phoneticPr fontId="23"/>
  </si>
  <si>
    <t>２　運営状況</t>
    <rPh sb="2" eb="4">
      <t>ウンエイ</t>
    </rPh>
    <rPh sb="4" eb="6">
      <t>ジョウキョウ</t>
    </rPh>
    <phoneticPr fontId="180"/>
  </si>
  <si>
    <t>７　人員配置体制加算の算定における必要加配数</t>
    <rPh sb="2" eb="10">
      <t>ジンインハイチタイセイカサン</t>
    </rPh>
    <rPh sb="11" eb="13">
      <t>サンテイ</t>
    </rPh>
    <rPh sb="17" eb="19">
      <t>ヒツヨウ</t>
    </rPh>
    <rPh sb="19" eb="21">
      <t>カハイ</t>
    </rPh>
    <rPh sb="21" eb="22">
      <t>スウ</t>
    </rPh>
    <phoneticPr fontId="23"/>
  </si>
  <si>
    <t>介護包括サービス型・外部サービス利用型</t>
    <rPh sb="0" eb="4">
      <t>カイゴホウカツ</t>
    </rPh>
    <rPh sb="8" eb="9">
      <t>ガタ</t>
    </rPh>
    <rPh sb="10" eb="12">
      <t>ガイブ</t>
    </rPh>
    <rPh sb="16" eb="19">
      <t>リヨウガタ</t>
    </rPh>
    <phoneticPr fontId="23"/>
  </si>
  <si>
    <t>12:1の場合</t>
    <rPh sb="5" eb="7">
      <t>バアイ</t>
    </rPh>
    <phoneticPr fontId="23"/>
  </si>
  <si>
    <t>水</t>
    <rPh sb="0" eb="1">
      <t>スイ</t>
    </rPh>
    <phoneticPr fontId="23"/>
  </si>
  <si>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23"/>
  </si>
  <si>
    <t>常勤換算数</t>
    <rPh sb="0" eb="4">
      <t>ジョウキンカンサン</t>
    </rPh>
    <rPh sb="4" eb="5">
      <t>スウ</t>
    </rPh>
    <phoneticPr fontId="23"/>
  </si>
  <si>
    <t>7.5:1の場合</t>
    <rPh sb="6" eb="8">
      <t>バアイ</t>
    </rPh>
    <phoneticPr fontId="23"/>
  </si>
  <si>
    <t>特定従業者用の勤務延べ時間数</t>
    <rPh sb="0" eb="2">
      <t>トクテイ</t>
    </rPh>
    <rPh sb="2" eb="5">
      <t>ジュウギョウシャ</t>
    </rPh>
    <rPh sb="5" eb="6">
      <t>ヨウ</t>
    </rPh>
    <rPh sb="7" eb="9">
      <t>キンム</t>
    </rPh>
    <phoneticPr fontId="23"/>
  </si>
  <si>
    <t>就労継続支援Ａ型事業所におけるスコア表（実績Ⅰ～Ⅳ、Ⅵ）</t>
    <rPh sb="20" eb="22">
      <t>ジッセキ</t>
    </rPh>
    <phoneticPr fontId="57"/>
  </si>
  <si>
    <t>法人・事業所名</t>
    <rPh sb="0" eb="2">
      <t>ホウジン</t>
    </rPh>
    <rPh sb="3" eb="6">
      <t>ジギョウショ</t>
    </rPh>
    <rPh sb="6" eb="7">
      <t>メイ</t>
    </rPh>
    <phoneticPr fontId="180"/>
  </si>
  <si>
    <t>20:1の場合</t>
    <rPh sb="5" eb="7">
      <t>バアイ</t>
    </rPh>
    <phoneticPr fontId="23"/>
  </si>
  <si>
    <t>20:1</t>
  </si>
  <si>
    <t>世話人等</t>
    <rPh sb="3" eb="4">
      <t>ナド</t>
    </rPh>
    <phoneticPr fontId="23"/>
  </si>
  <si>
    <t>兼務先</t>
    <rPh sb="0" eb="2">
      <t>ケンム</t>
    </rPh>
    <rPh sb="2" eb="3">
      <t>サキ</t>
    </rPh>
    <phoneticPr fontId="23"/>
  </si>
  <si>
    <t>特定従業者数換算数</t>
    <rPh sb="0" eb="5">
      <t>トクテイジュウギョウシャ</t>
    </rPh>
    <rPh sb="5" eb="6">
      <t>スウ</t>
    </rPh>
    <rPh sb="6" eb="9">
      <t>カンサンスウ</t>
    </rPh>
    <phoneticPr fontId="23"/>
  </si>
  <si>
    <t>特定従業者数換算による人数</t>
    <rPh sb="0" eb="6">
      <t>トクテイジュウギョウシャスウ</t>
    </rPh>
    <rPh sb="6" eb="8">
      <t>カンサン</t>
    </rPh>
    <rPh sb="11" eb="13">
      <t>ニンズウ</t>
    </rPh>
    <phoneticPr fontId="23"/>
  </si>
  <si>
    <t>サービス管理責任者</t>
    <rPh sb="4" eb="6">
      <t>カンリ</t>
    </rPh>
    <rPh sb="6" eb="9">
      <t>セキニンシャ</t>
    </rPh>
    <phoneticPr fontId="23"/>
  </si>
  <si>
    <t>世話人C</t>
    <rPh sb="0" eb="2">
      <t>セワ</t>
    </rPh>
    <rPh sb="2" eb="3">
      <t>ニン</t>
    </rPh>
    <phoneticPr fontId="23"/>
  </si>
  <si>
    <t>世話人D</t>
    <rPh sb="0" eb="2">
      <t>セワ</t>
    </rPh>
    <rPh sb="2" eb="3">
      <t>ニン</t>
    </rPh>
    <phoneticPr fontId="23"/>
  </si>
  <si>
    <t>世話人E</t>
    <rPh sb="0" eb="2">
      <t>セワ</t>
    </rPh>
    <rPh sb="2" eb="3">
      <t>ニン</t>
    </rPh>
    <phoneticPr fontId="23"/>
  </si>
  <si>
    <t>生活支援員A</t>
    <rPh sb="0" eb="2">
      <t>セイカツ</t>
    </rPh>
    <rPh sb="2" eb="4">
      <t>シエン</t>
    </rPh>
    <rPh sb="4" eb="5">
      <t>イン</t>
    </rPh>
    <phoneticPr fontId="23"/>
  </si>
  <si>
    <t>生活支援員B</t>
    <rPh sb="0" eb="2">
      <t>セイカツ</t>
    </rPh>
    <rPh sb="2" eb="4">
      <t>シエン</t>
    </rPh>
    <rPh sb="4" eb="5">
      <t>イン</t>
    </rPh>
    <phoneticPr fontId="23"/>
  </si>
  <si>
    <t>生活支援員D</t>
    <rPh sb="0" eb="2">
      <t>セイカツ</t>
    </rPh>
    <rPh sb="2" eb="4">
      <t>シエン</t>
    </rPh>
    <rPh sb="4" eb="5">
      <t>イン</t>
    </rPh>
    <phoneticPr fontId="23"/>
  </si>
  <si>
    <t>世話人A</t>
    <rPh sb="0" eb="3">
      <t>セワニン</t>
    </rPh>
    <phoneticPr fontId="23"/>
  </si>
  <si>
    <t>（別紙６－１）</t>
    <rPh sb="1" eb="3">
      <t>ベッシ</t>
    </rPh>
    <phoneticPr fontId="23"/>
  </si>
  <si>
    <t>（別紙８）</t>
    <rPh sb="1" eb="3">
      <t>ベッシ</t>
    </rPh>
    <phoneticPr fontId="23"/>
  </si>
  <si>
    <t>（別紙１０）</t>
    <rPh sb="1" eb="3">
      <t>ベッシ</t>
    </rPh>
    <phoneticPr fontId="23"/>
  </si>
  <si>
    <t>（別紙１１）</t>
    <rPh sb="1" eb="3">
      <t>べっし</t>
    </rPh>
    <phoneticPr fontId="23" type="Hiragana"/>
  </si>
  <si>
    <t>（別紙２２－２）</t>
    <rPh sb="1" eb="3">
      <t>べっし</t>
    </rPh>
    <phoneticPr fontId="57" type="Hiragana"/>
  </si>
  <si>
    <t>※受理日</t>
    <rPh sb="1" eb="3">
      <t>ジュリ</t>
    </rPh>
    <rPh sb="3" eb="4">
      <t>ヒ</t>
    </rPh>
    <phoneticPr fontId="57"/>
  </si>
  <si>
    <t>（別紙２５）</t>
    <rPh sb="1" eb="3">
      <t>ベッシ</t>
    </rPh>
    <phoneticPr fontId="23"/>
  </si>
  <si>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23"/>
  </si>
  <si>
    <t>（別紙34）</t>
    <rPh sb="1" eb="3">
      <t>ベッシ</t>
    </rPh>
    <phoneticPr fontId="23"/>
  </si>
  <si>
    <t>（別紙43-1）</t>
    <rPh sb="1" eb="3">
      <t>べっし</t>
    </rPh>
    <phoneticPr fontId="23" type="Hiragana"/>
  </si>
  <si>
    <t>（別紙43-2）</t>
  </si>
  <si>
    <t>（別紙４８）</t>
    <rPh sb="1" eb="3">
      <t>べっし</t>
    </rPh>
    <phoneticPr fontId="57" type="Hiragana"/>
  </si>
  <si>
    <t>（別紙５０）</t>
    <rPh sb="1" eb="3">
      <t>べっし</t>
    </rPh>
    <phoneticPr fontId="57" type="Hiragana"/>
  </si>
  <si>
    <t>（別紙５４）</t>
    <rPh sb="1" eb="3">
      <t>べっし</t>
    </rPh>
    <phoneticPr fontId="57" type="Hiragana"/>
  </si>
  <si>
    <t>（別紙５５）</t>
    <rPh sb="1" eb="3">
      <t>べっし</t>
    </rPh>
    <phoneticPr fontId="57" type="Hiragana"/>
  </si>
  <si>
    <r>
      <t>前年度（　年度）における取組</t>
    </r>
    <r>
      <rPr>
        <sz val="8"/>
        <color theme="1"/>
        <rFont val="ＭＳ ゴシック"/>
      </rPr>
      <t>（</t>
    </r>
    <r>
      <rPr>
        <u/>
        <sz val="8"/>
        <color theme="1"/>
        <rFont val="ＭＳ ゴシック"/>
      </rPr>
      <t>全体表「（Ⅲ）多様な働き方」の各項目において「就業規則等で定めている」と選択した場合に記載</t>
    </r>
    <r>
      <rPr>
        <sz val="8"/>
        <color theme="1"/>
        <rFont val="ＭＳ ゴシック"/>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57"/>
  </si>
  <si>
    <t>に関する制度を定めている</t>
    <rPh sb="7" eb="8">
      <t>サダ</t>
    </rPh>
    <phoneticPr fontId="57"/>
  </si>
  <si>
    <t>＜成果＞</t>
    <rPh sb="1" eb="3">
      <t>セイカ</t>
    </rPh>
    <phoneticPr fontId="57"/>
  </si>
  <si>
    <t>◎フレックスタイム制に係る労働条件を</t>
    <rPh sb="9" eb="10">
      <t>セイ</t>
    </rPh>
    <rPh sb="11" eb="12">
      <t>カカ</t>
    </rPh>
    <rPh sb="13" eb="15">
      <t>ロウドウ</t>
    </rPh>
    <rPh sb="15" eb="17">
      <t>ジョウケン</t>
    </rPh>
    <phoneticPr fontId="57"/>
  </si>
  <si>
    <t>定めている</t>
    <rPh sb="0" eb="1">
      <t>サダ</t>
    </rPh>
    <phoneticPr fontId="57"/>
  </si>
  <si>
    <t>◎外部研修、もしくは内部研修を</t>
    <rPh sb="1" eb="3">
      <t>ガイブ</t>
    </rPh>
    <rPh sb="3" eb="5">
      <t>ケンシュウ</t>
    </rPh>
    <rPh sb="10" eb="12">
      <t>ナイブ</t>
    </rPh>
    <rPh sb="12" eb="14">
      <t>ケンシュウ</t>
    </rPh>
    <phoneticPr fontId="57"/>
  </si>
  <si>
    <t>１回以上実施している。</t>
  </si>
  <si>
    <t>※研修名</t>
    <rPh sb="1" eb="3">
      <t>ケンシュウ</t>
    </rPh>
    <rPh sb="3" eb="4">
      <t>メイ</t>
    </rPh>
    <phoneticPr fontId="57"/>
  </si>
  <si>
    <r>
      <t xml:space="preserve">  </t>
    </r>
    <r>
      <rPr>
        <sz val="10"/>
        <color theme="1"/>
        <rFont val="ＭＳ ゴシック"/>
      </rPr>
      <t>研修講師</t>
    </r>
    <rPh sb="2" eb="4">
      <t>ケンシュウ</t>
    </rPh>
    <rPh sb="4" eb="6">
      <t>コウシ</t>
    </rPh>
    <phoneticPr fontId="57"/>
  </si>
  <si>
    <t xml:space="preserve">  実施日・受講者数</t>
    <rPh sb="2" eb="4">
      <t>ジッシ</t>
    </rPh>
    <rPh sb="4" eb="5">
      <t>ビ</t>
    </rPh>
    <rPh sb="6" eb="9">
      <t>ジュコウシャ</t>
    </rPh>
    <rPh sb="9" eb="10">
      <t>スウ</t>
    </rPh>
    <phoneticPr fontId="57"/>
  </si>
  <si>
    <t>参加している。</t>
    <rPh sb="0" eb="2">
      <t>サンカ</t>
    </rPh>
    <phoneticPr fontId="57"/>
  </si>
  <si>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57"/>
  </si>
  <si>
    <t>◎利用者を職員として登用する制度を</t>
  </si>
  <si>
    <t>定めている</t>
  </si>
  <si>
    <t>◎短時間勤務に係る労働条件を</t>
    <rPh sb="1" eb="4">
      <t>タンジカン</t>
    </rPh>
    <rPh sb="4" eb="6">
      <t>キンム</t>
    </rPh>
    <rPh sb="7" eb="8">
      <t>カカ</t>
    </rPh>
    <rPh sb="9" eb="11">
      <t>ロウドウ</t>
    </rPh>
    <rPh sb="11" eb="13">
      <t>ジョウケンニンズウ</t>
    </rPh>
    <phoneticPr fontId="57"/>
  </si>
  <si>
    <t>◎傷病休暇等の取得に関する事項を</t>
    <rPh sb="1" eb="3">
      <t>ショウビョウ</t>
    </rPh>
    <rPh sb="3" eb="5">
      <t>キュウカ</t>
    </rPh>
    <rPh sb="5" eb="6">
      <t>トウ</t>
    </rPh>
    <rPh sb="7" eb="9">
      <t>シュトク</t>
    </rPh>
    <rPh sb="10" eb="11">
      <t>ニンズウ</t>
    </rPh>
    <phoneticPr fontId="57"/>
  </si>
  <si>
    <t>　１回以上発表している</t>
    <rPh sb="2" eb="3">
      <t>カイ</t>
    </rPh>
    <rPh sb="3" eb="5">
      <t>イジョウ</t>
    </rPh>
    <rPh sb="5" eb="7">
      <t>ハッピョウ</t>
    </rPh>
    <phoneticPr fontId="57"/>
  </si>
  <si>
    <t>に関する制度を定めている</t>
    <rPh sb="1" eb="2">
      <t>カン</t>
    </rPh>
    <rPh sb="4" eb="6">
      <t>セイド</t>
    </rPh>
    <rPh sb="7" eb="8">
      <t>サダ</t>
    </rPh>
    <phoneticPr fontId="57"/>
  </si>
  <si>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57"/>
  </si>
  <si>
    <t>住　所</t>
    <rPh sb="0" eb="1">
      <t>ジュウ</t>
    </rPh>
    <rPh sb="2" eb="3">
      <t>ショ</t>
    </rPh>
    <phoneticPr fontId="57"/>
  </si>
  <si>
    <t>電話番号</t>
    <rPh sb="0" eb="2">
      <t>デンワ</t>
    </rPh>
    <rPh sb="2" eb="4">
      <t>バンゴウ</t>
    </rPh>
    <phoneticPr fontId="57"/>
  </si>
  <si>
    <t>①1日の平均労働時間が７時間以上</t>
    <rPh sb="2" eb="3">
      <t>ニチ</t>
    </rPh>
    <rPh sb="4" eb="6">
      <t>ヘイキン</t>
    </rPh>
    <rPh sb="6" eb="8">
      <t>ロウドウ</t>
    </rPh>
    <rPh sb="8" eb="10">
      <t>ジカン</t>
    </rPh>
    <rPh sb="12" eb="14">
      <t>ジカン</t>
    </rPh>
    <rPh sb="14" eb="16">
      <t>イジョウ</t>
    </rPh>
    <phoneticPr fontId="5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</si>
  <si>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5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</si>
  <si>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57"/>
  </si>
  <si>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5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</si>
  <si>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57"/>
  </si>
  <si>
    <t>⑧1日の平均労働時間が２時間未満</t>
    <rPh sb="2" eb="3">
      <t>ニチ</t>
    </rPh>
    <rPh sb="4" eb="6">
      <t>ヘイキン</t>
    </rPh>
    <rPh sb="6" eb="8">
      <t>ロウドウ</t>
    </rPh>
    <rPh sb="8" eb="10">
      <t>ジカン</t>
    </rPh>
    <rPh sb="12" eb="14">
      <t>ジカン</t>
    </rPh>
    <rPh sb="14" eb="16">
      <t>ミマン</t>
    </rPh>
    <phoneticPr fontId="57"/>
  </si>
  <si>
    <t>（Ⅱ）生産活動</t>
    <rPh sb="3" eb="5">
      <t>セイサン</t>
    </rPh>
    <rPh sb="5" eb="7">
      <t>カツドウ</t>
    </rPh>
    <phoneticPr fontId="57"/>
  </si>
  <si>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57"/>
  </si>
  <si>
    <t>⑥過去３年の生産活動収支がいずれも当該各年度に利用者に支払う賃金の総額未満</t>
  </si>
  <si>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57"/>
  </si>
  <si>
    <t>④フレックスタイム制に係る労働条件</t>
    <rPh sb="9" eb="10">
      <t>セイ</t>
    </rPh>
    <rPh sb="11" eb="12">
      <t>カカ</t>
    </rPh>
    <rPh sb="13" eb="15">
      <t>ロウドウ</t>
    </rPh>
    <rPh sb="15" eb="17">
      <t>ジョウケン</t>
    </rPh>
    <phoneticPr fontId="57"/>
  </si>
  <si>
    <t>⑥時差出勤制度に係る労働条件</t>
    <rPh sb="1" eb="3">
      <t>ジサ</t>
    </rPh>
    <rPh sb="3" eb="5">
      <t>シュッキン</t>
    </rPh>
    <rPh sb="5" eb="7">
      <t>セイド</t>
    </rPh>
    <rPh sb="8" eb="9">
      <t>カカ</t>
    </rPh>
    <rPh sb="10" eb="12">
      <t>ロウドウ</t>
    </rPh>
    <rPh sb="12" eb="14">
      <t>ジョウケン</t>
    </rPh>
    <phoneticPr fontId="57"/>
  </si>
  <si>
    <t>小計（注1）</t>
    <rPh sb="0" eb="2">
      <t>ショウケイ</t>
    </rPh>
    <rPh sb="3" eb="4">
      <t>チュウ</t>
    </rPh>
    <phoneticPr fontId="57"/>
  </si>
  <si>
    <t>点数</t>
    <rPh sb="0" eb="2">
      <t>テンスウ</t>
    </rPh>
    <phoneticPr fontId="57"/>
  </si>
  <si>
    <t>20点</t>
    <rPh sb="2" eb="3">
      <t>テン</t>
    </rPh>
    <phoneticPr fontId="57"/>
  </si>
  <si>
    <t>⁻10点</t>
    <rPh sb="3" eb="4">
      <t>テン</t>
    </rPh>
    <phoneticPr fontId="57"/>
  </si>
  <si>
    <t>10点</t>
    <rPh sb="2" eb="3">
      <t>テン</t>
    </rPh>
    <phoneticPr fontId="57"/>
  </si>
  <si>
    <t>⁻50点</t>
    <rPh sb="3" eb="4">
      <t>テン</t>
    </rPh>
    <phoneticPr fontId="57"/>
  </si>
  <si>
    <t>注１　本表は、次に該当する利用者を記載してください。
　①　身体障害者福祉法（昭和24年法律第283号）の第15条第４項の規定により交付を受けた身体障害者手帳の障害程度が１級又は２級に該当し、日常生活におけるコミュニケーションや移動等に支障がある視覚障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身体障害者手帳の障害の程度が３級に該当し、日常生活におけるコミュニケーションに支障がある言語機能障害を有する者
　④　重度の視覚障害、聴覚障害、言語機能障害又は知的障害のうち２以上の障害を有する利用者については、ダブルカウントするため、当該利用者の利用日数を２倍にして算定すること。この場合の「知的障害」
は「重度」の知的障害である必要はない。</t>
  </si>
  <si>
    <t>40点</t>
    <rPh sb="2" eb="3">
      <t>テン</t>
    </rPh>
    <phoneticPr fontId="57"/>
  </si>
  <si>
    <t>55点</t>
    <rPh sb="2" eb="3">
      <t>テン</t>
    </rPh>
    <phoneticPr fontId="57"/>
  </si>
  <si>
    <t>65点</t>
    <rPh sb="2" eb="3">
      <t>テン</t>
    </rPh>
    <phoneticPr fontId="57"/>
  </si>
  <si>
    <t>60点</t>
    <rPh sb="2" eb="3">
      <t>テン</t>
    </rPh>
    <phoneticPr fontId="57"/>
  </si>
  <si>
    <t>事業所番号</t>
    <rPh sb="0" eb="3">
      <t>ジギョウショ</t>
    </rPh>
    <rPh sb="3" eb="5">
      <t>バンゴウ</t>
    </rPh>
    <phoneticPr fontId="57"/>
  </si>
  <si>
    <t>管理者名</t>
    <rPh sb="0" eb="4">
      <t>カンリシャメイ</t>
    </rPh>
    <phoneticPr fontId="57"/>
  </si>
  <si>
    <r>
      <t>３</t>
    </r>
    <r>
      <rPr>
        <sz val="11"/>
        <color auto="1"/>
        <rFont val="HGｺﾞｼｯｸM"/>
      </rPr>
      <t xml:space="preserve">　送迎の状況②
（短期入所、重度障害者等包括支援以外）
</t>
    </r>
    <r>
      <rPr>
        <sz val="9"/>
        <color auto="1"/>
        <rFont val="HGｺﾞｼｯｸM"/>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23"/>
  </si>
  <si>
    <t>（Ⅳ）　支援力向上（※）</t>
    <rPh sb="4" eb="6">
      <t>シエン</t>
    </rPh>
    <rPh sb="6" eb="7">
      <t>リョク</t>
    </rPh>
    <rPh sb="7" eb="9">
      <t>コウジョウ</t>
    </rPh>
    <phoneticPr fontId="57"/>
  </si>
  <si>
    <t>(１）</t>
  </si>
  <si>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57"/>
  </si>
  <si>
    <t>　　　１回以上の場合</t>
    <rPh sb="4" eb="5">
      <t>カイ</t>
    </rPh>
    <rPh sb="5" eb="7">
      <t>イジョウ</t>
    </rPh>
    <rPh sb="8" eb="10">
      <t>バアイ</t>
    </rPh>
    <phoneticPr fontId="57"/>
  </si>
  <si>
    <t>　　　 いずれか一方のみの取組を行っている</t>
    <rPh sb="8" eb="10">
      <t>イッポウ</t>
    </rPh>
    <rPh sb="13" eb="15">
      <t>トリクミ</t>
    </rPh>
    <rPh sb="16" eb="17">
      <t>オコナ</t>
    </rPh>
    <phoneticPr fontId="57"/>
  </si>
  <si>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57"/>
  </si>
  <si>
    <t>小計（注2）</t>
    <rPh sb="0" eb="2">
      <t>ショウケイ</t>
    </rPh>
    <rPh sb="3" eb="4">
      <t>チュウ</t>
    </rPh>
    <phoneticPr fontId="57"/>
  </si>
  <si>
    <t>（Ⅵ）経営改善計画</t>
    <rPh sb="3" eb="5">
      <t>ケイエイ</t>
    </rPh>
    <rPh sb="5" eb="7">
      <t>カイゼン</t>
    </rPh>
    <rPh sb="7" eb="9">
      <t>ケイカク</t>
    </rPh>
    <phoneticPr fontId="57"/>
  </si>
  <si>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</si>
  <si>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／２００点</t>
    <rPh sb="4" eb="5">
      <t>テン</t>
    </rPh>
    <phoneticPr fontId="57"/>
  </si>
  <si>
    <t>様式２－１</t>
    <rPh sb="0" eb="2">
      <t>ヨウシキ</t>
    </rPh>
    <phoneticPr fontId="57"/>
  </si>
  <si>
    <t>1事例以上ある場合:10点</t>
    <rPh sb="1" eb="3">
      <t>ジレイ</t>
    </rPh>
    <rPh sb="3" eb="5">
      <t>イジョウ</t>
    </rPh>
    <rPh sb="7" eb="9">
      <t>バアイ</t>
    </rPh>
    <rPh sb="12" eb="13">
      <t>テン</t>
    </rPh>
    <phoneticPr fontId="57"/>
  </si>
  <si>
    <t>期限内に提出していない場合:-50点</t>
    <rPh sb="0" eb="3">
      <t>キゲンナイ</t>
    </rPh>
    <rPh sb="4" eb="6">
      <t>テイシュツ</t>
    </rPh>
    <rPh sb="11" eb="13">
      <t>バアイ</t>
    </rPh>
    <rPh sb="17" eb="18">
      <t>テン</t>
    </rPh>
    <phoneticPr fontId="57"/>
  </si>
  <si>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57"/>
  </si>
  <si>
    <t>＜活動内容＞</t>
    <rPh sb="1" eb="3">
      <t>カツドウ</t>
    </rPh>
    <rPh sb="3" eb="5">
      <t>ナイヨウ</t>
    </rPh>
    <phoneticPr fontId="57"/>
  </si>
  <si>
    <t>＜目的＞</t>
    <rPh sb="1" eb="3">
      <t>モクテキ</t>
    </rPh>
    <phoneticPr fontId="57"/>
  </si>
  <si>
    <t>連携先の企業等の意見または評価</t>
    <rPh sb="0" eb="2">
      <t>レンケイ</t>
    </rPh>
    <rPh sb="2" eb="3">
      <t>サキ</t>
    </rPh>
    <rPh sb="4" eb="6">
      <t>キギョウ</t>
    </rPh>
    <rPh sb="6" eb="7">
      <t>トウ</t>
    </rPh>
    <rPh sb="8" eb="10">
      <t>イケン</t>
    </rPh>
    <rPh sb="13" eb="15">
      <t>ヒョウカ</t>
    </rPh>
    <phoneticPr fontId="57"/>
  </si>
  <si>
    <t>活動場所</t>
    <rPh sb="0" eb="2">
      <t>カツドウ</t>
    </rPh>
    <rPh sb="2" eb="4">
      <t>バショ</t>
    </rPh>
    <phoneticPr fontId="57"/>
  </si>
  <si>
    <t>実施した生産活動・施設外就労の概要</t>
    <rPh sb="0" eb="2">
      <t>ジッシ</t>
    </rPh>
    <phoneticPr fontId="57"/>
  </si>
  <si>
    <t>利用者数　等</t>
    <rPh sb="0" eb="3">
      <t>リヨウシャ</t>
    </rPh>
    <rPh sb="3" eb="4">
      <t>スウ</t>
    </rPh>
    <rPh sb="5" eb="6">
      <t>トウ</t>
    </rPh>
    <phoneticPr fontId="57"/>
  </si>
  <si>
    <t>地域連携活動のねらい</t>
    <rPh sb="0" eb="2">
      <t>チイキ</t>
    </rPh>
    <rPh sb="2" eb="4">
      <t>レンケイ</t>
    </rPh>
    <rPh sb="4" eb="6">
      <t>カツドウ</t>
    </rPh>
    <phoneticPr fontId="57"/>
  </si>
  <si>
    <t>地域にとってのメリット</t>
    <rPh sb="0" eb="2">
      <t>チイキ</t>
    </rPh>
    <phoneticPr fontId="57"/>
  </si>
  <si>
    <t>実施した結果</t>
    <rPh sb="0" eb="2">
      <t>ジッシ</t>
    </rPh>
    <rPh sb="4" eb="6">
      <t>ケッカ</t>
    </rPh>
    <phoneticPr fontId="57"/>
  </si>
  <si>
    <t>今後の連携強化に向けた課題</t>
    <rPh sb="0" eb="2">
      <t>コンゴ</t>
    </rPh>
    <rPh sb="3" eb="5">
      <t>レンケイ</t>
    </rPh>
    <rPh sb="5" eb="7">
      <t>キョウカ</t>
    </rPh>
    <rPh sb="8" eb="9">
      <t>ム</t>
    </rPh>
    <rPh sb="11" eb="13">
      <t>カダイ</t>
    </rPh>
    <phoneticPr fontId="57"/>
  </si>
  <si>
    <t>＜活動の様子＞</t>
    <rPh sb="1" eb="3">
      <t>カツドウ</t>
    </rPh>
    <rPh sb="4" eb="6">
      <t>ヨウス</t>
    </rPh>
    <phoneticPr fontId="57"/>
  </si>
  <si>
    <t>活動の様子の写真</t>
    <rPh sb="0" eb="2">
      <t>カツドウ</t>
    </rPh>
    <rPh sb="3" eb="5">
      <t>ヨウス</t>
    </rPh>
    <rPh sb="6" eb="8">
      <t>シャシン</t>
    </rPh>
    <phoneticPr fontId="57"/>
  </si>
  <si>
    <t>成果物の写真</t>
    <rPh sb="0" eb="3">
      <t>セイカブツ</t>
    </rPh>
    <rPh sb="4" eb="6">
      <t>シャシン</t>
    </rPh>
    <phoneticPr fontId="57"/>
  </si>
  <si>
    <t>担当者名</t>
    <rPh sb="0" eb="3">
      <t>タントウシャ</t>
    </rPh>
    <rPh sb="3" eb="4">
      <t>メイ</t>
    </rPh>
    <phoneticPr fontId="57"/>
  </si>
  <si>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57"/>
  </si>
  <si>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57"/>
  </si>
  <si>
    <t>実施した利用者の知識・能力向上に係る実施の概要</t>
    <rPh sb="0" eb="2">
      <t>ジッシ</t>
    </rPh>
    <rPh sb="18" eb="20">
      <t>ジッシ</t>
    </rPh>
    <phoneticPr fontId="57"/>
  </si>
  <si>
    <t>利用者の知識・能力向上に係る実施のねらい</t>
    <rPh sb="14" eb="16">
      <t>ジッシ</t>
    </rPh>
    <phoneticPr fontId="57"/>
  </si>
  <si>
    <t>利用者にとってのメリット</t>
    <rPh sb="0" eb="3">
      <t>リヨウシャ</t>
    </rPh>
    <phoneticPr fontId="57"/>
  </si>
  <si>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20">
      <t>トドケデショ</t>
    </rPh>
    <phoneticPr fontId="23"/>
  </si>
  <si>
    <t>　　　職業指導員及び生活支援員に目標工賃達成指導員
を加えた配置状況（常勤換算）（Ｃ）</t>
    <rPh sb="3" eb="5">
      <t>ショクギョウ</t>
    </rPh>
    <rPh sb="5" eb="8">
      <t>シドウイン</t>
    </rPh>
    <rPh sb="8" eb="9">
      <t>オヨ</t>
    </rPh>
    <rPh sb="10" eb="12">
      <t>セイカツ</t>
    </rPh>
    <rPh sb="12" eb="14">
      <t>シエン</t>
    </rPh>
    <rPh sb="14" eb="15">
      <t>イン</t>
    </rPh>
    <rPh sb="16" eb="18">
      <t>モクヒョウ</t>
    </rPh>
    <rPh sb="18" eb="20">
      <t>コウチン</t>
    </rPh>
    <rPh sb="20" eb="22">
      <t>タッセイ</t>
    </rPh>
    <rPh sb="22" eb="25">
      <t>シドウイン</t>
    </rPh>
    <rPh sb="27" eb="28">
      <t>クワ</t>
    </rPh>
    <rPh sb="30" eb="32">
      <t>ハイチ</t>
    </rPh>
    <rPh sb="32" eb="34">
      <t>ジョウキョウ</t>
    </rPh>
    <rPh sb="35" eb="37">
      <t>ジョウキン</t>
    </rPh>
    <rPh sb="37" eb="39">
      <t>カンサン</t>
    </rPh>
    <phoneticPr fontId="23"/>
  </si>
  <si>
    <t>賃金・工賃向上計画等の提出状況</t>
    <rPh sb="0" eb="2">
      <t>チンギン</t>
    </rPh>
    <rPh sb="3" eb="5">
      <t>コウチン</t>
    </rPh>
    <rPh sb="5" eb="7">
      <t>コウジョウ</t>
    </rPh>
    <rPh sb="7" eb="9">
      <t>ケイカク</t>
    </rPh>
    <rPh sb="9" eb="10">
      <t>ナド</t>
    </rPh>
    <rPh sb="11" eb="13">
      <t>テイシュツ</t>
    </rPh>
    <rPh sb="13" eb="15">
      <t>ジョウキョウ</t>
    </rPh>
    <phoneticPr fontId="23"/>
  </si>
  <si>
    <t>目標工賃達成指導員の氏名</t>
    <rPh sb="0" eb="2">
      <t>モクヒョウ</t>
    </rPh>
    <rPh sb="2" eb="4">
      <t>コウチン</t>
    </rPh>
    <rPh sb="4" eb="6">
      <t>タッセイ</t>
    </rPh>
    <rPh sb="6" eb="8">
      <t>シドウ</t>
    </rPh>
    <rPh sb="8" eb="9">
      <t>イン</t>
    </rPh>
    <rPh sb="10" eb="12">
      <t>シメイ</t>
    </rPh>
    <phoneticPr fontId="23"/>
  </si>
  <si>
    <t>（別紙30-1）</t>
    <rPh sb="1" eb="3">
      <t>ベッシ</t>
    </rPh>
    <phoneticPr fontId="23"/>
  </si>
  <si>
    <t>（Ａ）÷５（下記（Ｃ）の適用条件）</t>
    <rPh sb="6" eb="8">
      <t>カキ</t>
    </rPh>
    <rPh sb="12" eb="14">
      <t>テキヨウ</t>
    </rPh>
    <rPh sb="14" eb="16">
      <t>ジョウケン</t>
    </rPh>
    <phoneticPr fontId="23"/>
  </si>
  <si>
    <t>４．就労継続支援B型サービス費（Ⅳ）　　５．就労継続支援B型サービス費（Ⅴ）　６．就労継続支援B型サービス費（Ⅵ）　　</t>
  </si>
  <si>
    <t>（イ）前年度における開所日１日当たりの平均利用者数</t>
    <rPh sb="3" eb="6">
      <t>ぜんねんど</t>
    </rPh>
    <rPh sb="10" eb="12">
      <t>かいしょ</t>
    </rPh>
    <rPh sb="12" eb="13">
      <t>び</t>
    </rPh>
    <rPh sb="14" eb="15">
      <t>にち</t>
    </rPh>
    <rPh sb="15" eb="16">
      <t>あ</t>
    </rPh>
    <rPh sb="19" eb="21">
      <t>へいきん</t>
    </rPh>
    <rPh sb="21" eb="24">
      <t>りようしゃ</t>
    </rPh>
    <rPh sb="24" eb="25">
      <t>すう</t>
    </rPh>
    <phoneticPr fontId="23" type="Hiragana"/>
  </si>
  <si>
    <t>円</t>
    <rPh sb="0" eb="1">
      <t>えん</t>
    </rPh>
    <phoneticPr fontId="23" type="Hiragana"/>
  </si>
  <si>
    <t>サービス費（Ⅰ）・（Ⅱ）・（Ⅲ）</t>
  </si>
  <si>
    <t>注１　就労継続支援Ｂ型サービス費（Ⅰ）又は、就労継続支援Ｂ型サービス費（Ⅱ）、就労継続支援Ｂ型サービス費（Ⅲ）を算定する場合は、前年度の開所１日当たり利用者数及び前年度における開所日１日当たりの平均利用者数・１人当たり平均工賃月額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就労継続支援Ｂ型サービス費（Ⅳ）又は就労継続支援Ｂ型サービス費（Ⅴ）、就労継続支援Ｂ型サービス費（Ⅵ）を算定する場合は、ピアサポ
　　ーターの配置の有無を記載すること。なお、ピアサポーターを配置している場合は、別添「ピアサポーター等の配置に関する届出書」を提出すること。</t>
    <rPh sb="19" eb="20">
      <t>また</t>
    </rPh>
    <phoneticPr fontId="23" type="Hiragana"/>
  </si>
  <si>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23"/>
  </si>
  <si>
    <t>勤務延べ
時間</t>
    <rPh sb="0" eb="3">
      <t>キンムノ</t>
    </rPh>
    <rPh sb="5" eb="7">
      <t>ジカン</t>
    </rPh>
    <phoneticPr fontId="23"/>
  </si>
  <si>
    <t>注２　「障害者の日常生活及び社会生活を総合的に支援するための法律に基づく指定障害福祉サービス等及び基準該当障害福祉サービスに要する費用の額の算定に関する基準（平成18年９月29日厚生労働省告示第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</si>
  <si>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※１：多機能型事業所等については、当該多機能型事業所全体で、加算要件の利用者数や配置割合の計算を行うこと。</t>
  </si>
  <si>
    <t>※２：「異動区分」欄において「４　終了」の場合は、１利用者の状況、２加配される従業者の状況の記載は不要とする。</t>
  </si>
  <si>
    <t>注１　本表は、次に該当する利用者を記載してください。
　①　身体障害者福祉法（昭和24年法律第283号）の第15条第４項の規定により交付を受けた身体障害者　　　手帳の障害程度が１級又は２級に該当し、日常生活におけるコミュニケーションや移動等に支障がある視覚障害を有する者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身体障害者手帳の障害の程度が３級に該当し、日常生活におけるコミュニケーションに支障がある言語機能障害を有する者
　④　重度の視覚障害、聴覚障害、言語機能障害又は知的障害のうち２以上の障害を有する利用者については、ダブルカウントするため、当該利用者の利用日数を２倍にして算定すること。この場合の「知的障害」は「重度」の知的障害である必要はない。</t>
  </si>
  <si>
    <t>　４　送迎の状況③
　（生活介護の上乗せ加算）</t>
    <rPh sb="3" eb="5">
      <t>ソウゲイ</t>
    </rPh>
    <rPh sb="6" eb="8">
      <t>ジョウキョウ</t>
    </rPh>
    <rPh sb="12" eb="14">
      <t>セイカツ</t>
    </rPh>
    <rPh sb="14" eb="16">
      <t>カイゴ</t>
    </rPh>
    <rPh sb="17" eb="19">
      <t>ウワノ</t>
    </rPh>
    <rPh sb="20" eb="22">
      <t>カサン</t>
    </rPh>
    <phoneticPr fontId="23"/>
  </si>
  <si>
    <t>①　新規　　　　　　②　変更　　　　　　③　終了</t>
    <rPh sb="2" eb="4">
      <t>シンキ</t>
    </rPh>
    <rPh sb="12" eb="14">
      <t>ヘンコウ</t>
    </rPh>
    <rPh sb="22" eb="24">
      <t>シュウリョウ</t>
    </rPh>
    <phoneticPr fontId="23"/>
  </si>
  <si>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23"/>
  </si>
  <si>
    <t>（別紙１９）</t>
    <rPh sb="1" eb="3">
      <t>ベッシ</t>
    </rPh>
    <phoneticPr fontId="23"/>
  </si>
  <si>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点以上である者又は喀痰吸引等を必要とする者とする。</t>
  </si>
  <si>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23"/>
  </si>
  <si>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57"/>
  </si>
  <si>
    <t>⑥　③＋（④－⑤）　※④－⑤が０未満の場合は、０として算定すること。</t>
    <rPh sb="16" eb="18">
      <t>ミマン</t>
    </rPh>
    <rPh sb="19" eb="21">
      <t>バアイ</t>
    </rPh>
    <rPh sb="27" eb="29">
      <t>サンテイ</t>
    </rPh>
    <phoneticPr fontId="57"/>
  </si>
  <si>
    <r>
      <t>＜要件確認２＞　</t>
    </r>
    <r>
      <rPr>
        <sz val="12"/>
        <color theme="1"/>
        <rFont val="Microsoft YaHei"/>
      </rPr>
      <t>②≧①となっていること</t>
    </r>
    <rPh sb="1" eb="3">
      <t>ヨウケン</t>
    </rPh>
    <rPh sb="3" eb="5">
      <t>カクニン</t>
    </rPh>
    <phoneticPr fontId="5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</si>
  <si>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3"/>
  </si>
  <si>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23"/>
  </si>
  <si>
    <t>１　新規　　２　変更　　３　終了</t>
  </si>
  <si>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23"/>
  </si>
  <si>
    <t>過去６年間の就労定着支援の終了者</t>
    <rPh sb="0" eb="2">
      <t>カコ</t>
    </rPh>
    <rPh sb="3" eb="5">
      <t>ネンカン</t>
    </rPh>
    <rPh sb="6" eb="8">
      <t>シュウロウ</t>
    </rPh>
    <rPh sb="8" eb="10">
      <t>テイチャク</t>
    </rPh>
    <rPh sb="10" eb="12">
      <t>シエン</t>
    </rPh>
    <rPh sb="13" eb="16">
      <t>シュウリョウシャ</t>
    </rPh>
    <phoneticPr fontId="23"/>
  </si>
  <si>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23"/>
  </si>
  <si>
    <t>就労定着支援の利用開始日（年月日）</t>
    <rPh sb="0" eb="2">
      <t>シュウロウ</t>
    </rPh>
    <rPh sb="2" eb="4">
      <t>テイチャク</t>
    </rPh>
    <rPh sb="4" eb="6">
      <t>シエン</t>
    </rPh>
    <rPh sb="7" eb="9">
      <t>リヨウ</t>
    </rPh>
    <rPh sb="9" eb="12">
      <t>カイシビ</t>
    </rPh>
    <rPh sb="13" eb="16">
      <t>ネンガッピ</t>
    </rPh>
    <phoneticPr fontId="23"/>
  </si>
  <si>
    <t>就労定着支援の
終了日（年月日）</t>
    <rPh sb="8" eb="11">
      <t>シュウリョウビ</t>
    </rPh>
    <rPh sb="12" eb="15">
      <t>ネンガッピ</t>
    </rPh>
    <phoneticPr fontId="23"/>
  </si>
  <si>
    <t>前年度における
継続期間</t>
    <rPh sb="0" eb="3">
      <t>ゼンネンド</t>
    </rPh>
    <rPh sb="8" eb="10">
      <t>ケイゾク</t>
    </rPh>
    <rPh sb="10" eb="12">
      <t>キカン</t>
    </rPh>
    <phoneticPr fontId="23"/>
  </si>
  <si>
    <t>管理体制状況</t>
    <rPh sb="0" eb="2">
      <t>カンリ</t>
    </rPh>
    <rPh sb="2" eb="4">
      <t>タイセイ</t>
    </rPh>
    <rPh sb="4" eb="6">
      <t>ジョウキョウ</t>
    </rPh>
    <phoneticPr fontId="23"/>
  </si>
  <si>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23"/>
  </si>
  <si>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23"/>
  </si>
  <si>
    <t>（別紙５７）</t>
    <rPh sb="1" eb="3">
      <t>べっし</t>
    </rPh>
    <phoneticPr fontId="57" type="Hiragana"/>
  </si>
  <si>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23"/>
  </si>
  <si>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23"/>
  </si>
  <si>
    <t>１　新規　　　　２　変更　　　　　３　終了</t>
  </si>
  <si>
    <t>就職日</t>
    <rPh sb="0" eb="2">
      <t>シュウショク</t>
    </rPh>
    <rPh sb="2" eb="3">
      <t>ビ</t>
    </rPh>
    <phoneticPr fontId="23"/>
  </si>
  <si>
    <t>　　　年　　　月　　　日</t>
    <rPh sb="3" eb="4">
      <t>ネン</t>
    </rPh>
    <rPh sb="7" eb="8">
      <t>ガツ</t>
    </rPh>
    <rPh sb="11" eb="12">
      <t>ニチ</t>
    </rPh>
    <phoneticPr fontId="23"/>
  </si>
  <si>
    <t>前年度における
就労定着者の数</t>
    <rPh sb="0" eb="3">
      <t>ゼンネンド</t>
    </rPh>
    <rPh sb="8" eb="10">
      <t>シュウロウ</t>
    </rPh>
    <rPh sb="10" eb="12">
      <t>テイチャク</t>
    </rPh>
    <rPh sb="12" eb="13">
      <t>シャ</t>
    </rPh>
    <rPh sb="14" eb="15">
      <t>カズ</t>
    </rPh>
    <phoneticPr fontId="23"/>
  </si>
  <si>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23"/>
  </si>
  <si>
    <t>（別紙２６－１）</t>
    <rPh sb="1" eb="3">
      <t>ベッシ</t>
    </rPh>
    <phoneticPr fontId="23"/>
  </si>
  <si>
    <t>報酬区分</t>
  </si>
  <si>
    <t>異　動　区　分</t>
  </si>
  <si>
    <t>保育士・理学療法士・作業療法士・言語聴覚士・その他の職種の者（「保育士等」という）が共同して、利用者ごとの日中活動実施計画を作成している</t>
  </si>
  <si>
    <t>利用者ごとの日中活動実施計画の実施状況を定期的に評価し、必要に応じて当該計画を見直している</t>
  </si>
  <si>
    <t>１　新規　　　　　　　　　　２　変更</t>
  </si>
  <si>
    <t>１　 該当　　　　　　　　２ 　非該当</t>
  </si>
  <si>
    <t xml:space="preserve"> 加算要件に該当する利用者の前年度利用日の合計(E)</t>
  </si>
  <si>
    <t>通勤者生活支援に係る体制</t>
  </si>
  <si>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23"/>
  </si>
  <si>
    <t>（別紙15）</t>
    <rPh sb="1" eb="3">
      <t>ベッシ</t>
    </rPh>
    <phoneticPr fontId="23"/>
  </si>
  <si>
    <t>（別紙43－３）</t>
    <rPh sb="1" eb="3">
      <t>べっし</t>
    </rPh>
    <phoneticPr fontId="57" type="Hiragana"/>
  </si>
  <si>
    <t>（別紙５）</t>
    <rPh sb="1" eb="3">
      <t>ベッシ</t>
    </rPh>
    <phoneticPr fontId="23"/>
  </si>
</sst>
</file>

<file path=xl/styles.xml><?xml version="1.0" encoding="utf-8"?>
<styleSheet xmlns="http://schemas.openxmlformats.org/spreadsheetml/2006/main" xmlns:r="http://schemas.openxmlformats.org/officeDocument/2006/relationships" xmlns:mc="http://schemas.openxmlformats.org/markup-compatibility/2006">
  <numFmts count="29">
    <numFmt numFmtId="176" formatCode="0.0_ "/>
    <numFmt numFmtId="177" formatCode="#,##0.0"/>
    <numFmt numFmtId="178" formatCode="0.00_ "/>
    <numFmt numFmtId="179" formatCode="h:m"/>
    <numFmt numFmtId="180" formatCode="0.0;\0;0.0"/>
    <numFmt numFmtId="181" formatCode="0.000;\0;0.000"/>
    <numFmt numFmtId="182" formatCode="0.0_ ;[Red]\-0.0\ "/>
    <numFmt numFmtId="183" formatCode="0.0_);[Red]\(0.0\)"/>
    <numFmt numFmtId="184" formatCode="0_ ;[Red]\-0\ "/>
    <numFmt numFmtId="185" formatCode="0.0&quot;人&quot;"/>
    <numFmt numFmtId="186" formatCode="0.00&quot;人&quot;"/>
    <numFmt numFmtId="187" formatCode="0.0"/>
    <numFmt numFmtId="188" formatCode="0.00_);[Red]\(0.00\)"/>
    <numFmt numFmtId="189" formatCode="#,##0_ "/>
    <numFmt numFmtId="190" formatCode="#,##0.0_ "/>
    <numFmt numFmtId="191" formatCode="###########&quot;人&quot;"/>
    <numFmt numFmtId="192" formatCode="##########.###&quot;人&quot;"/>
    <numFmt numFmtId="193" formatCode="0.0000_ "/>
    <numFmt numFmtId="194" formatCode="[$-411]ggge&quot;年&quot;mm&quot;月&quot;dd&quot;日&quot;"/>
    <numFmt numFmtId="195" formatCode="[$-411]mm&quot;月&quot;dd&quot;日&quot;"/>
    <numFmt numFmtId="196" formatCode="##############&quot;人&quot;"/>
    <numFmt numFmtId="197" formatCode="0.0%"/>
    <numFmt numFmtId="198" formatCode="&quot;（&quot;_ @_ &quot;）&quot;"/>
    <numFmt numFmtId="199" formatCode="0.000_ "/>
    <numFmt numFmtId="200" formatCode="0_);[Red]\(0\)"/>
    <numFmt numFmtId="201" formatCode="#,##0;&quot;▲ &quot;#,##0"/>
    <numFmt numFmtId="202" formatCode="[&lt;=999]000;[&lt;=9999]000\-00;000\-0000"/>
    <numFmt numFmtId="203" formatCode="0_ "/>
    <numFmt numFmtId="204" formatCode="[$-411]ggge&quot;年&quot;m&quot;月&quot;;@"/>
  </numFmts>
  <fonts count="183">
    <font>
      <sz val="11"/>
      <color auto="1"/>
      <name val="ＭＳ Ｐゴシック"/>
      <family val="3"/>
    </font>
    <font>
      <sz val="11"/>
      <color indexed="8"/>
      <name val="ＭＳ Ｐゴシック"/>
    </font>
    <font>
      <sz val="11"/>
      <color indexed="9"/>
      <name val="ＭＳ Ｐゴシック"/>
    </font>
    <font>
      <sz val="11"/>
      <color indexed="60"/>
      <name val="ＭＳ Ｐゴシック"/>
    </font>
    <font>
      <b/>
      <sz val="18"/>
      <color indexed="56"/>
      <name val="ＭＳ Ｐゴシック"/>
    </font>
    <font>
      <b/>
      <sz val="11"/>
      <color indexed="9"/>
      <name val="ＭＳ Ｐゴシック"/>
    </font>
    <font>
      <sz val="11"/>
      <color indexed="52"/>
      <name val="ＭＳ Ｐゴシック"/>
    </font>
    <font>
      <sz val="11"/>
      <color indexed="62"/>
      <name val="ＭＳ Ｐゴシック"/>
    </font>
    <font>
      <b/>
      <sz val="11"/>
      <color indexed="63"/>
      <name val="ＭＳ Ｐゴシック"/>
    </font>
    <font>
      <sz val="11"/>
      <color indexed="20"/>
      <name val="ＭＳ Ｐゴシック"/>
    </font>
    <font>
      <sz val="11"/>
      <color auto="1"/>
      <name val="ＭＳ Ｐゴシック"/>
      <family val="3"/>
    </font>
    <font>
      <sz val="11"/>
      <color theme="1"/>
      <name val="ＭＳ Ｐゴシック"/>
      <family val="3"/>
      <scheme val="minor"/>
    </font>
    <font>
      <sz val="11"/>
      <color rgb="FF000000"/>
      <name val="ＭＳ Ｐゴシック"/>
    </font>
    <font>
      <sz val="11"/>
      <color theme="1"/>
      <name val="ＭＳ ゴシック"/>
      <family val="3"/>
    </font>
    <font>
      <sz val="11"/>
      <color theme="1"/>
      <name val="游ゴシック"/>
      <family val="3"/>
    </font>
    <font>
      <sz val="11"/>
      <color indexed="17"/>
      <name val="ＭＳ Ｐゴシック"/>
    </font>
    <font>
      <b/>
      <sz val="15"/>
      <color indexed="56"/>
      <name val="ＭＳ Ｐゴシック"/>
    </font>
    <font>
      <b/>
      <sz val="13"/>
      <color indexed="56"/>
      <name val="ＭＳ Ｐゴシック"/>
    </font>
    <font>
      <b/>
      <sz val="11"/>
      <color indexed="56"/>
      <name val="ＭＳ Ｐゴシック"/>
    </font>
    <font>
      <b/>
      <sz val="11"/>
      <color indexed="52"/>
      <name val="ＭＳ Ｐゴシック"/>
    </font>
    <font>
      <i/>
      <sz val="11"/>
      <color indexed="23"/>
      <name val="ＭＳ Ｐゴシック"/>
    </font>
    <font>
      <sz val="11"/>
      <color indexed="10"/>
      <name val="ＭＳ Ｐゴシック"/>
    </font>
    <font>
      <b/>
      <sz val="11"/>
      <color indexed="8"/>
      <name val="ＭＳ Ｐゴシック"/>
    </font>
    <font>
      <sz val="6"/>
      <color auto="1"/>
      <name val="ＭＳ Ｐゴシック"/>
      <family val="3"/>
    </font>
    <font>
      <sz val="11"/>
      <color rgb="FFFF0000"/>
      <name val="ＭＳ Ｐゴシック"/>
      <family val="3"/>
    </font>
    <font>
      <sz val="26"/>
      <color auto="1"/>
      <name val="ＭＳ Ｐゴシック"/>
      <family val="3"/>
    </font>
    <font>
      <sz val="14"/>
      <color auto="1"/>
      <name val="ＭＳ Ｐゴシック"/>
      <family val="3"/>
    </font>
    <font>
      <b/>
      <sz val="11"/>
      <color auto="1"/>
      <name val="ＭＳ Ｐゴシック"/>
      <family val="3"/>
    </font>
    <font>
      <sz val="20"/>
      <color auto="1"/>
      <name val="ＭＳ Ｐゴシック"/>
    </font>
    <font>
      <sz val="12"/>
      <color auto="1"/>
      <name val="ＭＳ ゴシック"/>
    </font>
    <font>
      <sz val="11"/>
      <color auto="1"/>
      <name val="ＭＳ ゴシック"/>
      <family val="3"/>
    </font>
    <font>
      <sz val="14"/>
      <color auto="1"/>
      <name val="ＭＳ ゴシック"/>
      <family val="3"/>
    </font>
    <font>
      <sz val="10"/>
      <color auto="1"/>
      <name val="ＭＳ ゴシック"/>
      <family val="3"/>
    </font>
    <font>
      <sz val="11"/>
      <color indexed="10"/>
      <name val="ＭＳ ゴシック"/>
      <family val="3"/>
    </font>
    <font>
      <b/>
      <sz val="12"/>
      <color theme="1"/>
      <name val="ＭＳ ゴシック"/>
      <family val="3"/>
    </font>
    <font>
      <sz val="8"/>
      <color auto="1"/>
      <name val="ＭＳ ゴシック"/>
      <family val="3"/>
    </font>
    <font>
      <u/>
      <sz val="10"/>
      <color auto="1"/>
      <name val="ＭＳ 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2"/>
      <color theme="1"/>
      <name val="ＭＳ ゴシック"/>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b/>
      <sz val="13"/>
      <color auto="1"/>
      <name val="ＭＳ Ｐゴシック"/>
    </font>
    <font>
      <b/>
      <sz val="12"/>
      <color auto="1"/>
      <name val="ＭＳ Ｐゴシック"/>
    </font>
    <font>
      <sz val="12"/>
      <color theme="1"/>
      <name val="ＭＳ Ｐゴシック"/>
      <family val="3"/>
    </font>
    <font>
      <sz val="14"/>
      <color auto="1"/>
      <name val="HGｺﾞｼｯｸM"/>
      <family val="3"/>
    </font>
    <font>
      <b/>
      <sz val="14"/>
      <color auto="1"/>
      <name val="HGｺﾞｼｯｸM"/>
      <family val="3"/>
    </font>
    <font>
      <sz val="11"/>
      <color auto="1"/>
      <name val="HGｺﾞｼｯｸM"/>
      <family val="3"/>
    </font>
    <font>
      <u/>
      <sz val="11"/>
      <color auto="1"/>
      <name val="HGｺﾞｼｯｸM"/>
      <family val="3"/>
    </font>
    <font>
      <sz val="6"/>
      <color auto="1"/>
      <name val="游ゴシック"/>
      <family val="3"/>
    </font>
    <font>
      <sz val="8"/>
      <color auto="1"/>
      <name val="HGｺﾞｼｯｸM"/>
      <family val="3"/>
    </font>
    <font>
      <sz val="12"/>
      <color auto="1"/>
      <name val="HGｺﾞｼｯｸM"/>
      <family val="3"/>
    </font>
    <font>
      <sz val="16"/>
      <color auto="1"/>
      <name val="HGｺﾞｼｯｸM"/>
      <family val="3"/>
    </font>
    <font>
      <b/>
      <sz val="12"/>
      <color auto="1"/>
      <name val="ＭＳ ゴシック"/>
      <family val="3"/>
    </font>
    <font>
      <sz val="12"/>
      <color rgb="FFFF0000"/>
      <name val="ＭＳ ゴシック"/>
      <family val="3"/>
    </font>
    <font>
      <sz val="9"/>
      <color auto="1"/>
      <name val="ＭＳ ゴシック"/>
      <family val="3"/>
    </font>
    <font>
      <sz val="12"/>
      <color auto="1"/>
      <name val="ＭＳ 明朝"/>
      <family val="1"/>
    </font>
    <font>
      <sz val="10"/>
      <color theme="1"/>
      <name val="ＭＳ ゴシック"/>
      <family val="3"/>
    </font>
    <font>
      <sz val="16"/>
      <color auto="1"/>
      <name val="ＭＳ ゴシック"/>
      <family val="3"/>
    </font>
    <font>
      <sz val="16"/>
      <color theme="1"/>
      <name val="ＭＳ 明朝"/>
      <family val="1"/>
    </font>
    <font>
      <sz val="11"/>
      <color auto="1"/>
      <name val="ＭＳ 明朝"/>
      <family val="1"/>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4"/>
      <color theme="1"/>
      <name val="ＭＳ ゴシック"/>
      <family val="3"/>
    </font>
    <font>
      <sz val="11"/>
      <color rgb="FFFF0000"/>
      <name val="ＭＳ ゴシック"/>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10"/>
      <color auto="1"/>
      <name val="ＭＳ Ｐゴシック"/>
      <family val="3"/>
    </font>
    <font>
      <sz val="10"/>
      <color auto="1"/>
      <name val="HGｺﾞｼｯｸM"/>
      <family val="3"/>
    </font>
    <font>
      <sz val="11"/>
      <color theme="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2"/>
      <color rgb="FF000000"/>
      <name val="ＭＳ ゴシック"/>
      <family val="3"/>
    </font>
    <font>
      <sz val="12"/>
      <color rgb="FF000000"/>
      <name val="ＭＳ Ｐゴシック"/>
      <family val="3"/>
    </font>
    <font>
      <sz val="16"/>
      <color rgb="FF000000"/>
      <name val="ＭＳ Ｐゴシック"/>
      <family val="3"/>
    </font>
    <font>
      <sz val="10"/>
      <color rgb="FF000000"/>
      <name val="ＭＳ Ｐゴシック"/>
      <family val="3"/>
    </font>
    <font>
      <sz val="10"/>
      <color rgb="FF000000"/>
      <name val="ＭＳ ゴシック"/>
      <family val="3"/>
    </font>
    <font>
      <sz val="9"/>
      <color rgb="FF000000"/>
      <name val="ＭＳ ゴシック"/>
      <family val="3"/>
    </font>
    <font>
      <sz val="9"/>
      <color rgb="FF000000"/>
      <name val="ＭＳ Ｐゴシック"/>
      <family val="3"/>
    </font>
    <font>
      <sz val="8"/>
      <color auto="1"/>
      <name val="ＭＳ Ｐゴシック"/>
      <family val="3"/>
    </font>
    <font>
      <sz val="9"/>
      <color auto="1"/>
      <name val="ＭＳ Ｐゴシック"/>
      <family val="3"/>
    </font>
    <font>
      <sz val="10"/>
      <color rgb="FFFF0000"/>
      <name val="ＭＳ Ｐゴシック"/>
      <family val="3"/>
    </font>
    <font>
      <sz val="10"/>
      <color rgb="FFFF0000"/>
      <name val="ＭＳ ゴシック"/>
      <family val="3"/>
    </font>
    <font>
      <sz val="9"/>
      <color rgb="FFFF0000"/>
      <name val="ＭＳ Ｐゴシック"/>
    </font>
    <font>
      <sz val="14"/>
      <color rgb="FF000000"/>
      <name val="ＭＳ Ｐゴシック"/>
      <family val="3"/>
    </font>
    <font>
      <sz val="16"/>
      <color indexed="8"/>
      <name val="ＭＳ Ｐゴシック"/>
      <family val="3"/>
    </font>
    <font>
      <sz val="10"/>
      <color indexed="8"/>
      <name val="ＭＳ Ｐゴシック"/>
      <family val="3"/>
    </font>
    <font>
      <sz val="10"/>
      <color indexed="8"/>
      <name val="ＭＳ ゴシック"/>
      <family val="3"/>
    </font>
    <font>
      <sz val="9"/>
      <color indexed="8"/>
      <name val="ＭＳ Ｐゴシック"/>
      <family val="3"/>
    </font>
    <font>
      <sz val="10"/>
      <color indexed="10"/>
      <name val="ＭＳ Ｐゴシック"/>
      <family val="3"/>
    </font>
    <font>
      <sz val="10"/>
      <color indexed="10"/>
      <name val="ＭＳ ゴシック"/>
      <family val="3"/>
    </font>
    <font>
      <sz val="12"/>
      <color indexed="8"/>
      <name val="ＭＳ Ｐゴシック"/>
      <family val="3"/>
    </font>
    <font>
      <sz val="9"/>
      <color auto="1"/>
      <name val="HGｺﾞｼｯｸM"/>
      <family val="3"/>
    </font>
    <font>
      <sz val="8"/>
      <color theme="1"/>
      <name val="ＭＳ Ｐゴシック"/>
      <family val="3"/>
    </font>
    <font>
      <b/>
      <sz val="14"/>
      <color auto="1"/>
      <name val="ＭＳ Ｐゴシック"/>
      <family val="3"/>
    </font>
    <font>
      <b/>
      <sz val="12"/>
      <color auto="1"/>
      <name val="HGｺﾞｼｯｸM"/>
      <family val="3"/>
    </font>
    <font>
      <sz val="16"/>
      <color auto="1"/>
      <name val="ＭＳ Ｐゴシック"/>
      <family val="3"/>
    </font>
    <font>
      <sz val="18"/>
      <color auto="1"/>
      <name val="ＭＳ Ｐゴシック"/>
      <family val="3"/>
    </font>
    <font>
      <u/>
      <sz val="10"/>
      <color auto="1"/>
      <name val="ＭＳ Ｐゴシック"/>
      <family val="3"/>
    </font>
    <font>
      <sz val="20"/>
      <color indexed="8"/>
      <name val="ＭＳ Ｐゴシック"/>
      <family val="3"/>
    </font>
    <font>
      <sz val="18"/>
      <color indexed="8"/>
      <name val="ＭＳ Ｐゴシック"/>
      <family val="3"/>
    </font>
    <font>
      <b/>
      <sz val="14"/>
      <color theme="1"/>
      <name val="HGSｺﾞｼｯｸM"/>
      <family val="3"/>
    </font>
    <font>
      <sz val="16"/>
      <color theme="1"/>
      <name val="HGSｺﾞｼｯｸM"/>
      <family val="3"/>
    </font>
    <font>
      <b/>
      <sz val="10"/>
      <color auto="1"/>
      <name val="ＭＳ Ｐゴシック"/>
      <family val="3"/>
    </font>
    <font>
      <sz val="16"/>
      <color theme="1"/>
      <name val="メイリオ"/>
      <family val="3"/>
    </font>
    <font>
      <sz val="24"/>
      <color theme="1"/>
      <name val="メイリオ"/>
      <family val="3"/>
    </font>
    <font>
      <sz val="20"/>
      <color theme="1"/>
      <name val="メイリオ"/>
      <family val="3"/>
    </font>
    <font>
      <sz val="18"/>
      <color theme="1"/>
      <name val="メイリオ"/>
      <family val="3"/>
    </font>
    <font>
      <sz val="16"/>
      <color rgb="FFFF0000"/>
      <name val="メイリオ"/>
      <family val="3"/>
    </font>
    <font>
      <sz val="20"/>
      <color theme="1"/>
      <name val="游ゴシック"/>
      <family val="2"/>
    </font>
    <font>
      <sz val="18"/>
      <color theme="1"/>
      <name val="ＭＳ ゴシック"/>
      <family val="3"/>
    </font>
    <font>
      <b/>
      <sz val="24"/>
      <color theme="1"/>
      <name val="ＭＳ ゴシック"/>
      <family val="3"/>
    </font>
    <font>
      <sz val="16"/>
      <color theme="1"/>
      <name val="ＭＳ ゴシック"/>
      <family val="3"/>
    </font>
    <font>
      <u/>
      <sz val="18"/>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8"/>
      <color theme="1"/>
      <name val="ＭＳ ゴシック"/>
      <family val="3"/>
    </font>
    <font>
      <sz val="7"/>
      <color theme="1"/>
      <name val="ＭＳ ゴシック"/>
      <family val="3"/>
    </font>
    <font>
      <sz val="24"/>
      <color auto="1"/>
      <name val="ＭＳ Ｐゴシック"/>
      <family val="3"/>
    </font>
    <font>
      <sz val="7"/>
      <color auto="1"/>
      <name val="HGｺﾞｼｯｸM"/>
      <family val="3"/>
    </font>
    <font>
      <sz val="11"/>
      <color auto="1"/>
      <name val="游ゴシック"/>
      <family val="3"/>
    </font>
    <font>
      <b/>
      <sz val="14"/>
      <color auto="1"/>
      <name val="HGSｺﾞｼｯｸM"/>
      <family val="3"/>
    </font>
    <font>
      <sz val="10.5"/>
      <color auto="1"/>
      <name val="HGSｺﾞｼｯｸM"/>
      <family val="3"/>
    </font>
    <font>
      <sz val="12"/>
      <color auto="1"/>
      <name val="HGSｺﾞｼｯｸM"/>
      <family val="3"/>
    </font>
    <font>
      <sz val="12"/>
      <color theme="1"/>
      <name val="HGSｺﾞｼｯｸM"/>
      <family val="3"/>
    </font>
    <font>
      <b/>
      <sz val="12"/>
      <color auto="1"/>
      <name val="HGSｺﾞｼｯｸM"/>
      <family val="3"/>
    </font>
    <font>
      <b/>
      <sz val="12"/>
      <color rgb="FFFF0000"/>
      <name val="HGSｺﾞｼｯｸM"/>
      <family val="3"/>
    </font>
    <font>
      <sz val="10"/>
      <color theme="1"/>
      <name val="ＭＳ Ｐゴシック"/>
      <family val="3"/>
    </font>
    <font>
      <b/>
      <sz val="14"/>
      <color theme="1"/>
      <name val="ＭＳ ゴシック"/>
      <family val="3"/>
    </font>
    <font>
      <b/>
      <sz val="11"/>
      <color rgb="FFFF0000"/>
      <name val="ＭＳ ゴシック"/>
      <family val="3"/>
    </font>
    <font>
      <b/>
      <sz val="6"/>
      <color theme="7"/>
      <name val="ＭＳ ゴシック"/>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0"/>
      <color theme="1"/>
      <name val="HGPｺﾞｼｯｸM"/>
      <family val="3"/>
    </font>
    <font>
      <sz val="9"/>
      <color theme="1"/>
      <name val="HGPｺﾞｼｯｸM"/>
      <family val="3"/>
    </font>
    <font>
      <b/>
      <sz val="14"/>
      <color theme="1"/>
      <name val="HGPｺﾞｼｯｸM"/>
      <family val="3"/>
    </font>
    <font>
      <sz val="11"/>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b/>
      <sz val="16"/>
      <color auto="1"/>
      <name val="ＭＳ Ｐゴシック"/>
      <family val="3"/>
    </font>
    <font>
      <u/>
      <sz val="11"/>
      <color auto="1"/>
      <name val="ＭＳ Ｐゴシック"/>
    </font>
    <font>
      <sz val="6"/>
      <color auto="1"/>
      <name val="ＭＳ ゴシック"/>
      <family val="2"/>
    </font>
    <font>
      <sz val="6"/>
      <color auto="1"/>
      <name val="ＭＳ 明朝"/>
      <family val="1"/>
    </font>
    <font>
      <sz val="11"/>
      <color theme="1"/>
      <name val="ＭＳ ゴシック"/>
      <family val="3"/>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7"/>
        <bgColor indexed="64"/>
      </patternFill>
    </fill>
    <fill>
      <patternFill patternType="solid">
        <fgColor indexed="44"/>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theme="0" tint="-5.e-002"/>
        <bgColor indexed="64"/>
      </patternFill>
    </fill>
    <fill>
      <patternFill patternType="solid">
        <fgColor rgb="FFFFFFCC"/>
        <bgColor indexed="64"/>
      </patternFill>
    </fill>
    <fill>
      <patternFill patternType="solid">
        <fgColor theme="0" tint="-0.15"/>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rgb="FFFFFFFF"/>
        <bgColor rgb="FFFFFFCC"/>
      </patternFill>
    </fill>
    <fill>
      <patternFill patternType="solid">
        <fgColor theme="7" tint="0.8"/>
        <bgColor indexed="64"/>
      </patternFill>
    </fill>
    <fill>
      <patternFill patternType="solid">
        <fgColor theme="0"/>
        <bgColor indexed="64"/>
      </patternFill>
    </fill>
    <fill>
      <patternFill patternType="solid">
        <fgColor theme="5" tint="0.8"/>
        <bgColor indexed="64"/>
      </patternFill>
    </fill>
    <fill>
      <patternFill patternType="solid">
        <fgColor theme="6" tint="0.6"/>
        <bgColor indexed="64"/>
      </patternFill>
    </fill>
  </fills>
  <borders count="39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style="thin">
        <color indexed="64"/>
      </top>
      <bottom style="medium">
        <color indexed="64"/>
      </bottom>
      <diagonal style="thin">
        <color indexed="64"/>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 diagonalUp="1">
      <left/>
      <right style="medium">
        <color indexed="64"/>
      </right>
      <top style="medium">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left style="thin">
        <color indexed="64"/>
      </left>
      <right style="medium">
        <color indexed="64"/>
      </right>
      <top/>
      <bottom style="medium">
        <color indexed="64"/>
      </bottom>
      <diagonal/>
    </border>
    <border diagonalUp="1">
      <left/>
      <right style="medium">
        <color indexed="64"/>
      </right>
      <top style="thin">
        <color indexed="64"/>
      </top>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style="thin">
        <color indexed="64"/>
      </right>
      <top style="hair">
        <color indexed="64"/>
      </top>
      <bottom/>
      <diagonal/>
    </border>
    <border>
      <left style="medium">
        <color indexed="64"/>
      </left>
      <right/>
      <top/>
      <bottom style="thin">
        <color indexed="64"/>
      </bottom>
      <diagonal/>
    </border>
    <border>
      <left style="thin">
        <color rgb="FFFFFF00"/>
      </left>
      <right/>
      <top/>
      <bottom/>
      <diagonal/>
    </border>
    <border>
      <left style="thin">
        <color rgb="FFFFFF00"/>
      </left>
      <right/>
      <top/>
      <bottom style="thin">
        <color rgb="FFFFFF00"/>
      </bottom>
      <diagonal/>
    </border>
    <border>
      <left style="medium">
        <color auto="1"/>
      </left>
      <right style="medium">
        <color indexed="64"/>
      </right>
      <top style="medium">
        <color auto="1"/>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diagonal/>
    </border>
    <border>
      <left/>
      <right style="thin">
        <color rgb="FFFFFF00"/>
      </right>
      <top/>
      <bottom/>
      <diagonal/>
    </border>
    <border>
      <left/>
      <right style="thin">
        <color rgb="FFFFFF00"/>
      </right>
      <top/>
      <bottom style="thin">
        <color rgb="FFFFFF00"/>
      </bottom>
      <diagonal/>
    </border>
    <border diagonalUp="1">
      <left style="thin">
        <color indexed="64"/>
      </left>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top/>
      <bottom style="thin">
        <color indexed="64"/>
      </bottom>
      <diagonal style="thin">
        <color indexed="64"/>
      </diagonal>
    </border>
    <border diagonalUp="1">
      <left/>
      <right/>
      <top/>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double">
        <color auto="1"/>
      </bottom>
      <diagonal/>
    </border>
    <border>
      <left style="medium">
        <color auto="1"/>
      </left>
      <right style="thin">
        <color auto="1"/>
      </right>
      <top style="double">
        <color auto="1"/>
      </top>
      <bottom style="medium">
        <color auto="1"/>
      </bottom>
      <diagonal/>
    </border>
    <border>
      <left style="medium">
        <color auto="1"/>
      </left>
      <right style="thin">
        <color auto="1"/>
      </right>
      <top style="medium">
        <color auto="1"/>
      </top>
      <bottom style="medium">
        <color auto="1"/>
      </bottom>
      <diagonal/>
    </border>
    <border>
      <left/>
      <right style="thin">
        <color auto="1"/>
      </right>
      <top style="double">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style="thin">
        <color auto="1"/>
      </top>
      <bottom style="double">
        <color auto="1"/>
      </bottom>
      <diagonal/>
    </border>
    <border>
      <left/>
      <right style="thin">
        <color auto="1"/>
      </right>
      <top style="double">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style="double">
        <color auto="1"/>
      </top>
      <bottom/>
      <diagonal/>
    </border>
    <border>
      <left style="medium">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style="thin">
        <color auto="1"/>
      </top>
      <bottom style="medium">
        <color auto="1"/>
      </bottom>
      <diagonal/>
    </border>
    <border>
      <left style="thin">
        <color auto="1"/>
      </left>
      <right style="dashed">
        <color auto="1"/>
      </right>
      <top style="thin">
        <color auto="1"/>
      </top>
      <bottom style="thin">
        <color auto="1"/>
      </bottom>
      <diagonal/>
    </border>
    <border>
      <left style="thin">
        <color auto="1"/>
      </left>
      <right style="dashed">
        <color auto="1"/>
      </right>
      <top style="thin">
        <color auto="1"/>
      </top>
      <bottom/>
      <diagonal/>
    </border>
    <border>
      <left style="thin">
        <color auto="1"/>
      </left>
      <right style="dashed">
        <color auto="1"/>
      </right>
      <top style="thin">
        <color auto="1"/>
      </top>
      <bottom style="medium">
        <color auto="1"/>
      </bottom>
      <diagonal/>
    </border>
    <border>
      <left style="thin">
        <color auto="1"/>
      </left>
      <right style="thin">
        <color auto="1"/>
      </right>
      <top/>
      <bottom/>
      <diagonal/>
    </border>
    <border>
      <left style="dashed">
        <color auto="1"/>
      </left>
      <right style="dashed">
        <color auto="1"/>
      </right>
      <top style="thin">
        <color auto="1"/>
      </top>
      <bottom style="thin">
        <color auto="1"/>
      </bottom>
      <diagonal/>
    </border>
    <border>
      <left style="dashed">
        <color auto="1"/>
      </left>
      <right style="dashed">
        <color auto="1"/>
      </right>
      <top style="thin">
        <color auto="1"/>
      </top>
      <bottom/>
      <diagonal/>
    </border>
    <border>
      <left style="dashed">
        <color auto="1"/>
      </left>
      <right style="dashed">
        <color auto="1"/>
      </right>
      <top style="thin">
        <color auto="1"/>
      </top>
      <bottom style="medium">
        <color auto="1"/>
      </bottom>
      <diagonal/>
    </border>
    <border>
      <left style="dashed">
        <color auto="1"/>
      </left>
      <right/>
      <top style="thin">
        <color auto="1"/>
      </top>
      <bottom style="thin">
        <color auto="1"/>
      </bottom>
      <diagonal/>
    </border>
    <border>
      <left style="dashed">
        <color auto="1"/>
      </left>
      <right/>
      <top style="thin">
        <color auto="1"/>
      </top>
      <bottom/>
      <diagonal/>
    </border>
    <border>
      <left style="dashed">
        <color auto="1"/>
      </left>
      <right/>
      <top style="thin">
        <color auto="1"/>
      </top>
      <bottom style="medium">
        <color auto="1"/>
      </bottom>
      <diagonal/>
    </border>
    <border>
      <left style="dotted">
        <color auto="1"/>
      </left>
      <right style="dashed">
        <color auto="1"/>
      </right>
      <top style="thin">
        <color auto="1"/>
      </top>
      <bottom style="thin">
        <color auto="1"/>
      </bottom>
      <diagonal/>
    </border>
    <border>
      <left style="dotted">
        <color auto="1"/>
      </left>
      <right/>
      <top style="thin">
        <color auto="1"/>
      </top>
      <bottom style="thin">
        <color auto="1"/>
      </bottom>
      <diagonal/>
    </border>
    <border>
      <left style="dotted">
        <color auto="1"/>
      </left>
      <right style="dotted">
        <color auto="1"/>
      </right>
      <top style="thin">
        <color auto="1"/>
      </top>
      <bottom style="medium">
        <color auto="1"/>
      </bottom>
      <diagonal/>
    </border>
    <border>
      <left/>
      <right/>
      <top style="medium">
        <color auto="1"/>
      </top>
      <bottom style="thin">
        <color auto="1"/>
      </bottom>
      <diagonal/>
    </border>
    <border>
      <left style="thin">
        <color auto="1"/>
      </left>
      <right/>
      <top style="thin">
        <color auto="1"/>
      </top>
      <bottom style="thin">
        <color auto="1"/>
      </bottom>
      <diagonal/>
    </border>
    <border>
      <left style="dashed">
        <color auto="1"/>
      </left>
      <right style="thin">
        <color auto="1"/>
      </right>
      <top style="thin">
        <color auto="1"/>
      </top>
      <bottom style="thin">
        <color auto="1"/>
      </bottom>
      <diagonal/>
    </border>
    <border>
      <left style="dotted">
        <color auto="1"/>
      </left>
      <right style="thin">
        <color auto="1"/>
      </right>
      <top style="thin">
        <color auto="1"/>
      </top>
      <bottom style="thin">
        <color auto="1"/>
      </bottom>
      <diagonal/>
    </border>
    <border>
      <left style="dotted">
        <color auto="1"/>
      </left>
      <right style="thin">
        <color auto="1"/>
      </right>
      <top style="thin">
        <color auto="1"/>
      </top>
      <bottom style="medium">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diagonalDown="1">
      <left/>
      <right style="medium">
        <color auto="1"/>
      </right>
      <top style="thin">
        <color auto="1"/>
      </top>
      <bottom style="medium">
        <color auto="1"/>
      </bottom>
      <diagonal style="thin">
        <color auto="1"/>
      </diagonal>
    </border>
    <border diagonalDown="1">
      <left style="thin">
        <color auto="1"/>
      </left>
      <right style="medium">
        <color auto="1"/>
      </right>
      <top style="medium">
        <color auto="1"/>
      </top>
      <bottom style="thin">
        <color auto="1"/>
      </bottom>
      <diagonal style="thin">
        <color auto="1"/>
      </diagonal>
    </border>
    <border>
      <left style="medium">
        <color indexed="64"/>
      </left>
      <right/>
      <top/>
      <bottom style="double">
        <color indexed="64"/>
      </bottom>
      <diagonal/>
    </border>
    <border>
      <left style="medium">
        <color indexed="64"/>
      </left>
      <right style="thin">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style="thin">
        <color indexed="64"/>
      </right>
      <top/>
      <bottom style="double">
        <color indexed="64"/>
      </bottom>
      <diagonal/>
    </border>
    <border>
      <left/>
      <right style="thin">
        <color indexed="64"/>
      </right>
      <top style="double">
        <color indexed="64"/>
      </top>
      <bottom/>
      <diagonal/>
    </border>
    <border>
      <left/>
      <right/>
      <top style="thick">
        <color indexed="64"/>
      </top>
      <bottom style="medium">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thick">
        <color indexed="64"/>
      </top>
      <bottom style="medium">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thin">
        <color indexed="64"/>
      </left>
      <right style="thin">
        <color indexed="64"/>
      </right>
      <top/>
      <bottom style="double">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medium">
        <color indexed="64"/>
      </left>
      <right/>
      <top style="double">
        <color indexed="64"/>
      </top>
      <bottom/>
      <diagonal/>
    </border>
    <border>
      <left/>
      <right/>
      <top style="double">
        <color indexed="64"/>
      </top>
      <bottom/>
      <diagonal/>
    </border>
    <border>
      <left style="thin">
        <color indexed="64"/>
      </left>
      <right/>
      <top style="double">
        <color indexed="64"/>
      </top>
      <bottom/>
      <diagonal/>
    </border>
    <border>
      <left/>
      <right style="medium">
        <color indexed="64"/>
      </right>
      <top style="double">
        <color indexed="64"/>
      </top>
      <bottom style="thin">
        <color indexed="64"/>
      </bottom>
      <diagonal/>
    </border>
    <border>
      <left/>
      <right style="dotted">
        <color indexed="64"/>
      </right>
      <top style="thin">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diagonal/>
    </border>
    <border>
      <left/>
      <right style="thin">
        <color auto="1"/>
      </right>
      <top/>
      <bottom style="thin">
        <color auto="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dashed">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style="thin">
        <color auto="1"/>
      </left>
      <right/>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right style="thin">
        <color auto="1"/>
      </right>
      <top style="thin">
        <color indexed="64"/>
      </top>
      <bottom style="thin">
        <color auto="1"/>
      </bottom>
      <diagonal/>
    </border>
    <border>
      <left/>
      <right style="thin">
        <color indexed="64"/>
      </right>
      <top style="thin">
        <color indexed="64"/>
      </top>
      <bottom style="thin">
        <color auto="1"/>
      </bottom>
      <diagonal/>
    </border>
    <border>
      <left/>
      <right style="thin">
        <color indexed="64"/>
      </right>
      <top style="thin">
        <color auto="1"/>
      </top>
      <bottom style="thin">
        <color auto="1"/>
      </bottom>
      <diagonal/>
    </border>
    <border>
      <left/>
      <right style="thin">
        <color indexed="64"/>
      </right>
      <top style="thin">
        <color auto="1"/>
      </top>
      <bottom/>
      <diagonal/>
    </border>
    <border>
      <left/>
      <right style="thin">
        <color indexed="64"/>
      </right>
      <top/>
      <bottom style="thin">
        <color auto="1"/>
      </bottom>
      <diagonal/>
    </border>
    <border>
      <left style="medium">
        <color auto="1"/>
      </left>
      <right/>
      <top/>
      <bottom/>
      <diagonal/>
    </border>
    <border>
      <left/>
      <right style="double">
        <color indexed="64"/>
      </right>
      <top/>
      <bottom/>
      <diagonal/>
    </border>
    <border>
      <left style="double">
        <color auto="1"/>
      </left>
      <right style="double">
        <color auto="1"/>
      </right>
      <top style="double">
        <color auto="1"/>
      </top>
      <bottom style="double">
        <color auto="1"/>
      </bottom>
      <diagonal/>
    </border>
    <border>
      <left style="medium">
        <color auto="1"/>
      </left>
      <right style="thin">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dotted">
        <color indexed="64"/>
      </bottom>
      <diagonal/>
    </border>
    <border>
      <left/>
      <right/>
      <top style="dotted">
        <color indexed="64"/>
      </top>
      <bottom style="dotted">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s>
  <cellStyleXfs count="92">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1" fillId="22" borderId="2" applyNumberFormat="0" applyFont="0" applyAlignment="0" applyProtection="0">
      <alignment vertical="center"/>
    </xf>
    <xf numFmtId="0" fontId="6" fillId="0" borderId="3" applyNumberFormat="0" applyFill="0" applyAlignment="0" applyProtection="0">
      <alignment vertical="center"/>
    </xf>
    <xf numFmtId="0" fontId="7" fillId="7" borderId="4" applyNumberFormat="0" applyAlignment="0" applyProtection="0">
      <alignment vertical="center"/>
    </xf>
    <xf numFmtId="0" fontId="8" fillId="23" borderId="5" applyNumberFormat="0" applyAlignment="0" applyProtection="0">
      <alignment vertical="center"/>
    </xf>
    <xf numFmtId="0" fontId="9" fillId="3" borderId="0" applyNumberFormat="0" applyBorder="0" applyAlignment="0" applyProtection="0">
      <alignment vertical="center"/>
    </xf>
    <xf numFmtId="38" fontId="10" fillId="0" borderId="0" applyFont="0" applyFill="0" applyBorder="0" applyAlignment="0" applyProtection="0"/>
    <xf numFmtId="0" fontId="10" fillId="0" borderId="0"/>
    <xf numFmtId="0" fontId="10" fillId="0" borderId="0">
      <alignment vertical="center"/>
    </xf>
    <xf numFmtId="0" fontId="11"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0" fillId="0" borderId="0">
      <alignment vertical="center"/>
    </xf>
    <xf numFmtId="0" fontId="10" fillId="0" borderId="0">
      <alignment vertical="center"/>
    </xf>
    <xf numFmtId="0" fontId="10" fillId="0" borderId="0">
      <alignment vertical="center"/>
    </xf>
    <xf numFmtId="0" fontId="13" fillId="0" borderId="0">
      <alignment vertical="center"/>
    </xf>
    <xf numFmtId="0" fontId="13" fillId="0" borderId="0">
      <alignment vertical="center"/>
    </xf>
    <xf numFmtId="0" fontId="14" fillId="0" borderId="0">
      <alignment vertical="center"/>
    </xf>
    <xf numFmtId="0" fontId="14" fillId="0" borderId="0">
      <alignment vertical="center"/>
    </xf>
    <xf numFmtId="0" fontId="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xf numFmtId="0" fontId="10" fillId="0" borderId="0">
      <alignment vertical="center"/>
    </xf>
    <xf numFmtId="0" fontId="1" fillId="0" borderId="0">
      <alignment vertical="center"/>
    </xf>
    <xf numFmtId="0" fontId="10" fillId="0" borderId="0">
      <alignment vertical="center"/>
    </xf>
    <xf numFmtId="0" fontId="15" fillId="4" borderId="0" applyNumberFormat="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9" fontId="10" fillId="0" borderId="0" applyFont="0" applyFill="0" applyBorder="0" applyAlignment="0" applyProtection="0"/>
    <xf numFmtId="38" fontId="14" fillId="0" borderId="0" applyFont="0" applyFill="0" applyBorder="0" applyAlignment="0" applyProtection="0">
      <alignment vertical="center"/>
    </xf>
  </cellStyleXfs>
  <cellXfs count="3521">
    <xf numFmtId="0" fontId="0" fillId="0" borderId="0" xfId="0"/>
    <xf numFmtId="0" fontId="0" fillId="0" borderId="10" xfId="0" applyFont="1" applyBorder="1" applyAlignment="1">
      <alignment horizontal="left" vertical="center" wrapText="1"/>
    </xf>
    <xf numFmtId="0" fontId="0" fillId="0" borderId="11" xfId="0" applyFont="1" applyBorder="1" applyAlignment="1">
      <alignment horizontal="left" vertical="center" wrapText="1"/>
    </xf>
    <xf numFmtId="0" fontId="0"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0" xfId="0" applyFont="1" applyBorder="1" applyAlignment="1">
      <alignment horizontal="left" vertical="center" wrapText="1"/>
    </xf>
    <xf numFmtId="0" fontId="21" fillId="0" borderId="0" xfId="0" applyFont="1" applyAlignment="1">
      <alignment horizontal="left" vertical="center"/>
    </xf>
    <xf numFmtId="0" fontId="24" fillId="0" borderId="0" xfId="0" applyFont="1"/>
    <xf numFmtId="0" fontId="21" fillId="0" borderId="0" xfId="0" applyFont="1" applyAlignment="1">
      <alignment horizontal="left" vertical="center" wrapText="1"/>
    </xf>
    <xf numFmtId="0" fontId="25" fillId="0" borderId="0" xfId="0" applyFont="1" applyBorder="1" applyAlignment="1">
      <alignment horizontal="center" vertical="center"/>
    </xf>
    <xf numFmtId="0" fontId="0" fillId="0" borderId="0" xfId="0" applyBorder="1" applyAlignment="1">
      <alignment horizontal="center" vertical="center"/>
    </xf>
    <xf numFmtId="0" fontId="0" fillId="0" borderId="13" xfId="0" applyFont="1" applyBorder="1" applyAlignment="1">
      <alignment horizontal="left" vertical="center" wrapText="1"/>
    </xf>
    <xf numFmtId="0" fontId="0" fillId="0" borderId="0" xfId="0" applyFont="1" applyBorder="1" applyAlignment="1">
      <alignment horizontal="left" vertical="center" wrapText="1"/>
    </xf>
    <xf numFmtId="0" fontId="0" fillId="0" borderId="14" xfId="0" applyFont="1" applyBorder="1" applyAlignment="1">
      <alignment horizontal="left" vertical="center" wrapText="1"/>
    </xf>
    <xf numFmtId="0" fontId="0" fillId="0" borderId="0" xfId="0" applyAlignment="1">
      <alignment horizontal="center" vertical="center"/>
    </xf>
    <xf numFmtId="0" fontId="26" fillId="0" borderId="0" xfId="0" applyFont="1" applyAlignment="1">
      <alignment horizontal="left" vertical="center"/>
    </xf>
    <xf numFmtId="0" fontId="0" fillId="0" borderId="15"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27" fillId="0" borderId="0" xfId="0" applyFont="1"/>
    <xf numFmtId="0" fontId="0" fillId="0" borderId="0" xfId="0" applyAlignment="1">
      <alignment wrapText="1"/>
    </xf>
    <xf numFmtId="0" fontId="28" fillId="0" borderId="0" xfId="0" applyFont="1"/>
    <xf numFmtId="0" fontId="28" fillId="0" borderId="0" xfId="0" applyFont="1" applyAlignment="1">
      <alignment wrapText="1"/>
    </xf>
    <xf numFmtId="0" fontId="29" fillId="24" borderId="0" xfId="62" applyFont="1" applyFill="1" applyAlignment="1">
      <alignment vertical="center" textRotation="255" shrinkToFit="1"/>
    </xf>
    <xf numFmtId="0" fontId="29" fillId="24" borderId="0" xfId="62" applyFont="1" applyFill="1">
      <alignment vertical="center"/>
    </xf>
    <xf numFmtId="0" fontId="30" fillId="24" borderId="0" xfId="62" applyFont="1" applyFill="1">
      <alignment vertical="center"/>
    </xf>
    <xf numFmtId="0" fontId="29" fillId="24" borderId="0" xfId="62" applyFont="1" applyFill="1" applyAlignment="1">
      <alignment vertical="center"/>
    </xf>
    <xf numFmtId="0" fontId="31" fillId="24" borderId="0" xfId="62" applyFont="1" applyFill="1" applyAlignment="1">
      <alignment horizontal="center" vertical="center"/>
    </xf>
    <xf numFmtId="0" fontId="30" fillId="24" borderId="0" xfId="62" applyFont="1" applyFill="1" applyAlignment="1">
      <alignment vertical="center"/>
    </xf>
    <xf numFmtId="0" fontId="30" fillId="24" borderId="18" xfId="62" applyFont="1" applyFill="1" applyBorder="1" applyAlignment="1">
      <alignment horizontal="center" vertical="center"/>
    </xf>
    <xf numFmtId="0" fontId="30" fillId="24" borderId="19" xfId="62" applyFont="1" applyFill="1" applyBorder="1" applyAlignment="1">
      <alignment horizontal="center" vertical="center"/>
    </xf>
    <xf numFmtId="0" fontId="30" fillId="24" borderId="20" xfId="62" applyFont="1" applyFill="1" applyBorder="1" applyAlignment="1">
      <alignment horizontal="center" vertical="center"/>
    </xf>
    <xf numFmtId="0" fontId="30" fillId="24" borderId="21" xfId="62" applyFont="1" applyFill="1" applyBorder="1" applyAlignment="1">
      <alignment horizontal="center" vertical="center"/>
    </xf>
    <xf numFmtId="0" fontId="30" fillId="24" borderId="22" xfId="62" applyFont="1" applyFill="1" applyBorder="1" applyAlignment="1">
      <alignment horizontal="center" vertical="center"/>
    </xf>
    <xf numFmtId="0" fontId="30" fillId="24" borderId="23" xfId="62" applyFont="1" applyFill="1" applyBorder="1" applyAlignment="1">
      <alignment horizontal="center" vertical="center"/>
    </xf>
    <xf numFmtId="0" fontId="30" fillId="24" borderId="24" xfId="62" applyFont="1" applyFill="1" applyBorder="1" applyAlignment="1">
      <alignment horizontal="center" vertical="center" shrinkToFit="1"/>
    </xf>
    <xf numFmtId="0" fontId="30" fillId="24" borderId="25" xfId="62" applyFont="1" applyFill="1" applyBorder="1" applyAlignment="1">
      <alignment horizontal="center" vertical="center"/>
    </xf>
    <xf numFmtId="0" fontId="32" fillId="24" borderId="0" xfId="62" applyFont="1" applyFill="1" applyAlignment="1">
      <alignment horizontal="left" vertical="center"/>
    </xf>
    <xf numFmtId="0" fontId="32" fillId="24" borderId="0" xfId="62" applyFont="1" applyFill="1" applyAlignment="1">
      <alignment vertical="center" wrapText="1"/>
    </xf>
    <xf numFmtId="0" fontId="32" fillId="24" borderId="0" xfId="62" applyFont="1" applyFill="1" applyAlignment="1">
      <alignment vertical="center" wrapText="1" shrinkToFit="1"/>
    </xf>
    <xf numFmtId="0" fontId="32" fillId="24" borderId="0" xfId="62" applyFont="1" applyFill="1" applyAlignment="1">
      <alignment horizontal="left" vertical="center" wrapText="1"/>
    </xf>
    <xf numFmtId="0" fontId="29" fillId="24" borderId="0" xfId="62" applyFont="1" applyFill="1" applyAlignment="1">
      <alignment vertical="center" shrinkToFit="1"/>
    </xf>
    <xf numFmtId="0" fontId="30" fillId="24" borderId="26" xfId="62" applyFont="1" applyFill="1" applyBorder="1" applyAlignment="1">
      <alignment horizontal="center" vertical="center"/>
    </xf>
    <xf numFmtId="0" fontId="30" fillId="24" borderId="27" xfId="62" applyFont="1" applyFill="1" applyBorder="1" applyAlignment="1">
      <alignment horizontal="center" vertical="center"/>
    </xf>
    <xf numFmtId="0" fontId="30" fillId="24" borderId="28" xfId="62" applyFont="1" applyFill="1" applyBorder="1" applyAlignment="1">
      <alignment horizontal="center" vertical="center"/>
    </xf>
    <xf numFmtId="0" fontId="30" fillId="24" borderId="29" xfId="62" applyFont="1" applyFill="1" applyBorder="1" applyAlignment="1">
      <alignment horizontal="center" vertical="center"/>
    </xf>
    <xf numFmtId="0" fontId="30" fillId="24" borderId="30" xfId="62" applyFont="1" applyFill="1" applyBorder="1" applyAlignment="1">
      <alignment horizontal="center" vertical="center"/>
    </xf>
    <xf numFmtId="0" fontId="30" fillId="24" borderId="31" xfId="62" applyFont="1" applyFill="1" applyBorder="1" applyAlignment="1">
      <alignment horizontal="center" vertical="center" shrinkToFit="1"/>
    </xf>
    <xf numFmtId="0" fontId="30" fillId="24" borderId="32" xfId="62" applyFont="1" applyFill="1" applyBorder="1" applyAlignment="1">
      <alignment horizontal="center" vertical="center"/>
    </xf>
    <xf numFmtId="0" fontId="32" fillId="24" borderId="0" xfId="62" applyFont="1" applyFill="1" applyAlignment="1">
      <alignment vertical="center"/>
    </xf>
    <xf numFmtId="0" fontId="30" fillId="24" borderId="33" xfId="62" applyFont="1" applyFill="1" applyBorder="1" applyAlignment="1">
      <alignment horizontal="center" vertical="center"/>
    </xf>
    <xf numFmtId="0" fontId="30" fillId="24" borderId="34" xfId="62" applyFont="1" applyFill="1" applyBorder="1" applyAlignment="1">
      <alignment horizontal="center" vertical="center" shrinkToFit="1"/>
    </xf>
    <xf numFmtId="0" fontId="30" fillId="24" borderId="28" xfId="62" applyFont="1" applyFill="1" applyBorder="1" applyAlignment="1">
      <alignment horizontal="center" vertical="center" wrapText="1"/>
    </xf>
    <xf numFmtId="0" fontId="30" fillId="24" borderId="29" xfId="62" applyFont="1" applyFill="1" applyBorder="1" applyAlignment="1">
      <alignment horizontal="center" vertical="center" wrapText="1"/>
    </xf>
    <xf numFmtId="0" fontId="30" fillId="24" borderId="35" xfId="62" applyFont="1" applyFill="1" applyBorder="1" applyAlignment="1">
      <alignment horizontal="center" vertical="center" shrinkToFit="1"/>
    </xf>
    <xf numFmtId="0" fontId="30" fillId="24" borderId="23" xfId="62" applyFont="1" applyFill="1" applyBorder="1" applyAlignment="1">
      <alignment horizontal="center" vertical="center" shrinkToFit="1"/>
    </xf>
    <xf numFmtId="0" fontId="30" fillId="24" borderId="28" xfId="62" applyFont="1" applyFill="1" applyBorder="1" applyAlignment="1">
      <alignment horizontal="center" vertical="center" shrinkToFit="1"/>
    </xf>
    <xf numFmtId="0" fontId="30" fillId="24" borderId="29" xfId="62" applyFont="1" applyFill="1" applyBorder="1" applyAlignment="1">
      <alignment horizontal="center" vertical="center" shrinkToFit="1"/>
    </xf>
    <xf numFmtId="0" fontId="30" fillId="24" borderId="36" xfId="62" applyFont="1" applyFill="1" applyBorder="1" applyAlignment="1">
      <alignment horizontal="center" vertical="center"/>
    </xf>
    <xf numFmtId="0" fontId="30" fillId="24" borderId="37" xfId="62" applyFont="1" applyFill="1" applyBorder="1" applyAlignment="1">
      <alignment horizontal="right" vertical="center"/>
    </xf>
    <xf numFmtId="0" fontId="30" fillId="24" borderId="38" xfId="62" applyFont="1" applyFill="1" applyBorder="1" applyAlignment="1">
      <alignment horizontal="center" vertical="center"/>
    </xf>
    <xf numFmtId="0" fontId="30" fillId="24" borderId="11" xfId="62" applyFont="1" applyFill="1" applyBorder="1" applyAlignment="1">
      <alignment horizontal="center" vertical="center"/>
    </xf>
    <xf numFmtId="0" fontId="30" fillId="24" borderId="12" xfId="62" applyFont="1" applyFill="1" applyBorder="1" applyAlignment="1">
      <alignment horizontal="center" vertical="center"/>
    </xf>
    <xf numFmtId="0" fontId="30" fillId="24" borderId="35" xfId="62" applyFont="1" applyFill="1" applyBorder="1" applyAlignment="1">
      <alignment horizontal="center" vertical="center"/>
    </xf>
    <xf numFmtId="0" fontId="30" fillId="24" borderId="27" xfId="62" applyFont="1" applyFill="1" applyBorder="1" applyAlignment="1">
      <alignment horizontal="right" vertical="center"/>
    </xf>
    <xf numFmtId="0" fontId="30" fillId="24" borderId="39" xfId="62" applyFont="1" applyFill="1" applyBorder="1" applyAlignment="1">
      <alignment horizontal="center" vertical="center"/>
    </xf>
    <xf numFmtId="0" fontId="30" fillId="24" borderId="0" xfId="62" applyFont="1" applyFill="1" applyBorder="1" applyAlignment="1">
      <alignment horizontal="center" vertical="center"/>
    </xf>
    <xf numFmtId="0" fontId="30" fillId="24" borderId="14" xfId="62" applyFont="1" applyFill="1" applyBorder="1" applyAlignment="1">
      <alignment horizontal="center" vertical="center"/>
    </xf>
    <xf numFmtId="0" fontId="30" fillId="24" borderId="27" xfId="62" applyFont="1" applyFill="1" applyBorder="1" applyAlignment="1">
      <alignment horizontal="right" vertical="center" shrinkToFit="1"/>
    </xf>
    <xf numFmtId="0" fontId="30" fillId="24" borderId="27" xfId="62" applyFont="1" applyFill="1" applyBorder="1" applyAlignment="1">
      <alignment vertical="center"/>
    </xf>
    <xf numFmtId="0" fontId="30" fillId="24" borderId="40" xfId="62" applyFont="1" applyFill="1" applyBorder="1" applyAlignment="1">
      <alignment horizontal="center" vertical="center"/>
    </xf>
    <xf numFmtId="0" fontId="30" fillId="24" borderId="41" xfId="62" applyFont="1" applyFill="1" applyBorder="1" applyAlignment="1">
      <alignment horizontal="center" vertical="center"/>
    </xf>
    <xf numFmtId="0" fontId="30" fillId="24" borderId="42" xfId="62" applyFont="1" applyFill="1" applyBorder="1" applyAlignment="1">
      <alignment vertical="center"/>
    </xf>
    <xf numFmtId="0" fontId="30" fillId="24" borderId="43" xfId="62" applyFont="1" applyFill="1" applyBorder="1" applyAlignment="1">
      <alignment horizontal="center" vertical="center"/>
    </xf>
    <xf numFmtId="0" fontId="30" fillId="24" borderId="44" xfId="62" applyFont="1" applyFill="1" applyBorder="1" applyAlignment="1">
      <alignment horizontal="center" vertical="center"/>
    </xf>
    <xf numFmtId="0" fontId="30" fillId="24" borderId="45" xfId="62" applyFont="1" applyFill="1" applyBorder="1" applyAlignment="1">
      <alignment horizontal="center" vertical="center"/>
    </xf>
    <xf numFmtId="0" fontId="30" fillId="24" borderId="42" xfId="62" applyFont="1" applyFill="1" applyBorder="1" applyAlignment="1">
      <alignment horizontal="center" vertical="center"/>
    </xf>
    <xf numFmtId="0" fontId="30" fillId="24" borderId="36" xfId="62" applyFont="1" applyFill="1" applyBorder="1" applyAlignment="1">
      <alignment horizontal="right" vertical="center" shrinkToFit="1"/>
    </xf>
    <xf numFmtId="0" fontId="30" fillId="24" borderId="40" xfId="62" applyNumberFormat="1" applyFont="1" applyFill="1" applyBorder="1" applyAlignment="1">
      <alignment horizontal="center" vertical="center" shrinkToFit="1"/>
    </xf>
    <xf numFmtId="0" fontId="30" fillId="24" borderId="20" xfId="62" applyNumberFormat="1" applyFont="1" applyFill="1" applyBorder="1" applyAlignment="1">
      <alignment horizontal="center" vertical="center" shrinkToFit="1"/>
    </xf>
    <xf numFmtId="0" fontId="30" fillId="24" borderId="21" xfId="62" applyNumberFormat="1" applyFont="1" applyFill="1" applyBorder="1" applyAlignment="1">
      <alignment horizontal="center" vertical="center" shrinkToFit="1"/>
    </xf>
    <xf numFmtId="0" fontId="30" fillId="24" borderId="46" xfId="62" applyNumberFormat="1" applyFont="1" applyFill="1" applyBorder="1" applyAlignment="1">
      <alignment horizontal="center" vertical="center" shrinkToFit="1"/>
    </xf>
    <xf numFmtId="3" fontId="30" fillId="24" borderId="46" xfId="62" applyNumberFormat="1" applyFont="1" applyFill="1" applyBorder="1" applyAlignment="1">
      <alignment horizontal="center" vertical="center" shrinkToFit="1"/>
    </xf>
    <xf numFmtId="0" fontId="30" fillId="24" borderId="37" xfId="62" applyFont="1" applyFill="1" applyBorder="1" applyAlignment="1">
      <alignment horizontal="right" vertical="center" shrinkToFit="1"/>
    </xf>
    <xf numFmtId="0" fontId="30" fillId="24" borderId="41" xfId="62" applyNumberFormat="1" applyFont="1" applyFill="1" applyBorder="1" applyAlignment="1">
      <alignment horizontal="center" vertical="center" shrinkToFit="1"/>
    </xf>
    <xf numFmtId="0" fontId="30" fillId="24" borderId="32" xfId="62" applyNumberFormat="1" applyFont="1" applyFill="1" applyBorder="1" applyAlignment="1">
      <alignment horizontal="center" vertical="center" shrinkToFit="1"/>
    </xf>
    <xf numFmtId="0" fontId="30" fillId="24" borderId="47" xfId="62" applyNumberFormat="1" applyFont="1" applyFill="1" applyBorder="1" applyAlignment="1">
      <alignment horizontal="center" vertical="center" shrinkToFit="1"/>
    </xf>
    <xf numFmtId="3" fontId="30" fillId="24" borderId="47" xfId="62" applyNumberFormat="1" applyFont="1" applyFill="1" applyBorder="1" applyAlignment="1">
      <alignment horizontal="center" vertical="center" shrinkToFit="1"/>
    </xf>
    <xf numFmtId="0" fontId="30" fillId="24" borderId="48" xfId="62" applyFont="1" applyFill="1" applyBorder="1" applyAlignment="1">
      <alignment horizontal="center" vertical="center"/>
    </xf>
    <xf numFmtId="0" fontId="30" fillId="24" borderId="49" xfId="62" applyFont="1" applyFill="1" applyBorder="1" applyAlignment="1">
      <alignment horizontal="center" vertical="center" shrinkToFit="1"/>
    </xf>
    <xf numFmtId="0" fontId="30" fillId="24" borderId="50" xfId="62" applyNumberFormat="1" applyFont="1" applyFill="1" applyBorder="1" applyAlignment="1">
      <alignment horizontal="center" vertical="center" shrinkToFit="1"/>
    </xf>
    <xf numFmtId="0" fontId="30" fillId="24" borderId="48" xfId="62" applyNumberFormat="1" applyFont="1" applyFill="1" applyBorder="1" applyAlignment="1">
      <alignment horizontal="center" vertical="center" shrinkToFit="1"/>
    </xf>
    <xf numFmtId="0" fontId="30" fillId="24" borderId="51" xfId="62" applyNumberFormat="1" applyFont="1" applyFill="1" applyBorder="1" applyAlignment="1">
      <alignment horizontal="center" vertical="center" shrinkToFit="1"/>
    </xf>
    <xf numFmtId="0" fontId="30" fillId="24" borderId="45" xfId="62" applyFont="1" applyFill="1" applyBorder="1" applyAlignment="1">
      <alignment horizontal="center" vertical="center" shrinkToFit="1"/>
    </xf>
    <xf numFmtId="0" fontId="30" fillId="24" borderId="52" xfId="62" applyNumberFormat="1" applyFont="1" applyFill="1" applyBorder="1" applyAlignment="1">
      <alignment horizontal="center" vertical="center" shrinkToFit="1"/>
    </xf>
    <xf numFmtId="3" fontId="30" fillId="24" borderId="51" xfId="62" applyNumberFormat="1" applyFont="1" applyFill="1" applyBorder="1" applyAlignment="1">
      <alignment horizontal="center" vertical="center" shrinkToFit="1"/>
    </xf>
    <xf numFmtId="0" fontId="30" fillId="24" borderId="36" xfId="62" applyFont="1" applyFill="1" applyBorder="1" applyAlignment="1">
      <alignment horizontal="right" vertical="center"/>
    </xf>
    <xf numFmtId="0" fontId="30" fillId="24" borderId="46" xfId="62" applyFont="1" applyFill="1" applyBorder="1" applyAlignment="1">
      <alignment horizontal="center" vertical="center"/>
    </xf>
    <xf numFmtId="0" fontId="30" fillId="24" borderId="53" xfId="62" applyFont="1" applyFill="1" applyBorder="1" applyAlignment="1">
      <alignment horizontal="center" vertical="center" shrinkToFit="1"/>
    </xf>
    <xf numFmtId="0" fontId="30" fillId="24" borderId="47" xfId="62" applyFont="1" applyFill="1" applyBorder="1" applyAlignment="1">
      <alignment horizontal="center" vertical="center"/>
    </xf>
    <xf numFmtId="0" fontId="30" fillId="24" borderId="37" xfId="62" applyFont="1" applyFill="1" applyBorder="1" applyAlignment="1">
      <alignment horizontal="center" vertical="center"/>
    </xf>
    <xf numFmtId="0" fontId="30" fillId="24" borderId="54" xfId="62" applyFont="1" applyFill="1" applyBorder="1" applyAlignment="1">
      <alignment horizontal="center" vertical="center"/>
    </xf>
    <xf numFmtId="0" fontId="30" fillId="24" borderId="33" xfId="62" applyNumberFormat="1" applyFont="1" applyFill="1" applyBorder="1" applyAlignment="1">
      <alignment horizontal="center" vertical="center" shrinkToFit="1"/>
    </xf>
    <xf numFmtId="0" fontId="30" fillId="24" borderId="55" xfId="62" applyFont="1" applyFill="1" applyBorder="1" applyAlignment="1">
      <alignment horizontal="center" vertical="center"/>
    </xf>
    <xf numFmtId="0" fontId="29" fillId="24" borderId="0" xfId="62" applyFont="1" applyFill="1" applyAlignment="1">
      <alignment horizontal="center" vertical="center" shrinkToFit="1"/>
    </xf>
    <xf numFmtId="0" fontId="30" fillId="24" borderId="54" xfId="62" applyFont="1" applyFill="1" applyBorder="1" applyAlignment="1">
      <alignment horizontal="center" vertical="center" wrapText="1"/>
    </xf>
    <xf numFmtId="0" fontId="30" fillId="24" borderId="34" xfId="62" applyFont="1" applyFill="1" applyBorder="1" applyAlignment="1">
      <alignment horizontal="center" vertical="center" wrapText="1"/>
    </xf>
    <xf numFmtId="0" fontId="30" fillId="24" borderId="22" xfId="62" applyFont="1" applyFill="1" applyBorder="1" applyAlignment="1">
      <alignment horizontal="center" vertical="center" wrapText="1"/>
    </xf>
    <xf numFmtId="0" fontId="30" fillId="24" borderId="23" xfId="62" applyFont="1" applyFill="1" applyBorder="1" applyAlignment="1">
      <alignment horizontal="center" vertical="center" wrapText="1"/>
    </xf>
    <xf numFmtId="0" fontId="30" fillId="24" borderId="56" xfId="62" applyNumberFormat="1" applyFont="1" applyFill="1" applyBorder="1" applyAlignment="1">
      <alignment horizontal="center" vertical="center"/>
    </xf>
    <xf numFmtId="0" fontId="30" fillId="24" borderId="31" xfId="62" applyNumberFormat="1" applyFont="1" applyFill="1" applyBorder="1" applyAlignment="1">
      <alignment horizontal="center" vertical="center"/>
    </xf>
    <xf numFmtId="0" fontId="30" fillId="24" borderId="30" xfId="62" applyFont="1" applyFill="1" applyBorder="1" applyAlignment="1">
      <alignment horizontal="center" vertical="center" wrapText="1"/>
    </xf>
    <xf numFmtId="0" fontId="30" fillId="24" borderId="33" xfId="62" applyFont="1" applyFill="1" applyBorder="1" applyAlignment="1">
      <alignment horizontal="center" vertical="center" wrapText="1"/>
    </xf>
    <xf numFmtId="0" fontId="30" fillId="24" borderId="34" xfId="62" applyNumberFormat="1" applyFont="1" applyFill="1" applyBorder="1" applyAlignment="1">
      <alignment horizontal="center" vertical="center"/>
    </xf>
    <xf numFmtId="0" fontId="30" fillId="24" borderId="52" xfId="62" applyFont="1" applyFill="1" applyBorder="1" applyAlignment="1">
      <alignment horizontal="center" vertical="center" wrapText="1"/>
    </xf>
    <xf numFmtId="0" fontId="30" fillId="24" borderId="52" xfId="62" applyNumberFormat="1" applyFont="1" applyFill="1" applyBorder="1" applyAlignment="1">
      <alignment horizontal="center" vertical="center"/>
    </xf>
    <xf numFmtId="0" fontId="30" fillId="24" borderId="57" xfId="62" applyNumberFormat="1" applyFont="1" applyFill="1" applyBorder="1" applyAlignment="1">
      <alignment horizontal="center" vertical="center"/>
    </xf>
    <xf numFmtId="176" fontId="30" fillId="24" borderId="58" xfId="62" applyNumberFormat="1" applyFont="1" applyFill="1" applyBorder="1" applyAlignment="1">
      <alignment horizontal="center" vertical="center"/>
    </xf>
    <xf numFmtId="176" fontId="30" fillId="24" borderId="59" xfId="62" applyNumberFormat="1" applyFont="1" applyFill="1" applyBorder="1" applyAlignment="1">
      <alignment horizontal="center" vertical="center"/>
    </xf>
    <xf numFmtId="176" fontId="30" fillId="24" borderId="60" xfId="62" applyNumberFormat="1" applyFont="1" applyFill="1" applyBorder="1" applyAlignment="1">
      <alignment horizontal="center" vertical="center"/>
    </xf>
    <xf numFmtId="176" fontId="30" fillId="24" borderId="37" xfId="62" applyNumberFormat="1" applyFont="1" applyFill="1" applyBorder="1" applyAlignment="1">
      <alignment horizontal="center" vertical="center"/>
    </xf>
    <xf numFmtId="176" fontId="30" fillId="24" borderId="43" xfId="62" applyNumberFormat="1" applyFont="1" applyFill="1" applyBorder="1" applyAlignment="1">
      <alignment horizontal="center" vertical="center"/>
    </xf>
    <xf numFmtId="176" fontId="30" fillId="24" borderId="61" xfId="62" applyNumberFormat="1" applyFont="1" applyFill="1" applyBorder="1" applyAlignment="1">
      <alignment horizontal="center" vertical="center"/>
    </xf>
    <xf numFmtId="176" fontId="30" fillId="24" borderId="62" xfId="62" applyNumberFormat="1" applyFont="1" applyFill="1" applyBorder="1" applyAlignment="1">
      <alignment horizontal="center" vertical="center"/>
    </xf>
    <xf numFmtId="176" fontId="30" fillId="24" borderId="63" xfId="62" applyNumberFormat="1" applyFont="1" applyFill="1" applyBorder="1" applyAlignment="1">
      <alignment horizontal="center" vertical="center"/>
    </xf>
    <xf numFmtId="176" fontId="30" fillId="24" borderId="27" xfId="62" applyNumberFormat="1" applyFont="1" applyFill="1" applyBorder="1" applyAlignment="1">
      <alignment horizontal="center" vertical="center"/>
    </xf>
    <xf numFmtId="176" fontId="30" fillId="24" borderId="23" xfId="62" applyNumberFormat="1" applyFont="1" applyFill="1" applyBorder="1" applyAlignment="1">
      <alignment horizontal="center" vertical="center"/>
    </xf>
    <xf numFmtId="0" fontId="30" fillId="24" borderId="64" xfId="62" applyFont="1" applyFill="1" applyBorder="1" applyAlignment="1">
      <alignment horizontal="center" vertical="center"/>
    </xf>
    <xf numFmtId="0" fontId="30" fillId="24" borderId="48" xfId="62" applyFont="1" applyFill="1" applyBorder="1" applyAlignment="1">
      <alignment horizontal="center" vertical="center" wrapText="1"/>
    </xf>
    <xf numFmtId="0" fontId="30" fillId="24" borderId="49" xfId="62" applyFont="1" applyFill="1" applyBorder="1" applyAlignment="1">
      <alignment horizontal="center" vertical="center" wrapText="1"/>
    </xf>
    <xf numFmtId="0" fontId="30" fillId="24" borderId="65" xfId="62" applyFont="1" applyFill="1" applyBorder="1" applyAlignment="1">
      <alignment horizontal="center" vertical="center" wrapText="1"/>
    </xf>
    <xf numFmtId="176" fontId="30" fillId="24" borderId="66" xfId="62" applyNumberFormat="1" applyFont="1" applyFill="1" applyBorder="1" applyAlignment="1">
      <alignment horizontal="center" vertical="center"/>
    </xf>
    <xf numFmtId="176" fontId="30" fillId="24" borderId="67" xfId="62" applyNumberFormat="1" applyFont="1" applyFill="1" applyBorder="1" applyAlignment="1">
      <alignment horizontal="center" vertical="center"/>
    </xf>
    <xf numFmtId="176" fontId="30" fillId="24" borderId="68" xfId="62" applyNumberFormat="1" applyFont="1" applyFill="1" applyBorder="1" applyAlignment="1">
      <alignment horizontal="center" vertical="center"/>
    </xf>
    <xf numFmtId="176" fontId="30" fillId="24" borderId="42" xfId="62" applyNumberFormat="1" applyFont="1" applyFill="1" applyBorder="1" applyAlignment="1">
      <alignment horizontal="center" vertical="center"/>
    </xf>
    <xf numFmtId="176" fontId="30" fillId="24" borderId="55" xfId="62" applyNumberFormat="1" applyFont="1" applyFill="1" applyBorder="1" applyAlignment="1">
      <alignment horizontal="center" vertical="center"/>
    </xf>
    <xf numFmtId="0" fontId="30" fillId="24" borderId="0" xfId="62" applyFont="1" applyFill="1" applyAlignment="1">
      <alignment vertical="top"/>
    </xf>
    <xf numFmtId="0" fontId="33" fillId="24" borderId="0" xfId="62" applyFont="1" applyFill="1" applyAlignment="1">
      <alignment vertical="center"/>
    </xf>
    <xf numFmtId="0" fontId="11" fillId="24" borderId="19" xfId="62" applyFont="1" applyFill="1" applyBorder="1" applyAlignment="1">
      <alignment horizontal="center" vertical="center" wrapText="1"/>
    </xf>
    <xf numFmtId="0" fontId="34" fillId="24" borderId="19" xfId="62" applyFont="1" applyFill="1" applyBorder="1" applyAlignment="1">
      <alignment vertical="center"/>
    </xf>
    <xf numFmtId="0" fontId="30" fillId="24" borderId="69" xfId="62" applyFont="1" applyFill="1" applyBorder="1" applyAlignment="1">
      <alignment horizontal="center" vertical="center"/>
    </xf>
    <xf numFmtId="0" fontId="30" fillId="24" borderId="70" xfId="62" applyFont="1" applyFill="1" applyBorder="1" applyAlignment="1">
      <alignment vertical="center" wrapText="1"/>
    </xf>
    <xf numFmtId="0" fontId="30" fillId="24" borderId="71" xfId="62" applyFont="1" applyFill="1" applyBorder="1" applyAlignment="1">
      <alignment vertical="center"/>
    </xf>
    <xf numFmtId="0" fontId="30" fillId="24" borderId="25" xfId="62" applyFont="1" applyFill="1" applyBorder="1" applyAlignment="1">
      <alignment vertical="center"/>
    </xf>
    <xf numFmtId="0" fontId="30" fillId="24" borderId="70" xfId="62" applyFont="1" applyFill="1" applyBorder="1" applyAlignment="1">
      <alignment vertical="center"/>
    </xf>
    <xf numFmtId="0" fontId="30" fillId="24" borderId="72" xfId="62" applyFont="1" applyFill="1" applyBorder="1" applyAlignment="1">
      <alignment vertical="center"/>
    </xf>
    <xf numFmtId="0" fontId="29" fillId="24" borderId="0" xfId="62" applyFont="1" applyFill="1" applyAlignment="1">
      <alignment vertical="center" wrapText="1"/>
    </xf>
    <xf numFmtId="0" fontId="29" fillId="24" borderId="0" xfId="62" applyFont="1" applyFill="1" applyAlignment="1">
      <alignment vertical="top"/>
    </xf>
    <xf numFmtId="0" fontId="29" fillId="24" borderId="73" xfId="62" applyFont="1" applyFill="1" applyBorder="1" applyAlignment="1">
      <alignment vertical="center" wrapText="1"/>
    </xf>
    <xf numFmtId="0" fontId="29" fillId="24" borderId="74" xfId="62" applyFont="1" applyFill="1" applyBorder="1" applyAlignment="1">
      <alignment vertical="center" wrapText="1"/>
    </xf>
    <xf numFmtId="0" fontId="29" fillId="24" borderId="75" xfId="62" applyFont="1" applyFill="1" applyBorder="1" applyAlignment="1">
      <alignment vertical="center" wrapText="1"/>
    </xf>
    <xf numFmtId="0" fontId="29" fillId="24" borderId="0" xfId="62" applyFont="1" applyFill="1" applyAlignment="1">
      <alignment horizontal="left" vertical="center"/>
    </xf>
    <xf numFmtId="0" fontId="29" fillId="24" borderId="0" xfId="62" applyFont="1" applyFill="1" applyAlignment="1">
      <alignment horizontal="left" vertical="top"/>
    </xf>
    <xf numFmtId="0" fontId="11" fillId="24" borderId="27" xfId="62" applyFont="1" applyFill="1" applyBorder="1" applyAlignment="1">
      <alignment horizontal="center" vertical="center" wrapText="1"/>
    </xf>
    <xf numFmtId="0" fontId="30" fillId="24" borderId="31" xfId="62" applyFont="1" applyFill="1" applyBorder="1" applyAlignment="1">
      <alignment vertical="center"/>
    </xf>
    <xf numFmtId="0" fontId="30" fillId="24" borderId="45" xfId="62" applyFont="1" applyFill="1" applyBorder="1" applyAlignment="1">
      <alignment vertical="center"/>
    </xf>
    <xf numFmtId="0" fontId="30" fillId="24" borderId="13" xfId="62" applyFont="1" applyFill="1" applyBorder="1" applyAlignment="1">
      <alignment vertical="center"/>
    </xf>
    <xf numFmtId="0" fontId="30" fillId="24" borderId="52" xfId="62" applyFont="1" applyFill="1" applyBorder="1" applyAlignment="1">
      <alignment vertical="center"/>
    </xf>
    <xf numFmtId="0" fontId="29" fillId="24" borderId="39" xfId="62" applyFont="1" applyFill="1" applyBorder="1" applyAlignment="1">
      <alignment vertical="center" wrapText="1"/>
    </xf>
    <xf numFmtId="0" fontId="29" fillId="24" borderId="0" xfId="62" applyFont="1" applyFill="1" applyBorder="1" applyAlignment="1">
      <alignment horizontal="center" vertical="center" wrapText="1"/>
    </xf>
    <xf numFmtId="0" fontId="29" fillId="24" borderId="23" xfId="62" applyFont="1" applyFill="1" applyBorder="1" applyAlignment="1">
      <alignment horizontal="center" vertical="center" wrapText="1"/>
    </xf>
    <xf numFmtId="0" fontId="29" fillId="24" borderId="0" xfId="62" applyFont="1" applyFill="1" applyAlignment="1">
      <alignment vertical="center" wrapText="1" shrinkToFit="1"/>
    </xf>
    <xf numFmtId="0" fontId="32" fillId="24" borderId="0" xfId="62" applyFont="1" applyFill="1" applyAlignment="1">
      <alignment horizontal="left" vertical="top"/>
    </xf>
    <xf numFmtId="0" fontId="30" fillId="24" borderId="30" xfId="62" applyFont="1" applyFill="1" applyBorder="1" applyAlignment="1">
      <alignment vertical="center"/>
    </xf>
    <xf numFmtId="0" fontId="29" fillId="24" borderId="0" xfId="62" applyFont="1" applyFill="1" applyAlignment="1">
      <alignment vertical="top" wrapText="1"/>
    </xf>
    <xf numFmtId="0" fontId="29" fillId="24" borderId="0" xfId="62" applyFont="1" applyFill="1" applyBorder="1" applyAlignment="1">
      <alignment horizontal="left" vertical="center" wrapText="1"/>
    </xf>
    <xf numFmtId="0" fontId="29" fillId="24" borderId="23" xfId="62" applyFont="1" applyFill="1" applyBorder="1" applyAlignment="1">
      <alignment vertical="center" wrapText="1"/>
    </xf>
    <xf numFmtId="0" fontId="11" fillId="24" borderId="36" xfId="62" applyFont="1" applyFill="1" applyBorder="1" applyAlignment="1">
      <alignment horizontal="center" vertical="center" wrapText="1"/>
    </xf>
    <xf numFmtId="0" fontId="30" fillId="24" borderId="34" xfId="62" applyFont="1" applyFill="1" applyBorder="1" applyAlignment="1">
      <alignment vertical="center"/>
    </xf>
    <xf numFmtId="0" fontId="30" fillId="24" borderId="15" xfId="62" applyFont="1" applyFill="1" applyBorder="1" applyAlignment="1">
      <alignment vertical="center"/>
    </xf>
    <xf numFmtId="0" fontId="30" fillId="24" borderId="33" xfId="62" applyFont="1" applyFill="1" applyBorder="1" applyAlignment="1">
      <alignment vertical="center"/>
    </xf>
    <xf numFmtId="0" fontId="30" fillId="24" borderId="37" xfId="62" applyFont="1" applyFill="1" applyBorder="1" applyAlignment="1">
      <alignment vertical="center"/>
    </xf>
    <xf numFmtId="0" fontId="35" fillId="24" borderId="34" xfId="62" applyFont="1" applyFill="1" applyBorder="1" applyAlignment="1">
      <alignment horizontal="center" vertical="center"/>
    </xf>
    <xf numFmtId="0" fontId="35" fillId="24" borderId="33" xfId="62" applyFont="1" applyFill="1" applyBorder="1" applyAlignment="1">
      <alignment horizontal="center" vertical="center"/>
    </xf>
    <xf numFmtId="0" fontId="35" fillId="24" borderId="53" xfId="62" applyFont="1" applyFill="1" applyBorder="1" applyAlignment="1">
      <alignment horizontal="center" vertical="center"/>
    </xf>
    <xf numFmtId="0" fontId="35" fillId="24" borderId="65" xfId="62" applyFont="1" applyFill="1" applyBorder="1" applyAlignment="1">
      <alignment horizontal="center" vertical="center"/>
    </xf>
    <xf numFmtId="0" fontId="30" fillId="24" borderId="69" xfId="62" applyFont="1" applyFill="1" applyBorder="1" applyAlignment="1">
      <alignment horizontal="center" vertical="center" wrapText="1"/>
    </xf>
    <xf numFmtId="0" fontId="30" fillId="24" borderId="24" xfId="62" applyFont="1" applyFill="1" applyBorder="1" applyAlignment="1">
      <alignment horizontal="center" vertical="center"/>
    </xf>
    <xf numFmtId="0" fontId="30" fillId="24" borderId="74" xfId="62" applyFont="1" applyFill="1" applyBorder="1" applyAlignment="1">
      <alignment horizontal="center" vertical="center"/>
    </xf>
    <xf numFmtId="0" fontId="30" fillId="24" borderId="76" xfId="62" applyFont="1" applyFill="1" applyBorder="1" applyAlignment="1">
      <alignment horizontal="center" vertical="center"/>
    </xf>
    <xf numFmtId="0" fontId="29" fillId="24" borderId="77" xfId="62" applyFont="1" applyFill="1" applyBorder="1" applyAlignment="1">
      <alignment vertical="center" wrapText="1"/>
    </xf>
    <xf numFmtId="0" fontId="29" fillId="24" borderId="78" xfId="62" applyFont="1" applyFill="1" applyBorder="1" applyAlignment="1">
      <alignment vertical="center" wrapText="1"/>
    </xf>
    <xf numFmtId="0" fontId="29" fillId="24" borderId="55" xfId="62" applyFont="1" applyFill="1" applyBorder="1" applyAlignment="1">
      <alignment vertical="center" wrapText="1"/>
    </xf>
    <xf numFmtId="0" fontId="35" fillId="24" borderId="0" xfId="62" applyFont="1" applyFill="1" applyBorder="1" applyAlignment="1">
      <alignment horizontal="center" vertical="center"/>
    </xf>
    <xf numFmtId="0" fontId="29" fillId="24" borderId="0" xfId="62" applyFont="1" applyFill="1" applyBorder="1" applyAlignment="1">
      <alignment horizontal="center" vertical="center"/>
    </xf>
    <xf numFmtId="0" fontId="30" fillId="24" borderId="0" xfId="62" applyFont="1" applyFill="1" applyBorder="1" applyAlignment="1">
      <alignment vertical="center" wrapText="1"/>
    </xf>
    <xf numFmtId="0" fontId="32" fillId="24" borderId="0" xfId="62" applyFont="1" applyFill="1" applyAlignment="1">
      <alignment vertical="top" wrapText="1"/>
    </xf>
    <xf numFmtId="0" fontId="31" fillId="24" borderId="0" xfId="62" applyFont="1" applyFill="1" applyAlignment="1">
      <alignment vertical="center"/>
    </xf>
    <xf numFmtId="0" fontId="30" fillId="24" borderId="72" xfId="62" applyFont="1" applyFill="1" applyBorder="1" applyAlignment="1">
      <alignment horizontal="center" vertical="center"/>
    </xf>
    <xf numFmtId="0" fontId="30" fillId="24" borderId="75" xfId="62" applyFont="1" applyFill="1" applyBorder="1" applyAlignment="1">
      <alignment horizontal="center" vertical="center" shrinkToFit="1"/>
    </xf>
    <xf numFmtId="0" fontId="36" fillId="24" borderId="0" xfId="62" applyFont="1" applyFill="1" applyAlignment="1">
      <alignment vertical="center" wrapText="1"/>
    </xf>
    <xf numFmtId="0" fontId="29" fillId="24" borderId="0" xfId="62" applyFont="1" applyFill="1" applyAlignment="1">
      <alignment horizontal="left" vertical="center" shrinkToFit="1"/>
    </xf>
    <xf numFmtId="0" fontId="30" fillId="24" borderId="57" xfId="62" applyFont="1" applyFill="1" applyBorder="1" applyAlignment="1">
      <alignment horizontal="center" vertical="center" shrinkToFit="1"/>
    </xf>
    <xf numFmtId="0" fontId="30" fillId="24" borderId="44" xfId="62" applyFont="1" applyFill="1" applyBorder="1" applyAlignment="1">
      <alignment horizontal="center" vertical="center" shrinkToFit="1"/>
    </xf>
    <xf numFmtId="0" fontId="30" fillId="24" borderId="56" xfId="62" applyFont="1" applyFill="1" applyBorder="1" applyAlignment="1">
      <alignment horizontal="center" vertical="center" shrinkToFit="1"/>
    </xf>
    <xf numFmtId="0" fontId="30" fillId="24" borderId="54" xfId="62" applyFont="1" applyFill="1" applyBorder="1" applyAlignment="1">
      <alignment horizontal="center" vertical="center" shrinkToFit="1"/>
    </xf>
    <xf numFmtId="0" fontId="30" fillId="24" borderId="79" xfId="62" applyFont="1" applyFill="1" applyBorder="1" applyAlignment="1">
      <alignment horizontal="center" vertical="center"/>
    </xf>
    <xf numFmtId="0" fontId="30" fillId="24" borderId="53" xfId="62" applyFont="1" applyFill="1" applyBorder="1" applyAlignment="1">
      <alignment horizontal="center" vertical="center"/>
    </xf>
    <xf numFmtId="0" fontId="30" fillId="24" borderId="65" xfId="62" applyFont="1" applyFill="1" applyBorder="1" applyAlignment="1">
      <alignment horizontal="center" vertical="center"/>
    </xf>
    <xf numFmtId="0" fontId="30" fillId="24" borderId="80" xfId="62" applyFont="1" applyFill="1" applyBorder="1" applyAlignment="1">
      <alignment horizontal="center" vertical="center"/>
    </xf>
    <xf numFmtId="0" fontId="30" fillId="24" borderId="19" xfId="62" applyFont="1" applyFill="1" applyBorder="1" applyAlignment="1">
      <alignment horizontal="center" vertical="center" shrinkToFit="1"/>
    </xf>
    <xf numFmtId="0" fontId="30" fillId="24" borderId="81" xfId="62" applyNumberFormat="1" applyFont="1" applyFill="1" applyBorder="1" applyAlignment="1">
      <alignment horizontal="center" vertical="center" shrinkToFit="1"/>
    </xf>
    <xf numFmtId="0" fontId="30" fillId="24" borderId="27" xfId="62" applyFont="1" applyFill="1" applyBorder="1" applyAlignment="1">
      <alignment horizontal="center" vertical="center" shrinkToFit="1"/>
    </xf>
    <xf numFmtId="0" fontId="30" fillId="24" borderId="82" xfId="62" applyNumberFormat="1" applyFont="1" applyFill="1" applyBorder="1" applyAlignment="1">
      <alignment horizontal="center" vertical="center" shrinkToFit="1"/>
    </xf>
    <xf numFmtId="0" fontId="30" fillId="24" borderId="83" xfId="62" applyNumberFormat="1" applyFont="1" applyFill="1" applyBorder="1" applyAlignment="1">
      <alignment horizontal="center" vertical="center" shrinkToFit="1"/>
    </xf>
    <xf numFmtId="0" fontId="30" fillId="24" borderId="84" xfId="62" applyNumberFormat="1" applyFont="1" applyFill="1" applyBorder="1" applyAlignment="1">
      <alignment horizontal="center" vertical="center" shrinkToFit="1"/>
    </xf>
    <xf numFmtId="0" fontId="30" fillId="24" borderId="36" xfId="62" applyFont="1" applyFill="1" applyBorder="1" applyAlignment="1">
      <alignment horizontal="center" vertical="center" shrinkToFit="1"/>
    </xf>
    <xf numFmtId="0" fontId="30" fillId="24" borderId="15" xfId="62" applyNumberFormat="1" applyFont="1" applyFill="1" applyBorder="1" applyAlignment="1">
      <alignment horizontal="center" vertical="center" shrinkToFit="1"/>
    </xf>
    <xf numFmtId="177" fontId="30" fillId="24" borderId="23" xfId="62" applyNumberFormat="1" applyFont="1" applyFill="1" applyBorder="1" applyAlignment="1">
      <alignment horizontal="center" vertical="center" wrapText="1"/>
    </xf>
    <xf numFmtId="0" fontId="30" fillId="24" borderId="13" xfId="62" applyNumberFormat="1" applyFont="1" applyFill="1" applyBorder="1" applyAlignment="1">
      <alignment horizontal="center" vertical="center"/>
    </xf>
    <xf numFmtId="0" fontId="30" fillId="24" borderId="17" xfId="62" applyNumberFormat="1" applyFont="1" applyFill="1" applyBorder="1" applyAlignment="1">
      <alignment horizontal="center" vertical="center"/>
    </xf>
    <xf numFmtId="0" fontId="30" fillId="24" borderId="15" xfId="62" applyNumberFormat="1" applyFont="1" applyFill="1" applyBorder="1" applyAlignment="1">
      <alignment horizontal="center" vertical="center"/>
    </xf>
    <xf numFmtId="0" fontId="30" fillId="24" borderId="10" xfId="62" applyNumberFormat="1" applyFont="1" applyFill="1" applyBorder="1" applyAlignment="1">
      <alignment horizontal="center" vertical="center"/>
    </xf>
    <xf numFmtId="176" fontId="30" fillId="24" borderId="45" xfId="62" applyNumberFormat="1" applyFont="1" applyFill="1" applyBorder="1" applyAlignment="1">
      <alignment horizontal="center" vertical="center"/>
    </xf>
    <xf numFmtId="176" fontId="30" fillId="24" borderId="12" xfId="62" applyNumberFormat="1" applyFont="1" applyFill="1" applyBorder="1" applyAlignment="1">
      <alignment horizontal="center" vertical="center"/>
    </xf>
    <xf numFmtId="176" fontId="30" fillId="24" borderId="85" xfId="62" applyNumberFormat="1" applyFont="1" applyFill="1" applyBorder="1" applyAlignment="1">
      <alignment horizontal="center" vertical="center"/>
    </xf>
    <xf numFmtId="176" fontId="30" fillId="24" borderId="52" xfId="62" applyNumberFormat="1" applyFont="1" applyFill="1" applyBorder="1" applyAlignment="1">
      <alignment horizontal="center" vertical="center"/>
    </xf>
    <xf numFmtId="176" fontId="30" fillId="24" borderId="31" xfId="62" applyNumberFormat="1" applyFont="1" applyFill="1" applyBorder="1" applyAlignment="1">
      <alignment horizontal="center" vertical="center"/>
    </xf>
    <xf numFmtId="176" fontId="30" fillId="24" borderId="14" xfId="62" applyNumberFormat="1" applyFont="1" applyFill="1" applyBorder="1" applyAlignment="1">
      <alignment horizontal="center" vertical="center"/>
    </xf>
    <xf numFmtId="176" fontId="30" fillId="24" borderId="86" xfId="62" applyNumberFormat="1" applyFont="1" applyFill="1" applyBorder="1" applyAlignment="1">
      <alignment horizontal="center" vertical="center"/>
    </xf>
    <xf numFmtId="176" fontId="30" fillId="24" borderId="30" xfId="62" applyNumberFormat="1" applyFont="1" applyFill="1" applyBorder="1" applyAlignment="1">
      <alignment horizontal="center" vertical="center"/>
    </xf>
    <xf numFmtId="0" fontId="30" fillId="24" borderId="87" xfId="62" applyFont="1" applyFill="1" applyBorder="1" applyAlignment="1">
      <alignment horizontal="center" vertical="center"/>
    </xf>
    <xf numFmtId="176" fontId="30" fillId="24" borderId="53" xfId="62" applyNumberFormat="1" applyFont="1" applyFill="1" applyBorder="1" applyAlignment="1">
      <alignment horizontal="center" vertical="center"/>
    </xf>
    <xf numFmtId="176" fontId="30" fillId="24" borderId="79" xfId="62" applyNumberFormat="1" applyFont="1" applyFill="1" applyBorder="1" applyAlignment="1">
      <alignment horizontal="center" vertical="center"/>
    </xf>
    <xf numFmtId="176" fontId="30" fillId="24" borderId="88" xfId="62" applyNumberFormat="1" applyFont="1" applyFill="1" applyBorder="1" applyAlignment="1">
      <alignment horizontal="center" vertical="center"/>
    </xf>
    <xf numFmtId="176" fontId="30" fillId="24" borderId="65" xfId="62" applyNumberFormat="1" applyFont="1" applyFill="1" applyBorder="1" applyAlignment="1">
      <alignment horizontal="center" vertical="center"/>
    </xf>
    <xf numFmtId="0" fontId="37" fillId="0" borderId="0" xfId="0" applyFont="1" applyAlignment="1">
      <alignment horizontal="left" vertical="center"/>
    </xf>
    <xf numFmtId="0" fontId="38" fillId="0" borderId="0" xfId="0" applyFont="1" applyAlignment="1">
      <alignment horizontal="left" vertical="center"/>
    </xf>
    <xf numFmtId="0" fontId="29" fillId="0" borderId="0" xfId="0" applyFont="1" applyAlignment="1">
      <alignment horizontal="left" vertical="center"/>
    </xf>
    <xf numFmtId="0" fontId="39" fillId="0" borderId="0" xfId="0" applyFont="1" applyAlignment="1">
      <alignment horizontal="left" vertical="center"/>
    </xf>
    <xf numFmtId="0" fontId="39" fillId="0" borderId="0" xfId="0" applyFont="1" applyAlignment="1">
      <alignment horizontal="center" vertical="center"/>
    </xf>
    <xf numFmtId="0" fontId="39" fillId="0" borderId="45" xfId="0" applyFont="1" applyBorder="1" applyAlignment="1">
      <alignment horizontal="center" vertical="center"/>
    </xf>
    <xf numFmtId="0" fontId="39" fillId="0" borderId="29" xfId="0" applyFont="1" applyBorder="1" applyAlignment="1">
      <alignment horizontal="center" vertical="center"/>
    </xf>
    <xf numFmtId="0" fontId="39" fillId="0" borderId="10" xfId="0" applyFont="1" applyBorder="1" applyAlignment="1">
      <alignment horizontal="left" vertical="center"/>
    </xf>
    <xf numFmtId="0" fontId="39" fillId="0" borderId="11" xfId="0" applyFont="1" applyBorder="1" applyAlignment="1">
      <alignment horizontal="left" vertical="center"/>
    </xf>
    <xf numFmtId="0" fontId="39" fillId="0" borderId="12" xfId="0" applyFont="1" applyBorder="1" applyAlignment="1">
      <alignment horizontal="left" vertical="center"/>
    </xf>
    <xf numFmtId="0" fontId="39" fillId="0" borderId="0" xfId="0" applyFont="1" applyBorder="1" applyAlignment="1">
      <alignment horizontal="left" vertical="center"/>
    </xf>
    <xf numFmtId="0" fontId="39" fillId="0" borderId="0" xfId="0" applyFont="1" applyAlignment="1">
      <alignment vertical="center" wrapText="1"/>
    </xf>
    <xf numFmtId="0" fontId="39" fillId="0" borderId="0" xfId="0" applyFont="1" applyAlignment="1">
      <alignment horizontal="center" vertical="top" wrapText="1"/>
    </xf>
    <xf numFmtId="0" fontId="38" fillId="0" borderId="0" xfId="0" applyFont="1" applyAlignment="1">
      <alignment vertical="top" wrapText="1"/>
    </xf>
    <xf numFmtId="0" fontId="39" fillId="0" borderId="31" xfId="0" applyFont="1" applyBorder="1" applyAlignment="1">
      <alignment horizontal="center" vertical="center"/>
    </xf>
    <xf numFmtId="0" fontId="39" fillId="0" borderId="13" xfId="0" applyFont="1" applyBorder="1" applyAlignment="1">
      <alignment horizontal="left" vertical="center"/>
    </xf>
    <xf numFmtId="0" fontId="39" fillId="0" borderId="0" xfId="0" applyFont="1" applyAlignment="1">
      <alignment horizontal="left" vertical="top"/>
    </xf>
    <xf numFmtId="0" fontId="39" fillId="0" borderId="0" xfId="0" applyFont="1"/>
    <xf numFmtId="0" fontId="40" fillId="0" borderId="29" xfId="0" applyFont="1" applyBorder="1" applyAlignment="1">
      <alignment horizontal="left" vertical="center"/>
    </xf>
    <xf numFmtId="49" fontId="40" fillId="0" borderId="29" xfId="0" applyNumberFormat="1" applyFont="1" applyBorder="1" applyAlignment="1">
      <alignment horizontal="center" vertical="center"/>
    </xf>
    <xf numFmtId="0" fontId="39" fillId="0" borderId="59"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0" xfId="0" applyFont="1" applyAlignment="1">
      <alignment horizontal="left" vertical="top" wrapText="1"/>
    </xf>
    <xf numFmtId="0" fontId="39" fillId="0" borderId="0" xfId="0" applyFont="1" applyAlignment="1">
      <alignment vertical="top" wrapText="1"/>
    </xf>
    <xf numFmtId="0" fontId="39" fillId="0" borderId="14" xfId="0" applyFont="1" applyBorder="1" applyAlignment="1">
      <alignment horizontal="left" vertical="center"/>
    </xf>
    <xf numFmtId="0" fontId="39" fillId="0" borderId="0" xfId="0" applyFont="1" applyAlignment="1">
      <alignment horizontal="left" vertical="center" wrapText="1"/>
    </xf>
    <xf numFmtId="0" fontId="40" fillId="0" borderId="45" xfId="0" applyFont="1" applyBorder="1" applyAlignment="1">
      <alignment horizontal="center" vertical="center"/>
    </xf>
    <xf numFmtId="0" fontId="39" fillId="0" borderId="29" xfId="0" applyFont="1" applyBorder="1" applyAlignment="1">
      <alignment horizontal="left" vertical="center" wrapText="1"/>
    </xf>
    <xf numFmtId="0" fontId="39" fillId="0" borderId="6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4" xfId="0" applyFont="1" applyBorder="1" applyAlignment="1">
      <alignment horizontal="center" vertical="center" wrapText="1"/>
    </xf>
    <xf numFmtId="0" fontId="40" fillId="0" borderId="31" xfId="0" applyFont="1" applyBorder="1" applyAlignment="1">
      <alignment horizontal="center" vertical="center"/>
    </xf>
    <xf numFmtId="0" fontId="39" fillId="0" borderId="34" xfId="0" applyFont="1" applyBorder="1" applyAlignment="1">
      <alignment horizontal="center" vertical="center"/>
    </xf>
    <xf numFmtId="0" fontId="39" fillId="0" borderId="45" xfId="0" applyFont="1" applyBorder="1" applyAlignment="1">
      <alignment horizontal="center" vertical="center" shrinkToFit="1"/>
    </xf>
    <xf numFmtId="0" fontId="39" fillId="0" borderId="31" xfId="0" applyFont="1" applyBorder="1" applyAlignment="1">
      <alignment horizontal="center" vertical="center" shrinkToFit="1"/>
    </xf>
    <xf numFmtId="0" fontId="39" fillId="0" borderId="15"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45" xfId="0" applyFont="1" applyBorder="1" applyAlignment="1">
      <alignment horizontal="right" vertical="center"/>
    </xf>
    <xf numFmtId="0" fontId="39" fillId="0" borderId="89" xfId="0" applyFont="1" applyBorder="1" applyAlignment="1">
      <alignment horizontal="center" vertical="center" wrapText="1"/>
    </xf>
    <xf numFmtId="0" fontId="39" fillId="0" borderId="31" xfId="0" applyFont="1" applyBorder="1" applyAlignment="1">
      <alignment horizontal="right" vertical="center"/>
    </xf>
    <xf numFmtId="0" fontId="39" fillId="0" borderId="29" xfId="0" applyFont="1" applyBorder="1" applyAlignment="1">
      <alignment horizontal="right" vertical="center"/>
    </xf>
    <xf numFmtId="0" fontId="40" fillId="0" borderId="34" xfId="0" applyFont="1" applyBorder="1" applyAlignment="1">
      <alignment horizontal="center" vertical="center"/>
    </xf>
    <xf numFmtId="0" fontId="39" fillId="0" borderId="11" xfId="0" applyFont="1" applyBorder="1"/>
    <xf numFmtId="0" fontId="39" fillId="0" borderId="45" xfId="0" applyFont="1" applyBorder="1" applyAlignment="1">
      <alignment horizontal="center" vertical="center" wrapText="1"/>
    </xf>
    <xf numFmtId="0" fontId="39" fillId="0" borderId="10" xfId="0" applyFont="1" applyBorder="1" applyAlignment="1">
      <alignment horizontal="right" vertical="center"/>
    </xf>
    <xf numFmtId="0" fontId="39" fillId="0" borderId="90" xfId="0" applyFont="1" applyBorder="1" applyAlignment="1">
      <alignment horizontal="right" vertical="center"/>
    </xf>
    <xf numFmtId="0" fontId="39" fillId="0" borderId="13" xfId="0" applyFont="1" applyBorder="1" applyAlignment="1">
      <alignment horizontal="right" vertical="center"/>
    </xf>
    <xf numFmtId="0" fontId="39" fillId="0" borderId="15" xfId="0" applyFont="1" applyBorder="1" applyAlignment="1">
      <alignment horizontal="right" vertical="center"/>
    </xf>
    <xf numFmtId="0" fontId="40" fillId="0" borderId="90" xfId="0" applyFont="1" applyBorder="1" applyAlignment="1">
      <alignment horizontal="right" vertical="center"/>
    </xf>
    <xf numFmtId="0" fontId="39" fillId="0" borderId="31" xfId="0" applyFont="1" applyBorder="1" applyAlignment="1">
      <alignment horizontal="center" vertical="center" wrapText="1"/>
    </xf>
    <xf numFmtId="0" fontId="39" fillId="0" borderId="0" xfId="0" applyFont="1" applyAlignment="1">
      <alignment horizontal="right" vertical="top"/>
    </xf>
    <xf numFmtId="0" fontId="39" fillId="0" borderId="34" xfId="0" applyFont="1" applyBorder="1" applyAlignment="1">
      <alignment horizontal="center" vertical="center" wrapText="1"/>
    </xf>
    <xf numFmtId="0" fontId="40" fillId="0" borderId="0" xfId="0" applyFont="1" applyAlignment="1">
      <alignment horizontal="left" vertical="center"/>
    </xf>
    <xf numFmtId="0" fontId="40" fillId="0" borderId="0" xfId="0" applyFont="1" applyAlignment="1">
      <alignment vertical="center" wrapText="1"/>
    </xf>
    <xf numFmtId="0" fontId="40" fillId="0" borderId="0" xfId="0" applyFont="1" applyAlignment="1">
      <alignment horizontal="left" vertical="center" wrapText="1"/>
    </xf>
    <xf numFmtId="0" fontId="39" fillId="0" borderId="0" xfId="0" applyFont="1" applyAlignment="1">
      <alignment vertical="top"/>
    </xf>
    <xf numFmtId="0" fontId="41" fillId="0" borderId="0" xfId="0" applyFont="1" applyAlignment="1">
      <alignment horizontal="left" vertical="center" wrapText="1"/>
    </xf>
    <xf numFmtId="0" fontId="39" fillId="0" borderId="34" xfId="0" applyFont="1" applyBorder="1" applyAlignment="1">
      <alignment horizontal="right" vertical="center"/>
    </xf>
    <xf numFmtId="0" fontId="39" fillId="0" borderId="16" xfId="0" applyFont="1" applyBorder="1" applyAlignment="1">
      <alignment horizontal="left" vertical="top" wrapText="1"/>
    </xf>
    <xf numFmtId="0" fontId="39" fillId="0" borderId="16" xfId="0" applyFont="1" applyBorder="1" applyAlignment="1">
      <alignment horizontal="left" vertical="center"/>
    </xf>
    <xf numFmtId="0" fontId="39" fillId="0" borderId="16" xfId="0" applyFont="1" applyBorder="1" applyAlignment="1">
      <alignment vertical="center" wrapText="1"/>
    </xf>
    <xf numFmtId="0" fontId="39" fillId="0" borderId="16" xfId="0" applyFont="1" applyBorder="1" applyAlignment="1">
      <alignment horizontal="left" vertical="center" wrapText="1"/>
    </xf>
    <xf numFmtId="0" fontId="41" fillId="0" borderId="16" xfId="0" applyFont="1" applyBorder="1" applyAlignment="1">
      <alignment horizontal="left" vertical="center" wrapText="1"/>
    </xf>
    <xf numFmtId="0" fontId="42" fillId="0" borderId="11" xfId="0" applyFont="1" applyBorder="1"/>
    <xf numFmtId="0" fontId="39" fillId="0" borderId="11" xfId="0" applyFont="1" applyBorder="1" applyAlignment="1">
      <alignment horizontal="center" vertical="center"/>
    </xf>
    <xf numFmtId="0" fontId="42" fillId="0" borderId="11" xfId="0" applyFont="1" applyBorder="1" applyAlignment="1">
      <alignment horizontal="center" vertical="center"/>
    </xf>
    <xf numFmtId="0" fontId="42" fillId="0" borderId="0" xfId="0" applyFont="1" applyBorder="1" applyAlignment="1">
      <alignment horizontal="center" vertical="center"/>
    </xf>
    <xf numFmtId="0" fontId="42" fillId="0" borderId="0" xfId="0" applyFont="1" applyAlignment="1">
      <alignment horizontal="center" vertical="center"/>
    </xf>
    <xf numFmtId="0" fontId="39" fillId="0" borderId="0" xfId="34" applyFont="1" applyBorder="1" applyAlignment="1">
      <alignment horizontal="center" vertical="center"/>
    </xf>
    <xf numFmtId="0" fontId="39" fillId="0" borderId="34" xfId="0" applyFont="1" applyBorder="1" applyAlignment="1">
      <alignment horizontal="center" vertical="center" shrinkToFit="1"/>
    </xf>
    <xf numFmtId="0" fontId="39" fillId="0" borderId="15" xfId="0" applyFont="1" applyBorder="1" applyAlignment="1">
      <alignment horizontal="left" vertical="center"/>
    </xf>
    <xf numFmtId="0" fontId="42" fillId="0" borderId="16" xfId="0" applyFont="1" applyBorder="1"/>
    <xf numFmtId="0" fontId="39" fillId="0" borderId="16" xfId="0" applyFont="1" applyBorder="1"/>
    <xf numFmtId="0" fontId="39" fillId="0" borderId="16" xfId="0" applyFont="1" applyBorder="1" applyAlignment="1">
      <alignment horizontal="center" vertical="center"/>
    </xf>
    <xf numFmtId="0" fontId="42" fillId="0" borderId="16" xfId="0" applyFont="1" applyBorder="1" applyAlignment="1">
      <alignment horizontal="center" vertical="center"/>
    </xf>
    <xf numFmtId="0" fontId="39" fillId="0" borderId="17" xfId="0" applyFont="1" applyBorder="1" applyAlignment="1">
      <alignment horizontal="left" vertical="center"/>
    </xf>
    <xf numFmtId="0" fontId="43" fillId="0" borderId="0" xfId="0" applyFont="1" applyAlignment="1">
      <alignment vertical="top" wrapText="1"/>
    </xf>
    <xf numFmtId="0" fontId="39" fillId="0" borderId="0" xfId="0" applyFont="1" applyAlignment="1">
      <alignment horizontal="center" vertical="center" wrapText="1"/>
    </xf>
    <xf numFmtId="0" fontId="39" fillId="0" borderId="11" xfId="0" applyFont="1" applyBorder="1" applyAlignment="1">
      <alignment horizontal="center" vertical="center" wrapText="1"/>
    </xf>
    <xf numFmtId="0" fontId="39" fillId="0" borderId="0" xfId="0" applyFont="1" applyBorder="1" applyAlignment="1">
      <alignment vertical="top" wrapText="1"/>
    </xf>
    <xf numFmtId="0" fontId="39" fillId="0" borderId="14" xfId="0" applyFont="1" applyBorder="1" applyAlignment="1">
      <alignment vertical="top" wrapText="1"/>
    </xf>
    <xf numFmtId="0" fontId="39" fillId="0" borderId="13" xfId="0" applyFont="1" applyBorder="1" applyAlignment="1">
      <alignment vertical="top" wrapText="1"/>
    </xf>
    <xf numFmtId="0" fontId="39" fillId="0" borderId="0" xfId="0" applyFont="1" applyBorder="1" applyAlignment="1">
      <alignment horizontal="left" vertical="top" wrapText="1"/>
    </xf>
    <xf numFmtId="0" fontId="39" fillId="0" borderId="14" xfId="0" applyFont="1" applyBorder="1" applyAlignment="1">
      <alignment horizontal="left" vertical="top" wrapText="1"/>
    </xf>
    <xf numFmtId="0" fontId="39" fillId="0" borderId="16" xfId="0" applyFont="1" applyBorder="1" applyAlignment="1">
      <alignment horizontal="center" vertical="center" wrapText="1"/>
    </xf>
    <xf numFmtId="0" fontId="39" fillId="0" borderId="29" xfId="0" applyFont="1" applyBorder="1" applyAlignment="1">
      <alignment horizontal="left" vertical="center"/>
    </xf>
    <xf numFmtId="0" fontId="44" fillId="0" borderId="45" xfId="0" applyFont="1" applyBorder="1" applyAlignment="1">
      <alignment horizontal="center" vertical="center" wrapText="1"/>
    </xf>
    <xf numFmtId="0" fontId="40" fillId="0" borderId="45" xfId="0" applyFont="1" applyBorder="1" applyAlignment="1">
      <alignment horizontal="right" vertical="center"/>
    </xf>
    <xf numFmtId="0" fontId="39" fillId="0" borderId="59" xfId="0" applyFont="1" applyBorder="1" applyAlignment="1">
      <alignment horizontal="center" vertical="center"/>
    </xf>
    <xf numFmtId="0" fontId="44" fillId="0" borderId="31" xfId="0" applyFont="1" applyBorder="1" applyAlignment="1">
      <alignment horizontal="center" vertical="center" wrapText="1"/>
    </xf>
    <xf numFmtId="0" fontId="40" fillId="0" borderId="31" xfId="0" applyFont="1" applyBorder="1" applyAlignment="1">
      <alignment horizontal="right" vertical="center"/>
    </xf>
    <xf numFmtId="0" fontId="39" fillId="0" borderId="62" xfId="0" applyFont="1" applyBorder="1" applyAlignment="1">
      <alignment horizontal="center" vertical="center"/>
    </xf>
    <xf numFmtId="0" fontId="44" fillId="0" borderId="34" xfId="0" applyFont="1" applyBorder="1" applyAlignment="1">
      <alignment horizontal="center" vertical="center" wrapText="1"/>
    </xf>
    <xf numFmtId="0" fontId="40" fillId="0" borderId="34" xfId="0" applyFont="1" applyBorder="1" applyAlignment="1">
      <alignment horizontal="right" vertical="center"/>
    </xf>
    <xf numFmtId="0" fontId="39" fillId="0" borderId="16" xfId="0" applyFont="1" applyBorder="1" applyAlignment="1">
      <alignment vertical="top" wrapText="1"/>
    </xf>
    <xf numFmtId="0" fontId="39" fillId="0" borderId="16" xfId="0" applyFont="1" applyBorder="1" applyAlignment="1">
      <alignment horizontal="left" vertical="top"/>
    </xf>
    <xf numFmtId="0" fontId="39" fillId="0" borderId="17" xfId="0" applyFont="1" applyBorder="1" applyAlignment="1">
      <alignment horizontal="left" vertical="top" wrapText="1"/>
    </xf>
    <xf numFmtId="0" fontId="39" fillId="0" borderId="10" xfId="0" applyFont="1" applyBorder="1"/>
    <xf numFmtId="0" fontId="39" fillId="0" borderId="12" xfId="0" applyFont="1" applyBorder="1"/>
    <xf numFmtId="0" fontId="39" fillId="0" borderId="13" xfId="0" applyFont="1" applyBorder="1"/>
    <xf numFmtId="0" fontId="39" fillId="0" borderId="13" xfId="34" applyFont="1" applyBorder="1" applyAlignment="1">
      <alignment horizontal="center" vertical="center"/>
    </xf>
    <xf numFmtId="0" fontId="39" fillId="0" borderId="14" xfId="34" applyFont="1" applyBorder="1" applyAlignment="1">
      <alignment horizontal="center" vertical="center"/>
    </xf>
    <xf numFmtId="0" fontId="39" fillId="0" borderId="15" xfId="0" applyFont="1" applyBorder="1"/>
    <xf numFmtId="0" fontId="39" fillId="0" borderId="17" xfId="0" applyFont="1" applyBorder="1"/>
    <xf numFmtId="0" fontId="37" fillId="0" borderId="0" xfId="0" applyFont="1" applyAlignment="1">
      <alignment horizontal="left" vertical="center" wrapText="1"/>
    </xf>
    <xf numFmtId="0" fontId="45" fillId="0" borderId="0" xfId="0" applyFont="1" applyAlignment="1">
      <alignment horizontal="left" vertical="center"/>
    </xf>
    <xf numFmtId="0" fontId="38" fillId="0" borderId="0" xfId="0" applyFont="1" applyAlignment="1">
      <alignment horizontal="center" vertical="center"/>
    </xf>
    <xf numFmtId="0" fontId="38" fillId="0" borderId="10" xfId="0" applyFont="1" applyBorder="1" applyAlignment="1">
      <alignment horizontal="left" vertical="center"/>
    </xf>
    <xf numFmtId="0" fontId="38" fillId="0" borderId="11" xfId="0" applyFont="1" applyBorder="1" applyAlignment="1">
      <alignment horizontal="left" vertical="center"/>
    </xf>
    <xf numFmtId="0" fontId="38" fillId="0" borderId="12" xfId="0" applyFont="1" applyBorder="1" applyAlignment="1">
      <alignment horizontal="left" vertical="center"/>
    </xf>
    <xf numFmtId="0" fontId="38" fillId="0" borderId="0" xfId="0" applyFont="1" applyBorder="1" applyAlignment="1">
      <alignment horizontal="left" vertical="center"/>
    </xf>
    <xf numFmtId="0" fontId="38" fillId="0" borderId="0" xfId="0" applyFont="1" applyAlignment="1">
      <alignment horizontal="left" vertical="top"/>
    </xf>
    <xf numFmtId="0" fontId="38" fillId="0" borderId="13" xfId="0" applyFont="1" applyBorder="1" applyAlignment="1">
      <alignment horizontal="left" vertical="center"/>
    </xf>
    <xf numFmtId="0" fontId="38" fillId="0" borderId="0" xfId="0" applyFont="1" applyAlignment="1">
      <alignment vertical="top"/>
    </xf>
    <xf numFmtId="0" fontId="38" fillId="0" borderId="0" xfId="0" applyFont="1" applyAlignment="1">
      <alignment horizontal="left" vertical="center" wrapText="1"/>
    </xf>
    <xf numFmtId="0" fontId="46" fillId="0" borderId="29" xfId="0" applyFont="1" applyBorder="1" applyAlignment="1">
      <alignment horizontal="left" vertical="center"/>
    </xf>
    <xf numFmtId="49" fontId="38" fillId="0" borderId="29" xfId="0" applyNumberFormat="1" applyFont="1" applyBorder="1" applyAlignment="1">
      <alignment horizontal="center" vertical="center"/>
    </xf>
    <xf numFmtId="49" fontId="39" fillId="0" borderId="29" xfId="0" applyNumberFormat="1" applyFont="1" applyBorder="1" applyAlignment="1">
      <alignment horizontal="center" vertical="center"/>
    </xf>
    <xf numFmtId="0" fontId="38" fillId="0" borderId="45" xfId="0" applyFont="1" applyBorder="1" applyAlignment="1">
      <alignment horizontal="center" vertical="center"/>
    </xf>
    <xf numFmtId="0" fontId="38" fillId="0" borderId="59" xfId="0" applyFont="1" applyBorder="1" applyAlignment="1">
      <alignment horizontal="center" vertical="center" wrapText="1"/>
    </xf>
    <xf numFmtId="0" fontId="38" fillId="0" borderId="10"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0" xfId="0" applyFont="1" applyAlignment="1">
      <alignment horizontal="center" vertical="center" wrapText="1"/>
    </xf>
    <xf numFmtId="0" fontId="38" fillId="0" borderId="0" xfId="0" applyFont="1" applyAlignment="1">
      <alignment vertical="center" wrapText="1"/>
    </xf>
    <xf numFmtId="0" fontId="38" fillId="0" borderId="0" xfId="0" applyFont="1" applyBorder="1" applyAlignment="1">
      <alignment horizontal="center" vertical="center" wrapText="1"/>
    </xf>
    <xf numFmtId="0" fontId="38" fillId="0" borderId="14" xfId="0" applyFont="1" applyBorder="1" applyAlignment="1">
      <alignment vertical="center" wrapText="1"/>
    </xf>
    <xf numFmtId="0" fontId="38" fillId="0" borderId="0" xfId="0" applyFont="1" applyBorder="1" applyAlignment="1">
      <alignment vertical="center" wrapText="1"/>
    </xf>
    <xf numFmtId="0" fontId="38" fillId="0" borderId="0" xfId="0" applyFont="1" applyAlignment="1">
      <alignment horizontal="left" vertical="top" wrapText="1"/>
    </xf>
    <xf numFmtId="0" fontId="46" fillId="0" borderId="45" xfId="0" applyFont="1" applyBorder="1" applyAlignment="1">
      <alignment horizontal="center" vertical="center"/>
    </xf>
    <xf numFmtId="0" fontId="38" fillId="0" borderId="29" xfId="0" applyFont="1" applyBorder="1" applyAlignment="1">
      <alignment horizontal="left" vertical="center" wrapText="1"/>
    </xf>
    <xf numFmtId="0" fontId="38" fillId="0" borderId="31" xfId="0" applyFont="1" applyBorder="1" applyAlignment="1">
      <alignment horizontal="center" vertical="center"/>
    </xf>
    <xf numFmtId="0" fontId="38" fillId="0" borderId="62"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0" xfId="0" applyFont="1" applyBorder="1" applyAlignment="1">
      <alignment horizontal="left" vertical="top" wrapText="1"/>
    </xf>
    <xf numFmtId="0" fontId="38" fillId="0" borderId="14" xfId="0" applyFont="1" applyBorder="1" applyAlignment="1">
      <alignment horizontal="left" vertical="top" wrapText="1"/>
    </xf>
    <xf numFmtId="0" fontId="46" fillId="0" borderId="31" xfId="0" applyFont="1" applyBorder="1" applyAlignment="1">
      <alignment horizontal="center" vertical="center"/>
    </xf>
    <xf numFmtId="0" fontId="38" fillId="0" borderId="34" xfId="0" applyFont="1" applyBorder="1" applyAlignment="1">
      <alignment horizontal="center" vertical="center"/>
    </xf>
    <xf numFmtId="0" fontId="38" fillId="0" borderId="15" xfId="0" applyFont="1" applyBorder="1" applyAlignment="1">
      <alignment horizontal="center" vertical="center" wrapText="1"/>
    </xf>
    <xf numFmtId="0" fontId="38" fillId="0" borderId="17" xfId="0" applyFont="1" applyBorder="1" applyAlignment="1">
      <alignment horizontal="center" vertical="center" wrapText="1"/>
    </xf>
    <xf numFmtId="0" fontId="38" fillId="0" borderId="45" xfId="0" applyFont="1" applyBorder="1" applyAlignment="1">
      <alignment horizontal="right" vertical="center"/>
    </xf>
    <xf numFmtId="0" fontId="38" fillId="0" borderId="89" xfId="0" applyFont="1" applyBorder="1" applyAlignment="1">
      <alignment horizontal="center" vertical="center" wrapText="1"/>
    </xf>
    <xf numFmtId="0" fontId="38" fillId="0" borderId="29" xfId="0" applyFont="1" applyBorder="1" applyAlignment="1">
      <alignment horizontal="center" vertical="center"/>
    </xf>
    <xf numFmtId="0" fontId="38" fillId="0" borderId="34" xfId="0" applyFont="1" applyBorder="1" applyAlignment="1">
      <alignment horizontal="right" vertical="center"/>
    </xf>
    <xf numFmtId="0" fontId="38" fillId="0" borderId="29" xfId="0" applyFont="1" applyBorder="1" applyAlignment="1">
      <alignment horizontal="right" vertical="center"/>
    </xf>
    <xf numFmtId="0" fontId="46" fillId="0" borderId="34" xfId="0" applyFont="1" applyBorder="1" applyAlignment="1">
      <alignment horizontal="center" vertical="center"/>
    </xf>
    <xf numFmtId="0" fontId="38" fillId="0" borderId="11" xfId="0" applyFont="1" applyBorder="1"/>
    <xf numFmtId="0" fontId="38" fillId="0" borderId="45" xfId="0" applyFont="1" applyBorder="1" applyAlignment="1">
      <alignment horizontal="center" vertical="center" wrapText="1"/>
    </xf>
    <xf numFmtId="0" fontId="38" fillId="0" borderId="10" xfId="0" applyFont="1" applyBorder="1" applyAlignment="1">
      <alignment horizontal="right" vertical="center"/>
    </xf>
    <xf numFmtId="0" fontId="38" fillId="0" borderId="90" xfId="0" applyFont="1" applyBorder="1" applyAlignment="1">
      <alignment horizontal="right" vertical="center"/>
    </xf>
    <xf numFmtId="0" fontId="38" fillId="0" borderId="13" xfId="0" applyFont="1" applyBorder="1" applyAlignment="1">
      <alignment horizontal="right" vertical="center"/>
    </xf>
    <xf numFmtId="0" fontId="38" fillId="0" borderId="15" xfId="0" applyFont="1" applyBorder="1" applyAlignment="1">
      <alignment horizontal="right" vertical="center"/>
    </xf>
    <xf numFmtId="0" fontId="46" fillId="0" borderId="90" xfId="0" applyFont="1" applyBorder="1" applyAlignment="1">
      <alignment horizontal="right" vertical="center"/>
    </xf>
    <xf numFmtId="0" fontId="38" fillId="0" borderId="31" xfId="0" applyFont="1" applyBorder="1" applyAlignment="1">
      <alignment horizontal="center" vertical="center" wrapText="1"/>
    </xf>
    <xf numFmtId="0" fontId="38" fillId="0" borderId="0" xfId="0" applyFont="1" applyAlignment="1">
      <alignment horizontal="right" vertical="top"/>
    </xf>
    <xf numFmtId="0" fontId="38" fillId="0" borderId="34" xfId="0" applyFont="1" applyBorder="1" applyAlignment="1">
      <alignment horizontal="center" vertical="center" wrapText="1"/>
    </xf>
    <xf numFmtId="0" fontId="46" fillId="0" borderId="0" xfId="0" applyFont="1" applyAlignment="1">
      <alignment horizontal="left" vertical="center"/>
    </xf>
    <xf numFmtId="0" fontId="46" fillId="0" borderId="0" xfId="0" applyFont="1" applyAlignment="1">
      <alignment vertical="center" wrapText="1"/>
    </xf>
    <xf numFmtId="0" fontId="46" fillId="0" borderId="0" xfId="0" applyFont="1" applyAlignment="1">
      <alignment horizontal="left" vertical="center" wrapText="1"/>
    </xf>
    <xf numFmtId="0" fontId="47" fillId="0" borderId="0" xfId="0" applyFont="1" applyAlignment="1">
      <alignment horizontal="left" vertical="center" wrapText="1"/>
    </xf>
    <xf numFmtId="0" fontId="38" fillId="0" borderId="16" xfId="0" applyFont="1" applyBorder="1" applyAlignment="1">
      <alignment horizontal="left" vertical="top" wrapText="1"/>
    </xf>
    <xf numFmtId="0" fontId="38" fillId="0" borderId="16" xfId="0" applyFont="1" applyBorder="1" applyAlignment="1">
      <alignment horizontal="left" vertical="center"/>
    </xf>
    <xf numFmtId="0" fontId="38" fillId="0" borderId="16" xfId="0" applyFont="1" applyBorder="1" applyAlignment="1">
      <alignment horizontal="left" vertical="center" wrapText="1"/>
    </xf>
    <xf numFmtId="0" fontId="47" fillId="0" borderId="16" xfId="0" applyFont="1" applyBorder="1" applyAlignment="1">
      <alignment horizontal="left" vertical="center" wrapText="1"/>
    </xf>
    <xf numFmtId="0" fontId="38" fillId="0" borderId="17" xfId="0" applyFont="1" applyBorder="1" applyAlignment="1">
      <alignment horizontal="left" vertical="top" wrapText="1"/>
    </xf>
    <xf numFmtId="0" fontId="48" fillId="0" borderId="11" xfId="0" applyFont="1" applyBorder="1" applyAlignment="1">
      <alignment horizontal="center" vertical="center"/>
    </xf>
    <xf numFmtId="0" fontId="38" fillId="0" borderId="12" xfId="0" applyFont="1" applyBorder="1"/>
    <xf numFmtId="0" fontId="38" fillId="0" borderId="0" xfId="0" applyFont="1" applyBorder="1"/>
    <xf numFmtId="0" fontId="48" fillId="0" borderId="0" xfId="0" applyFont="1" applyAlignment="1">
      <alignment horizontal="center" vertical="center"/>
    </xf>
    <xf numFmtId="0" fontId="38" fillId="0" borderId="0" xfId="34" applyFont="1" applyBorder="1" applyAlignment="1">
      <alignment horizontal="center" vertical="center"/>
    </xf>
    <xf numFmtId="0" fontId="38" fillId="0" borderId="14" xfId="34" applyFont="1" applyBorder="1" applyAlignment="1">
      <alignment horizontal="center" vertical="center"/>
    </xf>
    <xf numFmtId="0" fontId="38" fillId="0" borderId="15" xfId="0" applyFont="1" applyBorder="1" applyAlignment="1">
      <alignment horizontal="left" vertical="center"/>
    </xf>
    <xf numFmtId="0" fontId="48" fillId="0" borderId="16" xfId="0" applyFont="1" applyBorder="1" applyAlignment="1">
      <alignment horizontal="center" vertical="center"/>
    </xf>
    <xf numFmtId="0" fontId="38" fillId="0" borderId="16" xfId="0" applyFont="1" applyBorder="1"/>
    <xf numFmtId="0" fontId="38" fillId="0" borderId="17" xfId="0" applyFont="1" applyBorder="1"/>
    <xf numFmtId="0" fontId="39" fillId="0" borderId="0" xfId="0" applyFont="1" applyAlignment="1">
      <alignment horizontal="center" vertical="top"/>
    </xf>
    <xf numFmtId="0" fontId="39" fillId="0" borderId="0" xfId="0" applyFont="1" applyBorder="1" applyAlignment="1">
      <alignment horizontal="center" vertical="top" wrapText="1"/>
    </xf>
    <xf numFmtId="0" fontId="39" fillId="0" borderId="14" xfId="0" applyFont="1" applyBorder="1" applyAlignment="1">
      <alignment horizontal="center" vertical="top" wrapText="1"/>
    </xf>
    <xf numFmtId="0" fontId="39" fillId="0" borderId="31" xfId="0" applyFont="1" applyBorder="1" applyAlignment="1">
      <alignment horizontal="left" vertical="center"/>
    </xf>
    <xf numFmtId="0" fontId="39" fillId="0" borderId="34" xfId="0" applyFont="1" applyBorder="1" applyAlignment="1">
      <alignment horizontal="left" vertical="center"/>
    </xf>
    <xf numFmtId="0" fontId="40" fillId="0" borderId="45" xfId="0" applyFont="1" applyBorder="1" applyAlignment="1">
      <alignment horizontal="center" vertical="center" wrapText="1"/>
    </xf>
    <xf numFmtId="0" fontId="40" fillId="0" borderId="31" xfId="0" applyFont="1" applyBorder="1" applyAlignment="1">
      <alignment horizontal="center" vertical="center" wrapText="1"/>
    </xf>
    <xf numFmtId="0" fontId="40" fillId="0" borderId="34" xfId="0" applyFont="1" applyBorder="1" applyAlignment="1">
      <alignment horizontal="center" vertical="center" wrapText="1"/>
    </xf>
    <xf numFmtId="0" fontId="0" fillId="0" borderId="0" xfId="69" applyFont="1">
      <alignment vertical="center"/>
    </xf>
    <xf numFmtId="0" fontId="49" fillId="0" borderId="0" xfId="69" applyFont="1">
      <alignment vertical="center"/>
    </xf>
    <xf numFmtId="0" fontId="27" fillId="0" borderId="0" xfId="69" applyFont="1" applyAlignment="1">
      <alignment horizontal="right" vertical="center"/>
    </xf>
    <xf numFmtId="0" fontId="10" fillId="25" borderId="0" xfId="69" applyFill="1" applyBorder="1" applyAlignment="1">
      <alignment horizontal="centerContinuous" vertical="center"/>
    </xf>
    <xf numFmtId="0" fontId="10" fillId="26" borderId="0" xfId="69" applyFill="1" applyBorder="1" applyAlignment="1">
      <alignment horizontal="centerContinuous" vertical="center"/>
    </xf>
    <xf numFmtId="0" fontId="10" fillId="27" borderId="0" xfId="69" applyFill="1" applyBorder="1" applyAlignment="1">
      <alignment horizontal="centerContinuous" vertical="center"/>
    </xf>
    <xf numFmtId="0" fontId="10" fillId="0" borderId="0" xfId="69" applyFill="1" applyBorder="1" applyAlignment="1">
      <alignment horizontal="centerContinuous" vertical="center"/>
    </xf>
    <xf numFmtId="0" fontId="10" fillId="0" borderId="29" xfId="69" applyBorder="1" applyAlignment="1">
      <alignment horizontal="center" vertical="center"/>
    </xf>
    <xf numFmtId="0" fontId="10" fillId="25" borderId="32" xfId="69" applyFill="1" applyBorder="1" applyAlignment="1">
      <alignment vertical="center"/>
    </xf>
    <xf numFmtId="0" fontId="10" fillId="0" borderId="10" xfId="69" applyBorder="1" applyAlignment="1">
      <alignment vertical="center"/>
    </xf>
    <xf numFmtId="0" fontId="10" fillId="0" borderId="12" xfId="69" applyBorder="1" applyAlignment="1">
      <alignment vertical="center"/>
    </xf>
    <xf numFmtId="0" fontId="10" fillId="0" borderId="32" xfId="69" applyBorder="1" applyAlignment="1">
      <alignment horizontal="center" vertical="center"/>
    </xf>
    <xf numFmtId="0" fontId="10" fillId="0" borderId="29" xfId="69" applyBorder="1">
      <alignment vertical="center"/>
    </xf>
    <xf numFmtId="0" fontId="10" fillId="27" borderId="29" xfId="69" applyFill="1" applyBorder="1" applyAlignment="1">
      <alignment horizontal="centerContinuous" vertical="center"/>
    </xf>
    <xf numFmtId="0" fontId="10" fillId="0" borderId="45" xfId="69" applyBorder="1" applyAlignment="1">
      <alignment horizontal="centerContinuous" vertical="center"/>
    </xf>
    <xf numFmtId="0" fontId="10" fillId="0" borderId="45" xfId="69" applyBorder="1">
      <alignment vertical="center"/>
    </xf>
    <xf numFmtId="0" fontId="10" fillId="27" borderId="45" xfId="69" applyFill="1" applyBorder="1" applyAlignment="1">
      <alignment horizontal="centerContinuous" vertical="center"/>
    </xf>
    <xf numFmtId="0" fontId="10" fillId="0" borderId="29" xfId="69" applyBorder="1" applyAlignment="1">
      <alignment vertical="center" shrinkToFit="1"/>
    </xf>
    <xf numFmtId="0" fontId="10" fillId="28" borderId="29" xfId="69" applyFill="1" applyBorder="1" applyAlignment="1">
      <alignment horizontal="centerContinuous" vertical="center"/>
    </xf>
    <xf numFmtId="0" fontId="10" fillId="26" borderId="29" xfId="69" applyFill="1" applyBorder="1" applyAlignment="1">
      <alignment horizontal="centerContinuous" vertical="center"/>
    </xf>
    <xf numFmtId="0" fontId="10" fillId="0" borderId="13" xfId="69" applyBorder="1">
      <alignment vertical="center"/>
    </xf>
    <xf numFmtId="0" fontId="50" fillId="0" borderId="29" xfId="69" applyFont="1" applyFill="1" applyBorder="1">
      <alignment vertical="center"/>
    </xf>
    <xf numFmtId="0" fontId="10" fillId="25" borderId="32" xfId="69" applyFill="1" applyBorder="1" applyAlignment="1">
      <alignment horizontal="center" vertical="center"/>
    </xf>
    <xf numFmtId="0" fontId="10" fillId="0" borderId="13" xfId="69" applyBorder="1" applyAlignment="1">
      <alignment horizontal="center" vertical="center"/>
    </xf>
    <xf numFmtId="0" fontId="10" fillId="0" borderId="14" xfId="69" applyBorder="1" applyAlignment="1">
      <alignment horizontal="center" vertical="center"/>
    </xf>
    <xf numFmtId="0" fontId="10" fillId="0" borderId="31" xfId="69" applyBorder="1">
      <alignment vertical="center"/>
    </xf>
    <xf numFmtId="0" fontId="10" fillId="0" borderId="31" xfId="69" applyBorder="1" applyAlignment="1">
      <alignment horizontal="centerContinuous" vertical="center"/>
    </xf>
    <xf numFmtId="0" fontId="10" fillId="25" borderId="0" xfId="69" applyFill="1" applyBorder="1" applyAlignment="1">
      <alignment horizontal="right" vertical="center"/>
    </xf>
    <xf numFmtId="0" fontId="0" fillId="26" borderId="0" xfId="69" applyFont="1" applyFill="1" applyAlignment="1">
      <alignment horizontal="right" vertical="center"/>
    </xf>
    <xf numFmtId="0" fontId="0" fillId="27" borderId="0" xfId="69" applyFont="1" applyFill="1" applyAlignment="1">
      <alignment horizontal="right" vertical="center"/>
    </xf>
    <xf numFmtId="0" fontId="10" fillId="0" borderId="0" xfId="69" applyFill="1" applyBorder="1" applyAlignment="1">
      <alignment horizontal="right" vertical="center"/>
    </xf>
    <xf numFmtId="0" fontId="10" fillId="0" borderId="29" xfId="69" applyBorder="1" applyAlignment="1">
      <alignment horizontal="centerContinuous" vertical="center" wrapText="1"/>
    </xf>
    <xf numFmtId="0" fontId="10" fillId="25" borderId="32" xfId="69" applyFill="1" applyBorder="1" applyAlignment="1">
      <alignment horizontal="centerContinuous" vertical="center" wrapText="1"/>
    </xf>
    <xf numFmtId="0" fontId="10" fillId="0" borderId="13" xfId="69" applyBorder="1" applyAlignment="1">
      <alignment horizontal="centerContinuous" vertical="center" wrapText="1"/>
    </xf>
    <xf numFmtId="0" fontId="10" fillId="0" borderId="14" xfId="69" applyBorder="1" applyAlignment="1">
      <alignment horizontal="centerContinuous" vertical="center" wrapText="1"/>
    </xf>
    <xf numFmtId="0" fontId="10" fillId="0" borderId="32" xfId="69" applyBorder="1" applyAlignment="1">
      <alignment horizontal="centerContinuous" vertical="center" wrapText="1"/>
    </xf>
    <xf numFmtId="0" fontId="10" fillId="27" borderId="29" xfId="69" applyFill="1" applyBorder="1" applyAlignment="1">
      <alignment horizontal="center" vertical="center"/>
    </xf>
    <xf numFmtId="0" fontId="10" fillId="0" borderId="31" xfId="69" applyBorder="1" applyAlignment="1">
      <alignment horizontal="center" vertical="center"/>
    </xf>
    <xf numFmtId="0" fontId="10" fillId="28" borderId="29" xfId="69" applyFill="1" applyBorder="1">
      <alignment vertical="center"/>
    </xf>
    <xf numFmtId="0" fontId="10" fillId="26" borderId="29" xfId="69" applyFill="1" applyBorder="1">
      <alignment vertical="center"/>
    </xf>
    <xf numFmtId="0" fontId="10" fillId="25" borderId="0" xfId="69" applyFill="1" applyBorder="1" applyAlignment="1">
      <alignment vertical="center"/>
    </xf>
    <xf numFmtId="178" fontId="0" fillId="26" borderId="0" xfId="69" applyNumberFormat="1" applyFont="1" applyFill="1">
      <alignment vertical="center"/>
    </xf>
    <xf numFmtId="178" fontId="0" fillId="27" borderId="0" xfId="69" applyNumberFormat="1" applyFont="1" applyFill="1">
      <alignment vertical="center"/>
    </xf>
    <xf numFmtId="178" fontId="10" fillId="0" borderId="0" xfId="69" applyNumberFormat="1" applyFill="1" applyBorder="1">
      <alignment vertical="center"/>
    </xf>
    <xf numFmtId="0" fontId="10" fillId="0" borderId="0" xfId="69" applyFill="1" applyBorder="1" applyAlignment="1">
      <alignment vertical="center"/>
    </xf>
    <xf numFmtId="0" fontId="10" fillId="27" borderId="29" xfId="69" applyFill="1" applyBorder="1">
      <alignment vertical="center"/>
    </xf>
    <xf numFmtId="0" fontId="10" fillId="26" borderId="29" xfId="69" applyFill="1" applyBorder="1" applyAlignment="1">
      <alignment horizontal="center" vertical="center"/>
    </xf>
    <xf numFmtId="0" fontId="0" fillId="25" borderId="0" xfId="69" applyFont="1" applyFill="1">
      <alignment vertical="center"/>
    </xf>
    <xf numFmtId="0" fontId="0" fillId="26" borderId="0" xfId="69" applyFont="1" applyFill="1">
      <alignment vertical="center"/>
    </xf>
    <xf numFmtId="0" fontId="0" fillId="27" borderId="0" xfId="69" applyFont="1" applyFill="1">
      <alignment vertical="center"/>
    </xf>
    <xf numFmtId="0" fontId="10" fillId="0" borderId="91" xfId="69" applyBorder="1" applyAlignment="1">
      <alignment horizontal="center" vertical="center" wrapText="1"/>
    </xf>
    <xf numFmtId="0" fontId="10" fillId="25" borderId="91" xfId="69" applyFill="1" applyBorder="1" applyAlignment="1">
      <alignment vertical="center" wrapText="1"/>
    </xf>
    <xf numFmtId="0" fontId="10" fillId="0" borderId="92" xfId="69" applyBorder="1" applyAlignment="1">
      <alignment vertical="center" wrapText="1"/>
    </xf>
    <xf numFmtId="0" fontId="10" fillId="0" borderId="93" xfId="69" applyBorder="1" applyAlignment="1">
      <alignment vertical="center" wrapText="1"/>
    </xf>
    <xf numFmtId="0" fontId="10" fillId="0" borderId="94" xfId="69" applyBorder="1" applyAlignment="1">
      <alignment horizontal="center" vertical="center" wrapText="1"/>
    </xf>
    <xf numFmtId="0" fontId="10" fillId="0" borderId="94" xfId="69" applyBorder="1">
      <alignment vertical="center"/>
    </xf>
    <xf numFmtId="0" fontId="10" fillId="27" borderId="94" xfId="69" applyFill="1" applyBorder="1">
      <alignment vertical="center"/>
    </xf>
    <xf numFmtId="0" fontId="10" fillId="0" borderId="95" xfId="69" applyBorder="1">
      <alignment vertical="center"/>
    </xf>
    <xf numFmtId="0" fontId="10" fillId="28" borderId="94" xfId="69" applyFill="1" applyBorder="1">
      <alignment vertical="center"/>
    </xf>
    <xf numFmtId="0" fontId="10" fillId="26" borderId="45" xfId="69" applyFill="1" applyBorder="1">
      <alignment vertical="center"/>
    </xf>
    <xf numFmtId="0" fontId="10" fillId="0" borderId="96" xfId="69" applyBorder="1" applyAlignment="1">
      <alignment horizontal="center" vertical="center"/>
    </xf>
    <xf numFmtId="0" fontId="10" fillId="25" borderId="96" xfId="69" applyFill="1" applyBorder="1" applyAlignment="1">
      <alignment vertical="center" wrapText="1"/>
    </xf>
    <xf numFmtId="0" fontId="10" fillId="0" borderId="96" xfId="69" applyBorder="1" applyAlignment="1">
      <alignment vertical="center" wrapText="1"/>
    </xf>
    <xf numFmtId="0" fontId="10" fillId="0" borderId="97" xfId="69" applyBorder="1" applyAlignment="1">
      <alignment vertical="center" wrapText="1"/>
    </xf>
    <xf numFmtId="0" fontId="10" fillId="0" borderId="98" xfId="69" applyBorder="1" applyAlignment="1">
      <alignment horizontal="center" vertical="center"/>
    </xf>
    <xf numFmtId="0" fontId="10" fillId="0" borderId="98" xfId="69" applyBorder="1">
      <alignment vertical="center"/>
    </xf>
    <xf numFmtId="0" fontId="10" fillId="27" borderId="98" xfId="69" applyFill="1" applyBorder="1">
      <alignment vertical="center"/>
    </xf>
    <xf numFmtId="0" fontId="10" fillId="28" borderId="98" xfId="69" applyFill="1" applyBorder="1">
      <alignment vertical="center"/>
    </xf>
    <xf numFmtId="0" fontId="10" fillId="26" borderId="98" xfId="69" applyFill="1" applyBorder="1">
      <alignment vertical="center"/>
    </xf>
    <xf numFmtId="10" fontId="0" fillId="0" borderId="0" xfId="90" applyNumberFormat="1" applyFont="1" applyAlignment="1">
      <alignment vertical="center"/>
    </xf>
    <xf numFmtId="0" fontId="10" fillId="0" borderId="96" xfId="69" applyBorder="1" applyAlignment="1">
      <alignment horizontal="center" vertical="center" wrapText="1"/>
    </xf>
    <xf numFmtId="0" fontId="10" fillId="0" borderId="98" xfId="69" applyBorder="1" applyAlignment="1">
      <alignment horizontal="center" vertical="center" wrapText="1"/>
    </xf>
    <xf numFmtId="10" fontId="0" fillId="0" borderId="0" xfId="90" applyNumberFormat="1" applyFont="1" applyAlignment="1">
      <alignment horizontal="right" vertical="center"/>
    </xf>
    <xf numFmtId="0" fontId="27" fillId="0" borderId="31" xfId="69" applyFont="1" applyFill="1" applyBorder="1" applyAlignment="1">
      <alignment horizontal="right" vertical="center"/>
    </xf>
    <xf numFmtId="0" fontId="51" fillId="0" borderId="29" xfId="69" applyFont="1" applyFill="1" applyBorder="1">
      <alignment vertical="center"/>
    </xf>
    <xf numFmtId="0" fontId="27" fillId="0" borderId="34" xfId="69" applyFont="1" applyFill="1" applyBorder="1" applyAlignment="1">
      <alignment horizontal="center" vertical="center"/>
    </xf>
    <xf numFmtId="0" fontId="10" fillId="0" borderId="96" xfId="69" applyBorder="1" applyAlignment="1">
      <alignment horizontal="centerContinuous" vertical="center"/>
    </xf>
    <xf numFmtId="0" fontId="10" fillId="25" borderId="98" xfId="69" applyFill="1" applyBorder="1" applyAlignment="1">
      <alignment vertical="center"/>
    </xf>
    <xf numFmtId="0" fontId="10" fillId="0" borderId="96" xfId="69" applyBorder="1" applyAlignment="1">
      <alignment vertical="center"/>
    </xf>
    <xf numFmtId="0" fontId="10" fillId="0" borderId="97" xfId="69" applyBorder="1" applyAlignment="1">
      <alignment vertical="center"/>
    </xf>
    <xf numFmtId="0" fontId="10" fillId="0" borderId="99" xfId="69" applyBorder="1" applyAlignment="1">
      <alignment horizontal="center" vertical="center"/>
    </xf>
    <xf numFmtId="0" fontId="10" fillId="25" borderId="100" xfId="69" applyFill="1" applyBorder="1" applyAlignment="1">
      <alignment vertical="center"/>
    </xf>
    <xf numFmtId="0" fontId="10" fillId="0" borderId="99" xfId="69" applyBorder="1" applyAlignment="1">
      <alignment vertical="center"/>
    </xf>
    <xf numFmtId="0" fontId="10" fillId="0" borderId="101" xfId="69" applyBorder="1" applyAlignment="1">
      <alignment vertical="center"/>
    </xf>
    <xf numFmtId="0" fontId="10" fillId="0" borderId="100" xfId="69" applyBorder="1" applyAlignment="1">
      <alignment horizontal="center" vertical="center" wrapText="1"/>
    </xf>
    <xf numFmtId="0" fontId="10" fillId="0" borderId="100" xfId="69" applyBorder="1">
      <alignment vertical="center"/>
    </xf>
    <xf numFmtId="0" fontId="10" fillId="27" borderId="100" xfId="69" applyFill="1" applyBorder="1">
      <alignment vertical="center"/>
    </xf>
    <xf numFmtId="0" fontId="10" fillId="28" borderId="100" xfId="69" applyFill="1" applyBorder="1">
      <alignment vertical="center"/>
    </xf>
    <xf numFmtId="0" fontId="10" fillId="26" borderId="100" xfId="69" applyFill="1" applyBorder="1">
      <alignment vertical="center"/>
    </xf>
    <xf numFmtId="0" fontId="29" fillId="0" borderId="0" xfId="69" applyFont="1">
      <alignment vertical="center"/>
    </xf>
    <xf numFmtId="0" fontId="52" fillId="0" borderId="0" xfId="69" applyFont="1">
      <alignment vertical="center"/>
    </xf>
    <xf numFmtId="0" fontId="10" fillId="29" borderId="29" xfId="69" applyFill="1" applyBorder="1" applyAlignment="1">
      <alignment horizontal="centerContinuous" vertical="center"/>
    </xf>
    <xf numFmtId="0" fontId="10" fillId="29" borderId="29" xfId="69" applyFill="1" applyBorder="1">
      <alignment vertical="center"/>
    </xf>
    <xf numFmtId="0" fontId="10" fillId="0" borderId="91" xfId="69" applyBorder="1" applyAlignment="1">
      <alignment horizontal="centerContinuous" vertical="center" wrapText="1"/>
    </xf>
    <xf numFmtId="0" fontId="10" fillId="29" borderId="94" xfId="69" applyFill="1" applyBorder="1">
      <alignment vertical="center"/>
    </xf>
    <xf numFmtId="0" fontId="10" fillId="29" borderId="98" xfId="69" applyFill="1" applyBorder="1">
      <alignment vertical="center"/>
    </xf>
    <xf numFmtId="0" fontId="10" fillId="0" borderId="96" xfId="69" applyBorder="1" applyAlignment="1">
      <alignment horizontal="centerContinuous" vertical="center" wrapText="1"/>
    </xf>
    <xf numFmtId="0" fontId="10" fillId="0" borderId="99" xfId="69" applyBorder="1" applyAlignment="1">
      <alignment horizontal="centerContinuous" vertical="center"/>
    </xf>
    <xf numFmtId="0" fontId="10" fillId="29" borderId="100" xfId="69" applyFill="1" applyBorder="1">
      <alignment vertical="center"/>
    </xf>
    <xf numFmtId="0" fontId="53" fillId="0" borderId="0" xfId="54" applyFont="1">
      <alignment vertical="center"/>
    </xf>
    <xf numFmtId="0" fontId="54" fillId="0" borderId="0" xfId="54" applyFont="1" applyAlignment="1">
      <alignment horizontal="center" vertical="center"/>
    </xf>
    <xf numFmtId="0" fontId="53" fillId="0" borderId="0" xfId="54" applyFont="1" applyAlignment="1">
      <alignment horizontal="center" vertical="center"/>
    </xf>
    <xf numFmtId="0" fontId="55" fillId="0" borderId="0" xfId="54" applyFont="1">
      <alignment vertical="center"/>
    </xf>
    <xf numFmtId="0" fontId="55" fillId="0" borderId="45" xfId="54" applyFont="1" applyBorder="1" applyAlignment="1">
      <alignment horizontal="left" vertical="center"/>
    </xf>
    <xf numFmtId="0" fontId="55" fillId="0" borderId="83" xfId="54" applyFont="1" applyBorder="1" applyAlignment="1">
      <alignment horizontal="left" vertical="center"/>
    </xf>
    <xf numFmtId="0" fontId="55" fillId="0" borderId="29" xfId="54" applyFont="1" applyBorder="1" applyAlignment="1">
      <alignment horizontal="left" vertical="center"/>
    </xf>
    <xf numFmtId="0" fontId="55" fillId="0" borderId="11" xfId="54" applyFont="1" applyBorder="1" applyAlignment="1">
      <alignment horizontal="left" vertical="center"/>
    </xf>
    <xf numFmtId="0" fontId="55" fillId="0" borderId="12" xfId="54" applyFont="1" applyBorder="1" applyAlignment="1">
      <alignment horizontal="left" vertical="center"/>
    </xf>
    <xf numFmtId="0" fontId="55" fillId="0" borderId="82" xfId="54" applyFont="1" applyBorder="1" applyAlignment="1">
      <alignment horizontal="left" vertical="center"/>
    </xf>
    <xf numFmtId="0" fontId="55" fillId="0" borderId="32" xfId="54" applyFont="1" applyBorder="1" applyAlignment="1">
      <alignment horizontal="left" vertical="center"/>
    </xf>
    <xf numFmtId="0" fontId="55" fillId="0" borderId="0" xfId="54" applyFont="1" applyAlignment="1">
      <alignment horizontal="left" vertical="center" wrapText="1"/>
    </xf>
    <xf numFmtId="0" fontId="55" fillId="0" borderId="0" xfId="54" applyFont="1" applyAlignment="1">
      <alignment horizontal="left" vertical="center"/>
    </xf>
    <xf numFmtId="0" fontId="53" fillId="0" borderId="45" xfId="54" applyFont="1" applyBorder="1" applyAlignment="1">
      <alignment horizontal="center" vertical="center"/>
    </xf>
    <xf numFmtId="0" fontId="55" fillId="0" borderId="13" xfId="54" applyFont="1" applyBorder="1" applyAlignment="1">
      <alignment horizontal="center" vertical="center"/>
    </xf>
    <xf numFmtId="0" fontId="55" fillId="0" borderId="45" xfId="54" applyFont="1" applyBorder="1" applyAlignment="1">
      <alignment horizontal="center" vertical="center"/>
    </xf>
    <xf numFmtId="0" fontId="55" fillId="0" borderId="11" xfId="54" applyFont="1" applyBorder="1">
      <alignment vertical="center"/>
    </xf>
    <xf numFmtId="0" fontId="55" fillId="0" borderId="12" xfId="54" applyFont="1" applyBorder="1">
      <alignment vertical="center"/>
    </xf>
    <xf numFmtId="0" fontId="55" fillId="0" borderId="13" xfId="54" applyFont="1" applyBorder="1">
      <alignment vertical="center"/>
    </xf>
    <xf numFmtId="0" fontId="55" fillId="0" borderId="14" xfId="54" applyFont="1" applyBorder="1">
      <alignment vertical="center"/>
    </xf>
    <xf numFmtId="0" fontId="55" fillId="0" borderId="45" xfId="54" applyFont="1" applyBorder="1">
      <alignment vertical="center"/>
    </xf>
    <xf numFmtId="0" fontId="53" fillId="0" borderId="31" xfId="54" applyFont="1" applyBorder="1" applyAlignment="1">
      <alignment horizontal="center" vertical="center"/>
    </xf>
    <xf numFmtId="0" fontId="55" fillId="0" borderId="31" xfId="54" applyFont="1" applyBorder="1" applyAlignment="1">
      <alignment horizontal="center" vertical="center"/>
    </xf>
    <xf numFmtId="0" fontId="55" fillId="0" borderId="29" xfId="54" applyFont="1" applyBorder="1" applyAlignment="1">
      <alignment horizontal="distributed" vertical="center" wrapText="1" justifyLastLine="1"/>
    </xf>
    <xf numFmtId="0" fontId="55" fillId="0" borderId="29" xfId="54" applyFont="1" applyBorder="1" applyAlignment="1">
      <alignment horizontal="center" vertical="center"/>
    </xf>
    <xf numFmtId="0" fontId="55" fillId="0" borderId="29" xfId="54" applyFont="1" applyBorder="1" applyAlignment="1">
      <alignment horizontal="right" vertical="center" indent="1"/>
    </xf>
    <xf numFmtId="0" fontId="56" fillId="0" borderId="31" xfId="54" applyFont="1" applyBorder="1" applyAlignment="1">
      <alignment horizontal="left" vertical="center" wrapText="1"/>
    </xf>
    <xf numFmtId="0" fontId="55" fillId="0" borderId="0" xfId="54" applyFont="1" applyAlignment="1">
      <alignment horizontal="right" vertical="center"/>
    </xf>
    <xf numFmtId="0" fontId="55" fillId="0" borderId="11" xfId="54" applyFont="1" applyBorder="1" applyAlignment="1">
      <alignment horizontal="right" vertical="center"/>
    </xf>
    <xf numFmtId="0" fontId="53" fillId="0" borderId="34" xfId="54" applyFont="1" applyBorder="1" applyAlignment="1">
      <alignment horizontal="center" vertical="center"/>
    </xf>
    <xf numFmtId="0" fontId="55" fillId="0" borderId="15" xfId="54" applyFont="1" applyBorder="1" applyAlignment="1">
      <alignment horizontal="center" vertical="center"/>
    </xf>
    <xf numFmtId="0" fontId="55" fillId="0" borderId="34" xfId="54" applyFont="1" applyBorder="1" applyAlignment="1">
      <alignment horizontal="center" vertical="center"/>
    </xf>
    <xf numFmtId="0" fontId="55" fillId="0" borderId="16" xfId="54" applyFont="1" applyBorder="1">
      <alignment vertical="center"/>
    </xf>
    <xf numFmtId="0" fontId="55" fillId="0" borderId="17" xfId="54" applyFont="1" applyBorder="1">
      <alignment vertical="center"/>
    </xf>
    <xf numFmtId="0" fontId="55" fillId="0" borderId="15" xfId="54" applyFont="1" applyBorder="1">
      <alignment vertical="center"/>
    </xf>
    <xf numFmtId="0" fontId="56" fillId="0" borderId="34" xfId="54" applyFont="1" applyBorder="1" applyAlignment="1">
      <alignment horizontal="left" vertical="center" wrapText="1"/>
    </xf>
    <xf numFmtId="0" fontId="55" fillId="0" borderId="83" xfId="54" applyFont="1" applyBorder="1">
      <alignment vertical="center"/>
    </xf>
    <xf numFmtId="0" fontId="55" fillId="0" borderId="29" xfId="54" applyFont="1" applyBorder="1">
      <alignment vertical="center"/>
    </xf>
    <xf numFmtId="0" fontId="55" fillId="0" borderId="10" xfId="54" applyFont="1" applyBorder="1" applyAlignment="1">
      <alignment vertical="center" wrapText="1"/>
    </xf>
    <xf numFmtId="0" fontId="55" fillId="0" borderId="0" xfId="54" applyFont="1" applyBorder="1" applyAlignment="1">
      <alignment horizontal="left" vertical="top" wrapText="1"/>
    </xf>
    <xf numFmtId="0" fontId="55" fillId="0" borderId="0" xfId="54" applyFont="1" applyBorder="1" applyAlignment="1">
      <alignment vertical="top" wrapText="1"/>
    </xf>
    <xf numFmtId="0" fontId="30" fillId="0" borderId="0" xfId="54" applyFont="1" applyAlignment="1">
      <alignment horizontal="left" vertical="center"/>
    </xf>
    <xf numFmtId="0" fontId="30" fillId="0" borderId="0" xfId="54" applyFont="1">
      <alignment vertical="center"/>
    </xf>
    <xf numFmtId="0" fontId="55" fillId="0" borderId="10" xfId="54" applyFont="1" applyBorder="1">
      <alignment vertical="center"/>
    </xf>
    <xf numFmtId="0" fontId="55" fillId="0" borderId="102" xfId="54" applyFont="1" applyBorder="1">
      <alignment vertical="center"/>
    </xf>
    <xf numFmtId="0" fontId="55" fillId="0" borderId="0" xfId="54" applyFont="1" applyAlignment="1">
      <alignment horizontal="center" vertical="center" wrapText="1" justifyLastLine="1"/>
    </xf>
    <xf numFmtId="0" fontId="58" fillId="0" borderId="14" xfId="54" applyFont="1" applyBorder="1" applyAlignment="1">
      <alignment horizontal="centerContinuous" vertical="center"/>
    </xf>
    <xf numFmtId="0" fontId="59" fillId="0" borderId="0" xfId="54" applyFont="1">
      <alignment vertical="center"/>
    </xf>
    <xf numFmtId="0" fontId="55" fillId="30" borderId="29" xfId="54" applyFont="1" applyFill="1" applyBorder="1">
      <alignment vertical="center"/>
    </xf>
    <xf numFmtId="0" fontId="58" fillId="30" borderId="29" xfId="54" applyFont="1" applyFill="1" applyBorder="1" applyAlignment="1">
      <alignment horizontal="center" vertical="center"/>
    </xf>
    <xf numFmtId="0" fontId="58" fillId="30" borderId="29" xfId="54" applyFont="1" applyFill="1" applyBorder="1" applyAlignment="1">
      <alignment horizontal="center" vertical="center" wrapText="1"/>
    </xf>
    <xf numFmtId="0" fontId="55" fillId="30" borderId="20" xfId="54" applyFont="1" applyFill="1" applyBorder="1">
      <alignment vertical="center"/>
    </xf>
    <xf numFmtId="0" fontId="58" fillId="30" borderId="21" xfId="54" applyFont="1" applyFill="1" applyBorder="1" applyAlignment="1">
      <alignment horizontal="center" vertical="center"/>
    </xf>
    <xf numFmtId="0" fontId="58" fillId="30" borderId="40" xfId="54" applyFont="1" applyFill="1" applyBorder="1" applyAlignment="1">
      <alignment horizontal="center" vertical="center" wrapText="1"/>
    </xf>
    <xf numFmtId="0" fontId="55" fillId="0" borderId="0" xfId="54" applyFont="1" applyAlignment="1">
      <alignment horizontal="right" vertical="center" indent="1"/>
    </xf>
    <xf numFmtId="0" fontId="58" fillId="0" borderId="0" xfId="54" applyFont="1" applyAlignment="1">
      <alignment horizontal="center" vertical="center" wrapText="1"/>
    </xf>
    <xf numFmtId="0" fontId="59" fillId="0" borderId="103" xfId="54" applyFont="1" applyBorder="1">
      <alignment vertical="center"/>
    </xf>
    <xf numFmtId="0" fontId="55" fillId="0" borderId="0" xfId="54" applyFont="1" applyBorder="1">
      <alignment vertical="center"/>
    </xf>
    <xf numFmtId="0" fontId="58" fillId="0" borderId="0" xfId="54" applyFont="1" applyBorder="1" applyAlignment="1">
      <alignment horizontal="center" vertical="center"/>
    </xf>
    <xf numFmtId="0" fontId="58" fillId="0" borderId="0" xfId="54" applyFont="1" applyBorder="1" applyAlignment="1">
      <alignment horizontal="center" vertical="center" wrapText="1"/>
    </xf>
    <xf numFmtId="0" fontId="60" fillId="0" borderId="45" xfId="54" applyFont="1" applyBorder="1" applyAlignment="1">
      <alignment horizontal="center" vertical="center" wrapText="1"/>
    </xf>
    <xf numFmtId="0" fontId="55" fillId="30" borderId="45" xfId="54" applyFont="1" applyFill="1" applyBorder="1" applyAlignment="1">
      <alignment horizontal="center" vertical="center"/>
    </xf>
    <xf numFmtId="0" fontId="55" fillId="31" borderId="29" xfId="54" applyFont="1" applyFill="1" applyBorder="1" applyAlignment="1">
      <alignment horizontal="right" vertical="center" indent="1"/>
    </xf>
    <xf numFmtId="0" fontId="55" fillId="30" borderId="28" xfId="54" applyFont="1" applyFill="1" applyBorder="1" applyAlignment="1">
      <alignment horizontal="center" vertical="center"/>
    </xf>
    <xf numFmtId="0" fontId="55" fillId="31" borderId="29" xfId="54" applyFont="1" applyFill="1" applyBorder="1" applyAlignment="1">
      <alignment horizontal="center" vertical="center"/>
    </xf>
    <xf numFmtId="0" fontId="55" fillId="31" borderId="35" xfId="54" applyFont="1" applyFill="1" applyBorder="1" applyAlignment="1">
      <alignment horizontal="center" vertical="center"/>
    </xf>
    <xf numFmtId="0" fontId="55" fillId="0" borderId="0" xfId="54" applyFont="1" applyAlignment="1">
      <alignment horizontal="center" vertical="center"/>
    </xf>
    <xf numFmtId="0" fontId="55" fillId="0" borderId="103" xfId="54" applyFont="1" applyBorder="1" applyAlignment="1">
      <alignment horizontal="right" vertical="center" indent="1"/>
    </xf>
    <xf numFmtId="0" fontId="60" fillId="0" borderId="31" xfId="54" applyFont="1" applyBorder="1" applyAlignment="1">
      <alignment horizontal="center" vertical="center" wrapText="1"/>
    </xf>
    <xf numFmtId="0" fontId="55" fillId="0" borderId="16" xfId="54" applyFont="1" applyBorder="1" applyAlignment="1">
      <alignment horizontal="center" vertical="center" wrapText="1" justifyLastLine="1"/>
    </xf>
    <xf numFmtId="0" fontId="55" fillId="30" borderId="34" xfId="54" applyFont="1" applyFill="1" applyBorder="1" applyAlignment="1">
      <alignment horizontal="center" vertical="center"/>
    </xf>
    <xf numFmtId="0" fontId="55" fillId="30" borderId="48" xfId="54" applyFont="1" applyFill="1" applyBorder="1">
      <alignment vertical="center"/>
    </xf>
    <xf numFmtId="0" fontId="55" fillId="0" borderId="49" xfId="54" applyFont="1" applyBorder="1" applyAlignment="1">
      <alignment horizontal="center" vertical="center"/>
    </xf>
    <xf numFmtId="0" fontId="55" fillId="0" borderId="50" xfId="54" applyFont="1" applyBorder="1" applyAlignment="1">
      <alignment horizontal="right" vertical="center" indent="1"/>
    </xf>
    <xf numFmtId="0" fontId="55" fillId="30" borderId="104" xfId="54" applyFont="1" applyFill="1" applyBorder="1">
      <alignment vertical="center"/>
    </xf>
    <xf numFmtId="0" fontId="58" fillId="30" borderId="105" xfId="54" applyFont="1" applyFill="1" applyBorder="1" applyAlignment="1">
      <alignment horizontal="center" vertical="center"/>
    </xf>
    <xf numFmtId="0" fontId="58" fillId="30" borderId="106" xfId="54" applyFont="1" applyFill="1" applyBorder="1" applyAlignment="1">
      <alignment horizontal="center" vertical="center" wrapText="1"/>
    </xf>
    <xf numFmtId="0" fontId="55" fillId="30" borderId="29" xfId="54" applyFont="1" applyFill="1" applyBorder="1" applyAlignment="1">
      <alignment horizontal="center" vertical="center"/>
    </xf>
    <xf numFmtId="0" fontId="55" fillId="30" borderId="56" xfId="54" applyFont="1" applyFill="1" applyBorder="1" applyAlignment="1">
      <alignment horizontal="center" vertical="center"/>
    </xf>
    <xf numFmtId="0" fontId="55" fillId="31" borderId="34" xfId="54" applyFont="1" applyFill="1" applyBorder="1" applyAlignment="1">
      <alignment horizontal="right" vertical="center" indent="1"/>
    </xf>
    <xf numFmtId="0" fontId="55" fillId="31" borderId="33" xfId="54" applyFont="1" applyFill="1" applyBorder="1" applyAlignment="1">
      <alignment horizontal="right" vertical="center" indent="1"/>
    </xf>
    <xf numFmtId="0" fontId="55" fillId="0" borderId="45" xfId="54" applyFont="1" applyBorder="1" applyAlignment="1">
      <alignment horizontal="right" vertical="center" indent="1"/>
    </xf>
    <xf numFmtId="0" fontId="55" fillId="30" borderId="76" xfId="54" applyFont="1" applyFill="1" applyBorder="1" applyAlignment="1">
      <alignment horizontal="center" vertical="center"/>
    </xf>
    <xf numFmtId="0" fontId="55" fillId="0" borderId="52" xfId="54" applyFont="1" applyBorder="1" applyAlignment="1">
      <alignment horizontal="right" vertical="center" indent="1"/>
    </xf>
    <xf numFmtId="0" fontId="60" fillId="0" borderId="34" xfId="54" applyFont="1" applyBorder="1" applyAlignment="1">
      <alignment horizontal="center" vertical="center" wrapText="1"/>
    </xf>
    <xf numFmtId="0" fontId="55" fillId="30" borderId="20" xfId="54" applyFont="1" applyFill="1" applyBorder="1" applyAlignment="1">
      <alignment horizontal="center" vertical="center"/>
    </xf>
    <xf numFmtId="0" fontId="55" fillId="0" borderId="21" xfId="54" applyFont="1" applyBorder="1" applyAlignment="1">
      <alignment horizontal="right" vertical="center" indent="1"/>
    </xf>
    <xf numFmtId="0" fontId="55" fillId="0" borderId="40" xfId="54" applyFont="1" applyBorder="1" applyAlignment="1">
      <alignment horizontal="right" vertical="center" indent="1"/>
    </xf>
    <xf numFmtId="0" fontId="55" fillId="0" borderId="35" xfId="54" applyFont="1" applyBorder="1" applyAlignment="1">
      <alignment horizontal="center" vertical="center"/>
    </xf>
    <xf numFmtId="0" fontId="55" fillId="30" borderId="69" xfId="54" applyFont="1" applyFill="1" applyBorder="1" applyAlignment="1">
      <alignment horizontal="center" vertical="center"/>
    </xf>
    <xf numFmtId="0" fontId="60" fillId="31" borderId="45" xfId="54" applyFont="1" applyFill="1" applyBorder="1" applyAlignment="1">
      <alignment horizontal="center" vertical="center"/>
    </xf>
    <xf numFmtId="0" fontId="55" fillId="30" borderId="48" xfId="54" applyFont="1" applyFill="1" applyBorder="1" applyAlignment="1">
      <alignment horizontal="center" vertical="center"/>
    </xf>
    <xf numFmtId="0" fontId="60" fillId="31" borderId="34" xfId="54" applyFont="1" applyFill="1" applyBorder="1" applyAlignment="1">
      <alignment horizontal="center" vertical="center"/>
    </xf>
    <xf numFmtId="0" fontId="55" fillId="0" borderId="107" xfId="54" applyFont="1" applyBorder="1">
      <alignment vertical="center"/>
    </xf>
    <xf numFmtId="0" fontId="29" fillId="0" borderId="0" xfId="62" applyFont="1" applyAlignment="1">
      <alignment vertical="center" textRotation="255" shrinkToFit="1"/>
    </xf>
    <xf numFmtId="0" fontId="29" fillId="0" borderId="73" xfId="62" applyFont="1" applyBorder="1" applyAlignment="1">
      <alignment vertical="center" shrinkToFit="1"/>
    </xf>
    <xf numFmtId="0" fontId="29" fillId="0" borderId="0" xfId="62" applyFont="1" applyAlignment="1">
      <alignment vertical="center" shrinkToFit="1"/>
    </xf>
    <xf numFmtId="0" fontId="29" fillId="0" borderId="74" xfId="62" applyFont="1" applyBorder="1" applyAlignment="1">
      <alignment vertical="center" shrinkToFit="1"/>
    </xf>
    <xf numFmtId="0" fontId="29" fillId="0" borderId="75" xfId="62" applyFont="1" applyBorder="1" applyAlignment="1">
      <alignment vertical="center" shrinkToFit="1"/>
    </xf>
    <xf numFmtId="0" fontId="61" fillId="0" borderId="0" xfId="62" applyFont="1">
      <alignment vertical="center"/>
    </xf>
    <xf numFmtId="0" fontId="29" fillId="0" borderId="73" xfId="62" applyFont="1" applyBorder="1" applyAlignment="1">
      <alignment horizontal="center" vertical="center"/>
    </xf>
    <xf numFmtId="0" fontId="29" fillId="0" borderId="108" xfId="62" applyFont="1" applyBorder="1" applyAlignment="1">
      <alignment horizontal="center" vertical="center"/>
    </xf>
    <xf numFmtId="0" fontId="30" fillId="0" borderId="70" xfId="62" applyFont="1" applyBorder="1" applyAlignment="1">
      <alignment horizontal="center" vertical="center" textRotation="255"/>
    </xf>
    <xf numFmtId="0" fontId="30" fillId="0" borderId="74" xfId="62" applyFont="1" applyBorder="1" applyAlignment="1">
      <alignment horizontal="center" vertical="center" textRotation="255"/>
    </xf>
    <xf numFmtId="0" fontId="30" fillId="0" borderId="75" xfId="62" applyFont="1" applyBorder="1" applyAlignment="1">
      <alignment horizontal="center" vertical="center" textRotation="255"/>
    </xf>
    <xf numFmtId="0" fontId="29" fillId="0" borderId="75" xfId="62" applyFont="1" applyBorder="1">
      <alignment vertical="center"/>
    </xf>
    <xf numFmtId="0" fontId="62" fillId="0" borderId="0" xfId="62" applyFont="1">
      <alignment vertical="center"/>
    </xf>
    <xf numFmtId="0" fontId="29" fillId="32" borderId="109" xfId="62" applyFont="1" applyFill="1" applyBorder="1" applyAlignment="1">
      <alignment vertical="center" textRotation="255" shrinkToFit="1"/>
    </xf>
    <xf numFmtId="0" fontId="29" fillId="32" borderId="109" xfId="62" applyFont="1" applyFill="1" applyBorder="1" applyAlignment="1">
      <alignment vertical="center" shrinkToFit="1"/>
    </xf>
    <xf numFmtId="0" fontId="29" fillId="32" borderId="110" xfId="62" applyFont="1" applyFill="1" applyBorder="1" applyAlignment="1">
      <alignment vertical="center" shrinkToFit="1"/>
    </xf>
    <xf numFmtId="0" fontId="29" fillId="0" borderId="39" xfId="62" applyFont="1" applyBorder="1" applyAlignment="1">
      <alignment vertical="center" shrinkToFit="1"/>
    </xf>
    <xf numFmtId="0" fontId="29" fillId="33" borderId="10" xfId="62" applyFont="1" applyFill="1" applyBorder="1" applyAlignment="1">
      <alignment vertical="center" shrinkToFit="1"/>
    </xf>
    <xf numFmtId="0" fontId="29" fillId="0" borderId="11" xfId="62" applyFont="1" applyBorder="1" applyAlignment="1">
      <alignment vertical="center" shrinkToFit="1"/>
    </xf>
    <xf numFmtId="0" fontId="29" fillId="0" borderId="12" xfId="62" applyFont="1" applyBorder="1" applyAlignment="1">
      <alignment vertical="center" shrinkToFit="1"/>
    </xf>
    <xf numFmtId="0" fontId="29" fillId="0" borderId="23" xfId="62" applyFont="1" applyBorder="1" applyAlignment="1">
      <alignment vertical="center" shrinkToFit="1"/>
    </xf>
    <xf numFmtId="0" fontId="29" fillId="0" borderId="111" xfId="62" applyFont="1" applyBorder="1" applyAlignment="1">
      <alignment horizontal="center" vertical="center"/>
    </xf>
    <xf numFmtId="0" fontId="29" fillId="0" borderId="112" xfId="62" applyFont="1" applyBorder="1" applyAlignment="1">
      <alignment horizontal="center" vertical="center"/>
    </xf>
    <xf numFmtId="0" fontId="30" fillId="0" borderId="113" xfId="62" applyFont="1" applyBorder="1" applyAlignment="1">
      <alignment horizontal="center" vertical="center" textRotation="255"/>
    </xf>
    <xf numFmtId="0" fontId="63" fillId="0" borderId="111" xfId="62" applyFont="1" applyBorder="1" applyAlignment="1">
      <alignment horizontal="center" vertical="center" textRotation="255" wrapText="1"/>
    </xf>
    <xf numFmtId="0" fontId="63" fillId="0" borderId="112" xfId="62" applyFont="1" applyBorder="1" applyAlignment="1">
      <alignment horizontal="center" vertical="center" textRotation="255"/>
    </xf>
    <xf numFmtId="0" fontId="30" fillId="0" borderId="73" xfId="62" applyFont="1" applyBorder="1" applyAlignment="1">
      <alignment horizontal="center" vertical="center" textRotation="255"/>
    </xf>
    <xf numFmtId="0" fontId="30" fillId="0" borderId="104" xfId="62" applyFont="1" applyBorder="1" applyAlignment="1">
      <alignment horizontal="center" vertical="center" textRotation="255"/>
    </xf>
    <xf numFmtId="0" fontId="30" fillId="0" borderId="105" xfId="62" applyFont="1" applyBorder="1" applyAlignment="1">
      <alignment horizontal="center" vertical="center" textRotation="255"/>
    </xf>
    <xf numFmtId="0" fontId="30" fillId="0" borderId="106" xfId="62" applyFont="1" applyBorder="1" applyAlignment="1">
      <alignment horizontal="center" vertical="center" textRotation="255"/>
    </xf>
    <xf numFmtId="0" fontId="29" fillId="0" borderId="19" xfId="62" applyFont="1" applyBorder="1" applyAlignment="1">
      <alignment horizontal="center" vertical="center"/>
    </xf>
    <xf numFmtId="0" fontId="29" fillId="0" borderId="23" xfId="62" applyFont="1" applyBorder="1">
      <alignment vertical="center"/>
    </xf>
    <xf numFmtId="0" fontId="61" fillId="32" borderId="114" xfId="62" applyFont="1" applyFill="1" applyBorder="1" applyAlignment="1">
      <alignment horizontal="left" vertical="center" shrinkToFit="1"/>
    </xf>
    <xf numFmtId="0" fontId="29" fillId="31" borderId="29" xfId="62" applyFont="1" applyFill="1" applyBorder="1" applyAlignment="1">
      <alignment horizontal="center" vertical="center"/>
    </xf>
    <xf numFmtId="0" fontId="29" fillId="32" borderId="0" xfId="62" applyFont="1" applyFill="1" applyAlignment="1">
      <alignment horizontal="center" vertical="center"/>
    </xf>
    <xf numFmtId="0" fontId="34" fillId="32" borderId="0" xfId="57" applyFont="1" applyFill="1">
      <alignment vertical="center"/>
    </xf>
    <xf numFmtId="0" fontId="29" fillId="31" borderId="45" xfId="62" applyFont="1" applyFill="1" applyBorder="1" applyAlignment="1">
      <alignment horizontal="center" vertical="center"/>
    </xf>
    <xf numFmtId="0" fontId="29" fillId="32" borderId="115" xfId="62" applyFont="1" applyFill="1" applyBorder="1" applyAlignment="1">
      <alignment horizontal="center" vertical="center"/>
    </xf>
    <xf numFmtId="0" fontId="29" fillId="33" borderId="13" xfId="62" applyFont="1" applyFill="1" applyBorder="1" applyAlignment="1">
      <alignment horizontal="center" vertical="center" shrinkToFit="1"/>
    </xf>
    <xf numFmtId="179" fontId="30" fillId="0" borderId="29" xfId="62" applyNumberFormat="1" applyFont="1" applyBorder="1" applyAlignment="1">
      <alignment horizontal="center" vertical="center"/>
    </xf>
    <xf numFmtId="179" fontId="30" fillId="0" borderId="45" xfId="62" applyNumberFormat="1" applyFont="1" applyBorder="1" applyAlignment="1">
      <alignment horizontal="center" vertical="center"/>
    </xf>
    <xf numFmtId="179" fontId="30" fillId="0" borderId="116" xfId="62" applyNumberFormat="1" applyFont="1" applyBorder="1" applyAlignment="1">
      <alignment horizontal="center" vertical="center"/>
    </xf>
    <xf numFmtId="179" fontId="30" fillId="0" borderId="32" xfId="62" applyNumberFormat="1" applyFont="1" applyBorder="1" applyAlignment="1">
      <alignment horizontal="center" vertical="center" wrapText="1"/>
    </xf>
    <xf numFmtId="179" fontId="63" fillId="0" borderId="14" xfId="62" applyNumberFormat="1" applyFont="1" applyBorder="1" applyAlignment="1">
      <alignment horizontal="center" vertical="center"/>
    </xf>
    <xf numFmtId="179" fontId="63" fillId="0" borderId="0" xfId="62" applyNumberFormat="1" applyFont="1" applyAlignment="1">
      <alignment horizontal="center" vertical="center"/>
    </xf>
    <xf numFmtId="179" fontId="63" fillId="0" borderId="23" xfId="62" applyNumberFormat="1" applyFont="1" applyBorder="1" applyAlignment="1">
      <alignment horizontal="center" vertical="center"/>
    </xf>
    <xf numFmtId="0" fontId="31" fillId="0" borderId="0" xfId="62" applyFont="1">
      <alignment vertical="center"/>
    </xf>
    <xf numFmtId="0" fontId="29" fillId="0" borderId="39" xfId="62" applyFont="1" applyBorder="1" applyAlignment="1">
      <alignment horizontal="center" vertical="center"/>
    </xf>
    <xf numFmtId="0" fontId="29" fillId="0" borderId="0" xfId="62" applyFont="1" applyAlignment="1">
      <alignment horizontal="center" vertical="center"/>
    </xf>
    <xf numFmtId="0" fontId="64" fillId="31" borderId="27" xfId="62" applyFont="1" applyFill="1" applyBorder="1" applyAlignment="1">
      <alignment horizontal="center" vertical="center" shrinkToFit="1"/>
    </xf>
    <xf numFmtId="0" fontId="64" fillId="31" borderId="56" xfId="62" applyFont="1" applyFill="1" applyBorder="1" applyAlignment="1">
      <alignment horizontal="center" vertical="center" shrinkToFit="1"/>
    </xf>
    <xf numFmtId="0" fontId="64" fillId="31" borderId="31" xfId="62" applyFont="1" applyFill="1" applyBorder="1" applyAlignment="1">
      <alignment horizontal="center" vertical="center" shrinkToFit="1"/>
    </xf>
    <xf numFmtId="0" fontId="64" fillId="31" borderId="13" xfId="62" applyFont="1" applyFill="1" applyBorder="1" applyAlignment="1">
      <alignment horizontal="center" vertical="center" shrinkToFit="1"/>
    </xf>
    <xf numFmtId="0" fontId="64" fillId="31" borderId="20" xfId="62" applyFont="1" applyFill="1" applyBorder="1" applyAlignment="1">
      <alignment horizontal="center" vertical="center" shrinkToFit="1"/>
    </xf>
    <xf numFmtId="0" fontId="64" fillId="31" borderId="21" xfId="62" applyFont="1" applyFill="1" applyBorder="1" applyAlignment="1">
      <alignment horizontal="center" vertical="center" shrinkToFit="1"/>
    </xf>
    <xf numFmtId="0" fontId="64" fillId="31" borderId="81" xfId="62" applyFont="1" applyFill="1" applyBorder="1" applyAlignment="1">
      <alignment horizontal="center" vertical="center" shrinkToFit="1"/>
    </xf>
    <xf numFmtId="0" fontId="64" fillId="31" borderId="54" xfId="62" applyFont="1" applyFill="1" applyBorder="1" applyAlignment="1">
      <alignment horizontal="center" vertical="center" shrinkToFit="1"/>
    </xf>
    <xf numFmtId="0" fontId="64" fillId="31" borderId="34" xfId="62" applyFont="1" applyFill="1" applyBorder="1" applyAlignment="1">
      <alignment horizontal="center" vertical="center" shrinkToFit="1"/>
    </xf>
    <xf numFmtId="0" fontId="29" fillId="31" borderId="33" xfId="62" applyFont="1" applyFill="1" applyBorder="1" applyAlignment="1">
      <alignment horizontal="center" vertical="center" shrinkToFit="1"/>
    </xf>
    <xf numFmtId="0" fontId="29" fillId="0" borderId="27" xfId="62" applyFont="1" applyBorder="1" applyAlignment="1">
      <alignment horizontal="center" vertical="center"/>
    </xf>
    <xf numFmtId="0" fontId="29" fillId="0" borderId="27" xfId="62" applyFont="1" applyBorder="1">
      <alignment vertical="center"/>
    </xf>
    <xf numFmtId="0" fontId="64" fillId="31" borderId="40" xfId="62" applyFont="1" applyFill="1" applyBorder="1" applyAlignment="1">
      <alignment horizontal="center" vertical="center" shrinkToFit="1"/>
    </xf>
    <xf numFmtId="0" fontId="29" fillId="32" borderId="0" xfId="62" applyFont="1" applyFill="1" applyAlignment="1">
      <alignment vertical="center" shrinkToFit="1"/>
    </xf>
    <xf numFmtId="0" fontId="65" fillId="32" borderId="0" xfId="57" applyFont="1" applyFill="1">
      <alignment vertical="center"/>
    </xf>
    <xf numFmtId="0" fontId="29" fillId="31" borderId="31" xfId="62" applyFont="1" applyFill="1" applyBorder="1" applyAlignment="1">
      <alignment horizontal="center" vertical="center"/>
    </xf>
    <xf numFmtId="0" fontId="29" fillId="31" borderId="34" xfId="62" applyFont="1" applyFill="1" applyBorder="1" applyAlignment="1">
      <alignment horizontal="center" vertical="center"/>
    </xf>
    <xf numFmtId="0" fontId="32" fillId="0" borderId="0" xfId="62" applyFont="1" applyAlignment="1">
      <alignment vertical="center" wrapText="1"/>
    </xf>
    <xf numFmtId="179" fontId="30" fillId="0" borderId="31" xfId="62" applyNumberFormat="1" applyFont="1" applyBorder="1" applyAlignment="1">
      <alignment horizontal="center" vertical="center"/>
    </xf>
    <xf numFmtId="179" fontId="30" fillId="0" borderId="32" xfId="62" applyNumberFormat="1" applyFont="1" applyBorder="1" applyAlignment="1">
      <alignment horizontal="center" vertical="center"/>
    </xf>
    <xf numFmtId="0" fontId="64" fillId="31" borderId="28" xfId="62" applyFont="1" applyFill="1" applyBorder="1" applyAlignment="1">
      <alignment horizontal="center" vertical="center" shrinkToFit="1"/>
    </xf>
    <xf numFmtId="0" fontId="64" fillId="31" borderId="29" xfId="62" applyFont="1" applyFill="1" applyBorder="1" applyAlignment="1">
      <alignment horizontal="center" vertical="center" shrinkToFit="1"/>
    </xf>
    <xf numFmtId="0" fontId="64" fillId="31" borderId="83" xfId="62" applyFont="1" applyFill="1" applyBorder="1" applyAlignment="1">
      <alignment horizontal="center" vertical="center" shrinkToFit="1"/>
    </xf>
    <xf numFmtId="0" fontId="29" fillId="31" borderId="35" xfId="62" applyFont="1" applyFill="1" applyBorder="1" applyAlignment="1">
      <alignment horizontal="center" vertical="center" shrinkToFit="1"/>
    </xf>
    <xf numFmtId="0" fontId="64" fillId="31" borderId="35" xfId="62" applyFont="1" applyFill="1" applyBorder="1" applyAlignment="1">
      <alignment horizontal="center" vertical="center" shrinkToFit="1"/>
    </xf>
    <xf numFmtId="0" fontId="29" fillId="32" borderId="0" xfId="62" applyFont="1" applyFill="1">
      <alignment vertical="center"/>
    </xf>
    <xf numFmtId="0" fontId="29" fillId="0" borderId="45" xfId="62" applyFont="1" applyBorder="1" applyAlignment="1">
      <alignment horizontal="left" vertical="center"/>
    </xf>
    <xf numFmtId="180" fontId="29" fillId="0" borderId="0" xfId="62" applyNumberFormat="1" applyFont="1">
      <alignment vertical="center"/>
    </xf>
    <xf numFmtId="0" fontId="29" fillId="0" borderId="31" xfId="62" applyFont="1" applyBorder="1" applyAlignment="1">
      <alignment horizontal="center" vertical="center"/>
    </xf>
    <xf numFmtId="0" fontId="29" fillId="0" borderId="31" xfId="62" applyFont="1" applyBorder="1" applyAlignment="1">
      <alignment horizontal="left" vertical="center"/>
    </xf>
    <xf numFmtId="179" fontId="30" fillId="0" borderId="34" xfId="62" applyNumberFormat="1" applyFont="1" applyBorder="1" applyAlignment="1">
      <alignment horizontal="center" vertical="center"/>
    </xf>
    <xf numFmtId="0" fontId="63" fillId="0" borderId="0" xfId="62" applyFont="1">
      <alignment vertical="center"/>
    </xf>
    <xf numFmtId="181" fontId="29" fillId="0" borderId="0" xfId="62" applyNumberFormat="1" applyFont="1">
      <alignment vertical="center"/>
    </xf>
    <xf numFmtId="0" fontId="30" fillId="0" borderId="29" xfId="62" applyFont="1" applyBorder="1" applyAlignment="1">
      <alignment horizontal="centerContinuous" vertical="center" wrapText="1"/>
    </xf>
    <xf numFmtId="182" fontId="30" fillId="0" borderId="29" xfId="62" applyNumberFormat="1" applyFont="1" applyBorder="1" applyAlignment="1">
      <alignment horizontal="center" vertical="center"/>
    </xf>
    <xf numFmtId="183" fontId="30" fillId="0" borderId="116" xfId="62" applyNumberFormat="1" applyFont="1" applyBorder="1" applyAlignment="1">
      <alignment horizontal="center" vertical="center"/>
    </xf>
    <xf numFmtId="184" fontId="30" fillId="0" borderId="32" xfId="62" applyNumberFormat="1" applyFont="1" applyBorder="1" applyAlignment="1">
      <alignment horizontal="center" vertical="center"/>
    </xf>
    <xf numFmtId="180" fontId="29" fillId="0" borderId="14" xfId="62" applyNumberFormat="1" applyFont="1" applyBorder="1" applyAlignment="1">
      <alignment horizontal="center" vertical="center"/>
    </xf>
    <xf numFmtId="180" fontId="29" fillId="0" borderId="0" xfId="62" applyNumberFormat="1" applyFont="1" applyAlignment="1">
      <alignment horizontal="center" vertical="center"/>
    </xf>
    <xf numFmtId="180" fontId="29" fillId="0" borderId="23" xfId="62" applyNumberFormat="1" applyFont="1" applyBorder="1" applyAlignment="1">
      <alignment horizontal="center" vertical="center"/>
    </xf>
    <xf numFmtId="0" fontId="29" fillId="0" borderId="117" xfId="62" applyFont="1" applyBorder="1" applyAlignment="1">
      <alignment horizontal="center" vertical="center"/>
    </xf>
    <xf numFmtId="0" fontId="29" fillId="0" borderId="16" xfId="62" applyFont="1" applyBorder="1" applyAlignment="1">
      <alignment horizontal="center" vertical="center"/>
    </xf>
    <xf numFmtId="0" fontId="64" fillId="31" borderId="36" xfId="62" applyFont="1" applyFill="1" applyBorder="1" applyAlignment="1">
      <alignment horizontal="center" vertical="center" shrinkToFit="1"/>
    </xf>
    <xf numFmtId="0" fontId="64" fillId="31" borderId="15" xfId="62" applyFont="1" applyFill="1" applyBorder="1" applyAlignment="1">
      <alignment horizontal="center" vertical="center" shrinkToFit="1"/>
    </xf>
    <xf numFmtId="0" fontId="29" fillId="0" borderId="38" xfId="62" applyFont="1" applyBorder="1" applyAlignment="1">
      <alignment horizontal="center" vertical="center" wrapText="1"/>
    </xf>
    <xf numFmtId="0" fontId="29" fillId="0" borderId="11" xfId="62" applyFont="1" applyBorder="1" applyAlignment="1">
      <alignment horizontal="center" vertical="center" wrapText="1"/>
    </xf>
    <xf numFmtId="0" fontId="64" fillId="31" borderId="37" xfId="62" applyFont="1" applyFill="1" applyBorder="1" applyAlignment="1">
      <alignment horizontal="center" vertical="center" shrinkToFit="1"/>
    </xf>
    <xf numFmtId="0" fontId="64" fillId="31" borderId="44" xfId="62" applyFont="1" applyFill="1" applyBorder="1" applyAlignment="1">
      <alignment horizontal="center" vertical="center" shrinkToFit="1"/>
    </xf>
    <xf numFmtId="0" fontId="64" fillId="31" borderId="45" xfId="62" applyFont="1" applyFill="1" applyBorder="1" applyAlignment="1">
      <alignment horizontal="center" vertical="center" shrinkToFit="1"/>
    </xf>
    <xf numFmtId="0" fontId="64" fillId="31" borderId="10" xfId="62" applyFont="1" applyFill="1" applyBorder="1" applyAlignment="1">
      <alignment horizontal="center" vertical="center" shrinkToFit="1"/>
    </xf>
    <xf numFmtId="0" fontId="29" fillId="32" borderId="0" xfId="62" applyFont="1" applyFill="1" applyAlignment="1">
      <alignment horizontal="centerContinuous" vertical="center"/>
    </xf>
    <xf numFmtId="49" fontId="66" fillId="0" borderId="45" xfId="62" applyNumberFormat="1" applyFont="1" applyBorder="1" applyAlignment="1">
      <alignment horizontal="center" vertical="center"/>
    </xf>
    <xf numFmtId="0" fontId="29" fillId="0" borderId="39" xfId="62" applyFont="1" applyBorder="1" applyAlignment="1">
      <alignment horizontal="center" vertical="center" wrapText="1"/>
    </xf>
    <xf numFmtId="0" fontId="29" fillId="0" borderId="0" xfId="62" applyFont="1" applyAlignment="1">
      <alignment horizontal="center" vertical="center" wrapText="1"/>
    </xf>
    <xf numFmtId="0" fontId="62" fillId="32" borderId="0" xfId="62" applyFont="1" applyFill="1" applyAlignment="1">
      <alignment horizontal="center" vertical="center"/>
    </xf>
    <xf numFmtId="0" fontId="62" fillId="32" borderId="115" xfId="62" applyFont="1" applyFill="1" applyBorder="1" applyAlignment="1">
      <alignment horizontal="center" vertical="center"/>
    </xf>
    <xf numFmtId="49" fontId="66" fillId="0" borderId="31" xfId="62" applyNumberFormat="1" applyFont="1" applyBorder="1" applyAlignment="1">
      <alignment horizontal="center" vertical="center"/>
    </xf>
    <xf numFmtId="182" fontId="30" fillId="0" borderId="45" xfId="62" applyNumberFormat="1" applyFont="1" applyBorder="1" applyAlignment="1">
      <alignment horizontal="center" vertical="center"/>
    </xf>
    <xf numFmtId="180" fontId="30" fillId="0" borderId="118" xfId="62" applyNumberFormat="1" applyFont="1" applyBorder="1" applyAlignment="1">
      <alignment horizontal="center" vertical="center"/>
    </xf>
    <xf numFmtId="182" fontId="30" fillId="0" borderId="31" xfId="62" applyNumberFormat="1" applyFont="1" applyBorder="1" applyAlignment="1">
      <alignment horizontal="center" vertical="center"/>
    </xf>
    <xf numFmtId="180" fontId="30" fillId="0" borderId="119" xfId="62" applyNumberFormat="1" applyFont="1" applyBorder="1" applyAlignment="1">
      <alignment horizontal="center" vertical="center"/>
    </xf>
    <xf numFmtId="0" fontId="67" fillId="0" borderId="45" xfId="57" applyFont="1" applyBorder="1" applyAlignment="1">
      <alignment horizontal="center" vertical="center" shrinkToFit="1"/>
    </xf>
    <xf numFmtId="0" fontId="67" fillId="0" borderId="31" xfId="57" applyFont="1" applyBorder="1" applyAlignment="1">
      <alignment horizontal="center" vertical="center" shrinkToFit="1"/>
    </xf>
    <xf numFmtId="0" fontId="29" fillId="0" borderId="117" xfId="62" applyFont="1" applyBorder="1" applyAlignment="1">
      <alignment horizontal="center" vertical="center" wrapText="1"/>
    </xf>
    <xf numFmtId="0" fontId="29" fillId="0" borderId="16" xfId="62" applyFont="1" applyBorder="1" applyAlignment="1">
      <alignment horizontal="center" vertical="center" wrapText="1"/>
    </xf>
    <xf numFmtId="182" fontId="30" fillId="0" borderId="34" xfId="62" applyNumberFormat="1" applyFont="1" applyBorder="1" applyAlignment="1">
      <alignment horizontal="center" vertical="center"/>
    </xf>
    <xf numFmtId="180" fontId="30" fillId="0" borderId="120" xfId="62" applyNumberFormat="1" applyFont="1" applyBorder="1" applyAlignment="1">
      <alignment horizontal="center" vertical="center"/>
    </xf>
    <xf numFmtId="0" fontId="67" fillId="0" borderId="34" xfId="57" applyFont="1" applyBorder="1" applyAlignment="1">
      <alignment horizontal="center" vertical="center" shrinkToFit="1"/>
    </xf>
    <xf numFmtId="0" fontId="29" fillId="0" borderId="38" xfId="62" applyFont="1" applyBorder="1" applyAlignment="1">
      <alignment horizontal="center" vertical="center"/>
    </xf>
    <xf numFmtId="0" fontId="29" fillId="0" borderId="43" xfId="62" applyFont="1" applyBorder="1" applyAlignment="1">
      <alignment horizontal="center" vertical="center"/>
    </xf>
    <xf numFmtId="0" fontId="64" fillId="31" borderId="37" xfId="62" applyFont="1" applyFill="1" applyBorder="1" applyAlignment="1">
      <alignment horizontal="center" vertical="center"/>
    </xf>
    <xf numFmtId="0" fontId="64" fillId="31" borderId="44" xfId="62" applyFont="1" applyFill="1" applyBorder="1" applyAlignment="1">
      <alignment horizontal="center" vertical="center"/>
    </xf>
    <xf numFmtId="0" fontId="64" fillId="31" borderId="45" xfId="62" applyFont="1" applyFill="1" applyBorder="1" applyAlignment="1">
      <alignment horizontal="center" vertical="center"/>
    </xf>
    <xf numFmtId="0" fontId="64" fillId="31" borderId="10" xfId="62" applyFont="1" applyFill="1" applyBorder="1" applyAlignment="1">
      <alignment horizontal="center" vertical="center"/>
    </xf>
    <xf numFmtId="0" fontId="64" fillId="31" borderId="52" xfId="62" applyFont="1" applyFill="1" applyBorder="1" applyAlignment="1">
      <alignment horizontal="center" vertical="center"/>
    </xf>
    <xf numFmtId="0" fontId="29" fillId="0" borderId="11" xfId="62" applyFont="1" applyBorder="1" applyAlignment="1">
      <alignment horizontal="center" vertical="center"/>
    </xf>
    <xf numFmtId="0" fontId="64" fillId="31" borderId="28" xfId="62" applyFont="1" applyFill="1" applyBorder="1" applyAlignment="1">
      <alignment horizontal="center" vertical="center"/>
    </xf>
    <xf numFmtId="0" fontId="64" fillId="31" borderId="29" xfId="62" applyFont="1" applyFill="1" applyBorder="1" applyAlignment="1">
      <alignment horizontal="center" vertical="center"/>
    </xf>
    <xf numFmtId="0" fontId="30" fillId="0" borderId="0" xfId="62" applyFont="1" applyAlignment="1">
      <alignment horizontal="center" vertical="center"/>
    </xf>
    <xf numFmtId="0" fontId="29" fillId="0" borderId="14" xfId="62" applyFont="1" applyBorder="1" applyAlignment="1">
      <alignment horizontal="center" vertical="center"/>
    </xf>
    <xf numFmtId="0" fontId="29" fillId="0" borderId="23" xfId="62" applyFont="1" applyBorder="1" applyAlignment="1">
      <alignment horizontal="center" vertical="center"/>
    </xf>
    <xf numFmtId="0" fontId="64" fillId="31" borderId="27" xfId="62" applyFont="1" applyFill="1" applyBorder="1" applyAlignment="1">
      <alignment horizontal="center" vertical="center"/>
    </xf>
    <xf numFmtId="0" fontId="64" fillId="31" borderId="56" xfId="62" applyFont="1" applyFill="1" applyBorder="1" applyAlignment="1">
      <alignment horizontal="center" vertical="center"/>
    </xf>
    <xf numFmtId="0" fontId="64" fillId="31" borderId="31" xfId="62" applyFont="1" applyFill="1" applyBorder="1" applyAlignment="1">
      <alignment horizontal="center" vertical="center"/>
    </xf>
    <xf numFmtId="0" fontId="64" fillId="31" borderId="13" xfId="62" applyFont="1" applyFill="1" applyBorder="1" applyAlignment="1">
      <alignment horizontal="center" vertical="center"/>
    </xf>
    <xf numFmtId="0" fontId="64" fillId="31" borderId="30" xfId="62" applyFont="1" applyFill="1" applyBorder="1" applyAlignment="1">
      <alignment horizontal="center" vertical="center"/>
    </xf>
    <xf numFmtId="0" fontId="29" fillId="0" borderId="34" xfId="62" applyFont="1" applyBorder="1" applyAlignment="1">
      <alignment horizontal="center" vertical="center"/>
    </xf>
    <xf numFmtId="0" fontId="29" fillId="32" borderId="0" xfId="62" applyFont="1" applyFill="1" applyAlignment="1">
      <alignment horizontal="left" vertical="center"/>
    </xf>
    <xf numFmtId="0" fontId="0" fillId="32" borderId="0" xfId="0" applyFill="1"/>
    <xf numFmtId="0" fontId="29" fillId="0" borderId="34" xfId="62" applyFont="1" applyBorder="1" applyAlignment="1">
      <alignment horizontal="left" vertical="center"/>
    </xf>
    <xf numFmtId="0" fontId="29" fillId="32" borderId="115" xfId="62" applyFont="1" applyFill="1" applyBorder="1" applyAlignment="1">
      <alignment vertical="center" shrinkToFit="1"/>
    </xf>
    <xf numFmtId="0" fontId="29" fillId="0" borderId="77" xfId="62" applyFont="1" applyBorder="1" applyAlignment="1">
      <alignment horizontal="center" vertical="center"/>
    </xf>
    <xf numFmtId="0" fontId="29" fillId="0" borderId="55" xfId="62" applyFont="1" applyBorder="1" applyAlignment="1">
      <alignment horizontal="center" vertical="center"/>
    </xf>
    <xf numFmtId="0" fontId="64" fillId="31" borderId="42" xfId="62" applyFont="1" applyFill="1" applyBorder="1" applyAlignment="1">
      <alignment horizontal="center" vertical="center"/>
    </xf>
    <xf numFmtId="0" fontId="64" fillId="31" borderId="76" xfId="62" applyFont="1" applyFill="1" applyBorder="1" applyAlignment="1">
      <alignment horizontal="center" vertical="center"/>
    </xf>
    <xf numFmtId="0" fontId="64" fillId="31" borderId="53" xfId="62" applyFont="1" applyFill="1" applyBorder="1" applyAlignment="1">
      <alignment horizontal="center" vertical="center"/>
    </xf>
    <xf numFmtId="0" fontId="64" fillId="31" borderId="121" xfId="62" applyFont="1" applyFill="1" applyBorder="1" applyAlignment="1">
      <alignment horizontal="center" vertical="center"/>
    </xf>
    <xf numFmtId="0" fontId="64" fillId="31" borderId="65" xfId="62" applyFont="1" applyFill="1" applyBorder="1" applyAlignment="1">
      <alignment horizontal="center" vertical="center"/>
    </xf>
    <xf numFmtId="0" fontId="29" fillId="0" borderId="42" xfId="62" applyFont="1" applyBorder="1" applyAlignment="1">
      <alignment horizontal="center" vertical="center"/>
    </xf>
    <xf numFmtId="0" fontId="29" fillId="0" borderId="78" xfId="62" applyFont="1" applyBorder="1" applyAlignment="1">
      <alignment horizontal="center" vertical="center"/>
    </xf>
    <xf numFmtId="0" fontId="64" fillId="31" borderId="48" xfId="62" applyFont="1" applyFill="1" applyBorder="1" applyAlignment="1">
      <alignment horizontal="center" vertical="center"/>
    </xf>
    <xf numFmtId="0" fontId="64" fillId="31" borderId="49" xfId="62" applyFont="1" applyFill="1" applyBorder="1" applyAlignment="1">
      <alignment horizontal="center" vertical="center"/>
    </xf>
    <xf numFmtId="0" fontId="29" fillId="32" borderId="122" xfId="62" applyFont="1" applyFill="1" applyBorder="1" applyAlignment="1">
      <alignment vertical="center" shrinkToFit="1"/>
    </xf>
    <xf numFmtId="0" fontId="29" fillId="32" borderId="122" xfId="62" applyFont="1" applyFill="1" applyBorder="1">
      <alignment vertical="center"/>
    </xf>
    <xf numFmtId="0" fontId="61" fillId="32" borderId="122" xfId="62" applyFont="1" applyFill="1" applyBorder="1">
      <alignment vertical="center"/>
    </xf>
    <xf numFmtId="0" fontId="29" fillId="32" borderId="122" xfId="62" applyFont="1" applyFill="1" applyBorder="1" applyAlignment="1">
      <alignment horizontal="left" vertical="center"/>
    </xf>
    <xf numFmtId="0" fontId="29" fillId="32" borderId="123" xfId="62" applyFont="1" applyFill="1" applyBorder="1">
      <alignment vertical="center"/>
    </xf>
    <xf numFmtId="0" fontId="61" fillId="0" borderId="39" xfId="62" applyFont="1" applyBorder="1" applyAlignment="1">
      <alignment horizontal="center" vertical="center"/>
    </xf>
    <xf numFmtId="0" fontId="61" fillId="0" borderId="0" xfId="62" applyFont="1" applyAlignment="1">
      <alignment horizontal="center" vertical="center"/>
    </xf>
    <xf numFmtId="0" fontId="30" fillId="0" borderId="10" xfId="62" applyFont="1" applyBorder="1">
      <alignment vertical="center"/>
    </xf>
    <xf numFmtId="0" fontId="29" fillId="0" borderId="11" xfId="62" applyFont="1" applyBorder="1">
      <alignment vertical="center"/>
    </xf>
    <xf numFmtId="0" fontId="30" fillId="0" borderId="12" xfId="62" applyFont="1" applyBorder="1">
      <alignment vertical="center"/>
    </xf>
    <xf numFmtId="0" fontId="29" fillId="0" borderId="20" xfId="62" applyFont="1" applyBorder="1" applyAlignment="1">
      <alignment horizontal="center" vertical="center"/>
    </xf>
    <xf numFmtId="0" fontId="29" fillId="0" borderId="81" xfId="62" applyFont="1" applyBorder="1" applyAlignment="1">
      <alignment horizontal="center" vertical="center" shrinkToFit="1"/>
    </xf>
    <xf numFmtId="0" fontId="64" fillId="31" borderId="46" xfId="62" applyFont="1" applyFill="1" applyBorder="1">
      <alignment vertical="center"/>
    </xf>
    <xf numFmtId="0" fontId="64" fillId="31" borderId="20" xfId="62" applyFont="1" applyFill="1" applyBorder="1">
      <alignment vertical="center"/>
    </xf>
    <xf numFmtId="0" fontId="64" fillId="31" borderId="21" xfId="62" applyFont="1" applyFill="1" applyBorder="1">
      <alignment vertical="center"/>
    </xf>
    <xf numFmtId="0" fontId="64" fillId="31" borderId="81" xfId="62" applyFont="1" applyFill="1" applyBorder="1">
      <alignment vertical="center"/>
    </xf>
    <xf numFmtId="0" fontId="64" fillId="31" borderId="40" xfId="62" applyFont="1" applyFill="1" applyBorder="1">
      <alignment vertical="center"/>
    </xf>
    <xf numFmtId="0" fontId="64" fillId="31" borderId="25" xfId="62" applyFont="1" applyFill="1" applyBorder="1">
      <alignment vertical="center"/>
    </xf>
    <xf numFmtId="0" fontId="68" fillId="0" borderId="46" xfId="62" applyFont="1" applyBorder="1">
      <alignment vertical="center"/>
    </xf>
    <xf numFmtId="0" fontId="64" fillId="0" borderId="46" xfId="62" applyFont="1" applyBorder="1" applyAlignment="1">
      <alignment vertical="center" shrinkToFit="1"/>
    </xf>
    <xf numFmtId="0" fontId="64" fillId="31" borderId="54" xfId="62" applyFont="1" applyFill="1" applyBorder="1">
      <alignment vertical="center"/>
    </xf>
    <xf numFmtId="0" fontId="64" fillId="31" borderId="34" xfId="62" applyFont="1" applyFill="1" applyBorder="1">
      <alignment vertical="center"/>
    </xf>
    <xf numFmtId="0" fontId="64" fillId="31" borderId="17" xfId="62" applyFont="1" applyFill="1" applyBorder="1">
      <alignment vertical="center"/>
    </xf>
    <xf numFmtId="0" fontId="64" fillId="31" borderId="33" xfId="62" applyFont="1" applyFill="1" applyBorder="1">
      <alignment vertical="center"/>
    </xf>
    <xf numFmtId="0" fontId="30" fillId="0" borderId="13" xfId="62" applyFont="1" applyBorder="1" applyAlignment="1">
      <alignment vertical="center" wrapText="1"/>
    </xf>
    <xf numFmtId="0" fontId="30" fillId="0" borderId="11" xfId="62" applyFont="1" applyBorder="1">
      <alignment vertical="center"/>
    </xf>
    <xf numFmtId="181" fontId="30" fillId="0" borderId="14" xfId="62" applyNumberFormat="1" applyFont="1" applyBorder="1">
      <alignment vertical="center"/>
    </xf>
    <xf numFmtId="181" fontId="31" fillId="0" borderId="0" xfId="62" applyNumberFormat="1" applyFont="1">
      <alignment vertical="center"/>
    </xf>
    <xf numFmtId="0" fontId="29" fillId="0" borderId="28" xfId="62" applyFont="1" applyBorder="1" applyAlignment="1">
      <alignment horizontal="center" vertical="center"/>
    </xf>
    <xf numFmtId="0" fontId="29" fillId="0" borderId="83" xfId="62" applyFont="1" applyBorder="1" applyAlignment="1">
      <alignment vertical="center" shrinkToFit="1"/>
    </xf>
    <xf numFmtId="0" fontId="64" fillId="31" borderId="47" xfId="62" applyFont="1" applyFill="1" applyBorder="1">
      <alignment vertical="center"/>
    </xf>
    <xf numFmtId="0" fontId="64" fillId="31" borderId="28" xfId="62" applyFont="1" applyFill="1" applyBorder="1">
      <alignment vertical="center"/>
    </xf>
    <xf numFmtId="0" fontId="64" fillId="31" borderId="29" xfId="62" applyFont="1" applyFill="1" applyBorder="1">
      <alignment vertical="center"/>
    </xf>
    <xf numFmtId="0" fontId="64" fillId="31" borderId="83" xfId="62" applyFont="1" applyFill="1" applyBorder="1">
      <alignment vertical="center"/>
    </xf>
    <xf numFmtId="0" fontId="64" fillId="31" borderId="35" xfId="62" applyFont="1" applyFill="1" applyBorder="1">
      <alignment vertical="center"/>
    </xf>
    <xf numFmtId="0" fontId="64" fillId="31" borderId="32" xfId="62" applyFont="1" applyFill="1" applyBorder="1">
      <alignment vertical="center"/>
    </xf>
    <xf numFmtId="0" fontId="68" fillId="0" borderId="36" xfId="62" applyFont="1" applyBorder="1">
      <alignment vertical="center"/>
    </xf>
    <xf numFmtId="0" fontId="64" fillId="0" borderId="47" xfId="62" applyFont="1" applyBorder="1" applyAlignment="1">
      <alignment vertical="center" shrinkToFit="1"/>
    </xf>
    <xf numFmtId="0" fontId="30" fillId="0" borderId="0" xfId="62" applyFont="1" applyAlignment="1">
      <alignment vertical="center" wrapText="1"/>
    </xf>
    <xf numFmtId="0" fontId="51" fillId="0" borderId="0" xfId="0" applyFont="1"/>
    <xf numFmtId="0" fontId="29" fillId="0" borderId="45" xfId="62" applyFont="1" applyBorder="1" applyAlignment="1">
      <alignment horizontal="center" vertical="center"/>
    </xf>
    <xf numFmtId="0" fontId="29" fillId="0" borderId="10" xfId="62" applyFont="1" applyBorder="1" applyAlignment="1">
      <alignment horizontal="center" vertical="center" shrinkToFit="1"/>
    </xf>
    <xf numFmtId="0" fontId="29" fillId="0" borderId="32" xfId="62" applyFont="1" applyBorder="1" applyAlignment="1">
      <alignment vertical="center" shrinkToFit="1"/>
    </xf>
    <xf numFmtId="0" fontId="29" fillId="0" borderId="45" xfId="62" applyFont="1" applyBorder="1" applyAlignment="1">
      <alignment horizontal="center" vertical="center" shrinkToFit="1"/>
    </xf>
    <xf numFmtId="0" fontId="61" fillId="34" borderId="45" xfId="62" applyFont="1" applyFill="1" applyBorder="1" applyAlignment="1">
      <alignment horizontal="center" vertical="center"/>
    </xf>
    <xf numFmtId="0" fontId="29" fillId="0" borderId="13" xfId="62" applyFont="1" applyBorder="1" applyAlignment="1">
      <alignment horizontal="left" vertical="center" wrapText="1"/>
    </xf>
    <xf numFmtId="0" fontId="29" fillId="0" borderId="0" xfId="62" applyFont="1" applyAlignment="1">
      <alignment horizontal="left" vertical="center" wrapText="1"/>
    </xf>
    <xf numFmtId="0" fontId="29" fillId="0" borderId="14" xfId="62" applyFont="1" applyBorder="1" applyAlignment="1">
      <alignment horizontal="left" vertical="center" wrapText="1"/>
    </xf>
    <xf numFmtId="0" fontId="31" fillId="0" borderId="0" xfId="62" applyFont="1" applyAlignment="1">
      <alignment horizontal="center" vertical="center"/>
    </xf>
    <xf numFmtId="0" fontId="32" fillId="0" borderId="0" xfId="62" applyFont="1">
      <alignment vertical="center"/>
    </xf>
    <xf numFmtId="0" fontId="29" fillId="0" borderId="13" xfId="62" applyFont="1" applyBorder="1" applyAlignment="1">
      <alignment horizontal="center" vertical="center" shrinkToFit="1"/>
    </xf>
    <xf numFmtId="0" fontId="29" fillId="0" borderId="31" xfId="62" applyFont="1" applyBorder="1" applyAlignment="1">
      <alignment horizontal="center" vertical="center" shrinkToFit="1"/>
    </xf>
    <xf numFmtId="0" fontId="61" fillId="34" borderId="31" xfId="62" applyFont="1" applyFill="1" applyBorder="1" applyAlignment="1">
      <alignment horizontal="center" vertical="center"/>
    </xf>
    <xf numFmtId="0" fontId="31" fillId="0" borderId="0" xfId="62" applyFont="1" applyAlignment="1">
      <alignment horizontal="left" vertical="top" wrapText="1"/>
    </xf>
    <xf numFmtId="185" fontId="61" fillId="0" borderId="39" xfId="62" applyNumberFormat="1" applyFont="1" applyBorder="1" applyAlignment="1">
      <alignment horizontal="right" vertical="center"/>
    </xf>
    <xf numFmtId="185" fontId="61" fillId="0" borderId="0" xfId="62" applyNumberFormat="1" applyFont="1" applyAlignment="1">
      <alignment horizontal="right" vertical="center"/>
    </xf>
    <xf numFmtId="49" fontId="66" fillId="0" borderId="34" xfId="62" applyNumberFormat="1" applyFont="1" applyBorder="1" applyAlignment="1">
      <alignment horizontal="center" vertical="center"/>
    </xf>
    <xf numFmtId="0" fontId="29" fillId="0" borderId="48" xfId="62" applyFont="1" applyBorder="1" applyAlignment="1">
      <alignment horizontal="center" vertical="center"/>
    </xf>
    <xf numFmtId="0" fontId="29" fillId="0" borderId="84" xfId="62" applyFont="1" applyBorder="1" applyAlignment="1">
      <alignment vertical="center" shrinkToFit="1"/>
    </xf>
    <xf numFmtId="0" fontId="64" fillId="31" borderId="51" xfId="62" applyFont="1" applyFill="1" applyBorder="1">
      <alignment vertical="center"/>
    </xf>
    <xf numFmtId="0" fontId="64" fillId="31" borderId="48" xfId="62" applyFont="1" applyFill="1" applyBorder="1">
      <alignment vertical="center"/>
    </xf>
    <xf numFmtId="0" fontId="64" fillId="31" borderId="49" xfId="62" applyFont="1" applyFill="1" applyBorder="1">
      <alignment vertical="center"/>
    </xf>
    <xf numFmtId="0" fontId="64" fillId="31" borderId="84" xfId="62" applyFont="1" applyFill="1" applyBorder="1">
      <alignment vertical="center"/>
    </xf>
    <xf numFmtId="0" fontId="64" fillId="31" borderId="50" xfId="62" applyFont="1" applyFill="1" applyBorder="1">
      <alignment vertical="center"/>
    </xf>
    <xf numFmtId="0" fontId="64" fillId="31" borderId="80" xfId="62" applyFont="1" applyFill="1" applyBorder="1">
      <alignment vertical="center"/>
    </xf>
    <xf numFmtId="0" fontId="68" fillId="0" borderId="42" xfId="62" applyFont="1" applyBorder="1">
      <alignment vertical="center"/>
    </xf>
    <xf numFmtId="0" fontId="64" fillId="0" borderId="51" xfId="62" applyFont="1" applyBorder="1" applyAlignment="1">
      <alignment vertical="center" shrinkToFit="1"/>
    </xf>
    <xf numFmtId="0" fontId="29" fillId="31" borderId="49" xfId="62" applyFont="1" applyFill="1" applyBorder="1">
      <alignment vertical="center"/>
    </xf>
    <xf numFmtId="0" fontId="29" fillId="0" borderId="34" xfId="62" applyFont="1" applyBorder="1" applyAlignment="1">
      <alignment horizontal="center" vertical="center" shrinkToFit="1"/>
    </xf>
    <xf numFmtId="0" fontId="61" fillId="34" borderId="34" xfId="62" applyFont="1" applyFill="1" applyBorder="1" applyAlignment="1">
      <alignment horizontal="center" vertical="center"/>
    </xf>
    <xf numFmtId="0" fontId="32" fillId="0" borderId="45" xfId="62" applyFont="1" applyBorder="1" applyAlignment="1">
      <alignment horizontal="center" vertical="center" wrapText="1"/>
    </xf>
    <xf numFmtId="185" fontId="45" fillId="0" borderId="45" xfId="62" applyNumberFormat="1" applyFont="1" applyBorder="1" applyAlignment="1">
      <alignment horizontal="center" vertical="center"/>
    </xf>
    <xf numFmtId="185" fontId="29" fillId="0" borderId="45" xfId="62" applyNumberFormat="1" applyFont="1" applyBorder="1" applyAlignment="1">
      <alignment horizontal="center" vertical="center"/>
    </xf>
    <xf numFmtId="185" fontId="61" fillId="34" borderId="45" xfId="62" applyNumberFormat="1" applyFont="1" applyFill="1" applyBorder="1" applyAlignment="1">
      <alignment horizontal="center" vertical="center"/>
    </xf>
    <xf numFmtId="0" fontId="29" fillId="0" borderId="15" xfId="62" applyFont="1" applyBorder="1" applyAlignment="1">
      <alignment horizontal="center" vertical="center" shrinkToFit="1"/>
    </xf>
    <xf numFmtId="0" fontId="32" fillId="0" borderId="31" xfId="62" applyFont="1" applyBorder="1" applyAlignment="1">
      <alignment horizontal="center" vertical="center" wrapText="1"/>
    </xf>
    <xf numFmtId="185" fontId="45" fillId="0" borderId="31" xfId="62" applyNumberFormat="1" applyFont="1" applyBorder="1" applyAlignment="1">
      <alignment horizontal="center" vertical="center"/>
    </xf>
    <xf numFmtId="185" fontId="29" fillId="0" borderId="31" xfId="62" applyNumberFormat="1" applyFont="1" applyBorder="1" applyAlignment="1">
      <alignment horizontal="center" vertical="center"/>
    </xf>
    <xf numFmtId="185" fontId="61" fillId="34" borderId="31" xfId="62" applyNumberFormat="1" applyFont="1" applyFill="1" applyBorder="1" applyAlignment="1">
      <alignment horizontal="center" vertical="center"/>
    </xf>
    <xf numFmtId="185" fontId="29" fillId="31" borderId="45" xfId="62" applyNumberFormat="1" applyFont="1" applyFill="1" applyBorder="1" applyAlignment="1">
      <alignment horizontal="right" vertical="center" shrinkToFit="1"/>
    </xf>
    <xf numFmtId="186" fontId="29" fillId="0" borderId="59" xfId="62" applyNumberFormat="1" applyFont="1" applyBorder="1" applyAlignment="1">
      <alignment horizontal="right" vertical="center" shrinkToFit="1"/>
    </xf>
    <xf numFmtId="185" fontId="29" fillId="0" borderId="45" xfId="62" applyNumberFormat="1" applyFont="1" applyBorder="1" applyAlignment="1">
      <alignment horizontal="right" vertical="center" shrinkToFit="1"/>
    </xf>
    <xf numFmtId="181" fontId="29" fillId="33" borderId="15" xfId="62" applyNumberFormat="1" applyFont="1" applyFill="1" applyBorder="1">
      <alignment vertical="center"/>
    </xf>
    <xf numFmtId="0" fontId="30" fillId="0" borderId="16" xfId="62" applyFont="1" applyBorder="1" applyAlignment="1">
      <alignment horizontal="center" vertical="center"/>
    </xf>
    <xf numFmtId="0" fontId="29" fillId="0" borderId="17" xfId="62" applyFont="1" applyBorder="1" applyAlignment="1">
      <alignment horizontal="center" vertical="center"/>
    </xf>
    <xf numFmtId="185" fontId="29" fillId="31" borderId="31" xfId="62" applyNumberFormat="1" applyFont="1" applyFill="1" applyBorder="1" applyAlignment="1">
      <alignment horizontal="right" vertical="center" shrinkToFit="1"/>
    </xf>
    <xf numFmtId="186" fontId="29" fillId="0" borderId="62" xfId="62" applyNumberFormat="1" applyFont="1" applyBorder="1" applyAlignment="1">
      <alignment horizontal="right" vertical="center" shrinkToFit="1"/>
    </xf>
    <xf numFmtId="185" fontId="29" fillId="0" borderId="31" xfId="62" applyNumberFormat="1" applyFont="1" applyBorder="1" applyAlignment="1">
      <alignment horizontal="right" vertical="center" shrinkToFit="1"/>
    </xf>
    <xf numFmtId="0" fontId="32" fillId="0" borderId="34" xfId="62" applyFont="1" applyBorder="1" applyAlignment="1">
      <alignment horizontal="center" vertical="center" wrapText="1"/>
    </xf>
    <xf numFmtId="185" fontId="45" fillId="0" borderId="34" xfId="62" applyNumberFormat="1" applyFont="1" applyBorder="1" applyAlignment="1">
      <alignment horizontal="center" vertical="center"/>
    </xf>
    <xf numFmtId="185" fontId="29" fillId="0" borderId="34" xfId="62" applyNumberFormat="1" applyFont="1" applyBorder="1" applyAlignment="1">
      <alignment horizontal="center" vertical="center"/>
    </xf>
    <xf numFmtId="185" fontId="61" fillId="34" borderId="34" xfId="62" applyNumberFormat="1" applyFont="1" applyFill="1" applyBorder="1" applyAlignment="1">
      <alignment horizontal="center" vertical="center"/>
    </xf>
    <xf numFmtId="187" fontId="29" fillId="0" borderId="45" xfId="62" applyNumberFormat="1" applyFont="1" applyBorder="1" applyAlignment="1">
      <alignment horizontal="center" vertical="center"/>
    </xf>
    <xf numFmtId="0" fontId="61" fillId="34" borderId="29" xfId="62" applyFont="1" applyFill="1" applyBorder="1" applyAlignment="1">
      <alignment horizontal="center" vertical="center"/>
    </xf>
    <xf numFmtId="181" fontId="29" fillId="35" borderId="10" xfId="62" applyNumberFormat="1" applyFont="1" applyFill="1" applyBorder="1">
      <alignment vertical="center"/>
    </xf>
    <xf numFmtId="0" fontId="30" fillId="0" borderId="11" xfId="62" applyFont="1" applyBorder="1" applyAlignment="1">
      <alignment horizontal="center" vertical="center"/>
    </xf>
    <xf numFmtId="0" fontId="29" fillId="0" borderId="12" xfId="62" applyFont="1" applyBorder="1" applyAlignment="1">
      <alignment horizontal="center" vertical="center"/>
    </xf>
    <xf numFmtId="185" fontId="29" fillId="31" borderId="34" xfId="62" applyNumberFormat="1" applyFont="1" applyFill="1" applyBorder="1" applyAlignment="1">
      <alignment horizontal="right" vertical="center" shrinkToFit="1"/>
    </xf>
    <xf numFmtId="186" fontId="29" fillId="0" borderId="89" xfId="62" applyNumberFormat="1" applyFont="1" applyBorder="1" applyAlignment="1">
      <alignment horizontal="right" vertical="center" shrinkToFit="1"/>
    </xf>
    <xf numFmtId="185" fontId="29" fillId="0" borderId="34" xfId="62" applyNumberFormat="1" applyFont="1" applyBorder="1" applyAlignment="1">
      <alignment horizontal="right" vertical="center" shrinkToFit="1"/>
    </xf>
    <xf numFmtId="187" fontId="29" fillId="0" borderId="31" xfId="62" applyNumberFormat="1" applyFont="1" applyBorder="1" applyAlignment="1">
      <alignment horizontal="center" vertical="center"/>
    </xf>
    <xf numFmtId="0" fontId="29" fillId="35" borderId="13" xfId="62" applyFont="1" applyFill="1" applyBorder="1" applyAlignment="1">
      <alignment horizontal="center" vertical="center"/>
    </xf>
    <xf numFmtId="179" fontId="63" fillId="0" borderId="0" xfId="62" applyNumberFormat="1" applyFont="1" applyBorder="1" applyAlignment="1">
      <alignment horizontal="center" vertical="center"/>
    </xf>
    <xf numFmtId="0" fontId="65" fillId="0" borderId="0" xfId="57" applyFont="1">
      <alignment vertical="center"/>
    </xf>
    <xf numFmtId="187" fontId="29" fillId="0" borderId="34" xfId="62" applyNumberFormat="1" applyFont="1" applyBorder="1" applyAlignment="1">
      <alignment horizontal="center" vertical="center"/>
    </xf>
    <xf numFmtId="0" fontId="63" fillId="0" borderId="10" xfId="62" applyFont="1" applyBorder="1" applyAlignment="1">
      <alignment horizontal="center" vertical="center" wrapText="1"/>
    </xf>
    <xf numFmtId="0" fontId="63" fillId="0" borderId="12" xfId="62" applyFont="1" applyBorder="1" applyAlignment="1">
      <alignment horizontal="center" vertical="center" wrapText="1"/>
    </xf>
    <xf numFmtId="0" fontId="29" fillId="0" borderId="39" xfId="62" applyFont="1" applyBorder="1">
      <alignment vertical="center"/>
    </xf>
    <xf numFmtId="0" fontId="63" fillId="0" borderId="13" xfId="62" applyFont="1" applyBorder="1" applyAlignment="1">
      <alignment horizontal="center" vertical="center" wrapText="1"/>
    </xf>
    <xf numFmtId="0" fontId="63" fillId="0" borderId="14" xfId="62" applyFont="1" applyBorder="1" applyAlignment="1">
      <alignment horizontal="center" vertical="center" wrapText="1"/>
    </xf>
    <xf numFmtId="0" fontId="63" fillId="0" borderId="15" xfId="62" applyFont="1" applyBorder="1" applyAlignment="1">
      <alignment horizontal="center" vertical="center" wrapText="1"/>
    </xf>
    <xf numFmtId="0" fontId="63" fillId="0" borderId="17" xfId="62" applyFont="1" applyBorder="1" applyAlignment="1">
      <alignment horizontal="center" vertical="center" wrapText="1"/>
    </xf>
    <xf numFmtId="0" fontId="45" fillId="0" borderId="0" xfId="57" applyFont="1">
      <alignment vertical="center"/>
    </xf>
    <xf numFmtId="0" fontId="69" fillId="0" borderId="29" xfId="57" applyFont="1" applyBorder="1" applyAlignment="1">
      <alignment horizontal="center" vertical="center"/>
    </xf>
    <xf numFmtId="182" fontId="30" fillId="0" borderId="32" xfId="62" applyNumberFormat="1" applyFont="1" applyBorder="1" applyAlignment="1">
      <alignment horizontal="center" vertical="center"/>
    </xf>
    <xf numFmtId="180" fontId="29" fillId="0" borderId="0" xfId="62" applyNumberFormat="1" applyFont="1" applyBorder="1" applyAlignment="1">
      <alignment horizontal="center" vertical="center"/>
    </xf>
    <xf numFmtId="0" fontId="29" fillId="0" borderId="18" xfId="62" applyFont="1" applyBorder="1" applyAlignment="1">
      <alignment horizontal="center" vertical="center" shrinkToFit="1"/>
    </xf>
    <xf numFmtId="0" fontId="29" fillId="0" borderId="26" xfId="62" applyFont="1" applyBorder="1" applyAlignment="1">
      <alignment vertical="center" shrinkToFit="1"/>
    </xf>
    <xf numFmtId="1" fontId="29" fillId="0" borderId="39" xfId="62" applyNumberFormat="1" applyFont="1" applyBorder="1" applyAlignment="1">
      <alignment horizontal="center" vertical="center"/>
    </xf>
    <xf numFmtId="1" fontId="29" fillId="0" borderId="0" xfId="62" applyNumberFormat="1" applyFont="1" applyAlignment="1">
      <alignment horizontal="center" vertical="center"/>
    </xf>
    <xf numFmtId="0" fontId="69" fillId="31" borderId="45" xfId="57" applyFont="1" applyFill="1" applyBorder="1" applyAlignment="1" applyProtection="1">
      <alignment horizontal="center" vertical="center" shrinkToFit="1"/>
      <protection locked="0"/>
    </xf>
    <xf numFmtId="0" fontId="69" fillId="31" borderId="29" xfId="57" applyFont="1" applyFill="1" applyBorder="1" applyAlignment="1" applyProtection="1">
      <alignment horizontal="center" vertical="center" shrinkToFit="1"/>
      <protection locked="0"/>
    </xf>
    <xf numFmtId="185" fontId="29" fillId="0" borderId="0" xfId="62" applyNumberFormat="1" applyFont="1">
      <alignment vertical="center"/>
    </xf>
    <xf numFmtId="0" fontId="30" fillId="0" borderId="0" xfId="62" applyFont="1" applyBorder="1" applyAlignment="1">
      <alignment horizontal="center" vertical="center" wrapText="1"/>
    </xf>
    <xf numFmtId="180" fontId="30" fillId="0" borderId="0" xfId="62" applyNumberFormat="1" applyFont="1" applyBorder="1">
      <alignment vertical="center"/>
    </xf>
    <xf numFmtId="180" fontId="29" fillId="0" borderId="0" xfId="62" applyNumberFormat="1" applyFont="1" applyBorder="1">
      <alignment vertical="center"/>
    </xf>
    <xf numFmtId="180" fontId="29" fillId="0" borderId="14" xfId="62" applyNumberFormat="1" applyFont="1" applyBorder="1">
      <alignment vertical="center"/>
    </xf>
    <xf numFmtId="180" fontId="29" fillId="0" borderId="23" xfId="62" applyNumberFormat="1" applyFont="1" applyBorder="1">
      <alignment vertical="center"/>
    </xf>
    <xf numFmtId="0" fontId="69" fillId="31" borderId="31" xfId="57" applyFont="1" applyFill="1" applyBorder="1" applyAlignment="1" applyProtection="1">
      <alignment horizontal="center" vertical="center" shrinkToFit="1"/>
      <protection locked="0"/>
    </xf>
    <xf numFmtId="0" fontId="30" fillId="0" borderId="0" xfId="62" applyFont="1" applyBorder="1" applyAlignment="1">
      <alignment horizontal="center" vertical="center"/>
    </xf>
    <xf numFmtId="0" fontId="29" fillId="0" borderId="0" xfId="62" applyFont="1" applyBorder="1" applyAlignment="1">
      <alignment horizontal="center" vertical="center"/>
    </xf>
    <xf numFmtId="0" fontId="29" fillId="0" borderId="64" xfId="62" applyFont="1" applyBorder="1" applyAlignment="1">
      <alignment vertical="center" shrinkToFit="1"/>
    </xf>
    <xf numFmtId="0" fontId="29" fillId="0" borderId="38" xfId="62" applyFont="1" applyBorder="1" applyAlignment="1">
      <alignment vertical="center" shrinkToFit="1"/>
    </xf>
    <xf numFmtId="179" fontId="30" fillId="0" borderId="0" xfId="62" applyNumberFormat="1" applyFont="1" applyBorder="1">
      <alignment vertical="center"/>
    </xf>
    <xf numFmtId="179" fontId="63" fillId="0" borderId="0" xfId="62" applyNumberFormat="1" applyFont="1" applyBorder="1">
      <alignment vertical="center"/>
    </xf>
    <xf numFmtId="179" fontId="63" fillId="0" borderId="14" xfId="62" applyNumberFormat="1" applyFont="1" applyBorder="1">
      <alignment vertical="center"/>
    </xf>
    <xf numFmtId="179" fontId="63" fillId="0" borderId="23" xfId="62" applyNumberFormat="1" applyFont="1" applyBorder="1">
      <alignment vertical="center"/>
    </xf>
    <xf numFmtId="0" fontId="64" fillId="0" borderId="27" xfId="62" applyFont="1" applyBorder="1" applyAlignment="1">
      <alignment horizontal="center" vertical="center"/>
    </xf>
    <xf numFmtId="0" fontId="64" fillId="0" borderId="56" xfId="62" applyFont="1" applyBorder="1" applyAlignment="1">
      <alignment horizontal="center" vertical="center"/>
    </xf>
    <xf numFmtId="0" fontId="64" fillId="0" borderId="31" xfId="62" applyFont="1" applyBorder="1" applyAlignment="1">
      <alignment horizontal="center" vertical="center"/>
    </xf>
    <xf numFmtId="0" fontId="64" fillId="0" borderId="13" xfId="62" applyFont="1" applyBorder="1" applyAlignment="1">
      <alignment horizontal="center" vertical="center"/>
    </xf>
    <xf numFmtId="0" fontId="64" fillId="0" borderId="54" xfId="62" applyFont="1" applyBorder="1" applyAlignment="1">
      <alignment horizontal="center" vertical="center"/>
    </xf>
    <xf numFmtId="0" fontId="64" fillId="0" borderId="34" xfId="62" applyFont="1" applyBorder="1" applyAlignment="1">
      <alignment horizontal="center" vertical="center"/>
    </xf>
    <xf numFmtId="0" fontId="64" fillId="0" borderId="33" xfId="62" applyFont="1" applyBorder="1" applyAlignment="1">
      <alignment horizontal="center" vertical="center"/>
    </xf>
    <xf numFmtId="0" fontId="64" fillId="0" borderId="17" xfId="62" applyFont="1" applyBorder="1" applyAlignment="1">
      <alignment horizontal="center" vertical="center"/>
    </xf>
    <xf numFmtId="0" fontId="64" fillId="0" borderId="15" xfId="62" applyFont="1" applyBorder="1" applyAlignment="1">
      <alignment horizontal="center" vertical="center"/>
    </xf>
    <xf numFmtId="0" fontId="64" fillId="0" borderId="36" xfId="62" applyFont="1" applyBorder="1" applyAlignment="1">
      <alignment horizontal="center" vertical="center"/>
    </xf>
    <xf numFmtId="0" fontId="64" fillId="31" borderId="19" xfId="62" applyFont="1" applyFill="1" applyBorder="1" applyAlignment="1">
      <alignment horizontal="center" vertical="center"/>
    </xf>
    <xf numFmtId="0" fontId="29" fillId="0" borderId="20" xfId="62" applyFont="1" applyBorder="1" applyAlignment="1">
      <alignment horizontal="center" vertical="center" wrapText="1"/>
    </xf>
    <xf numFmtId="0" fontId="29" fillId="0" borderId="40" xfId="62" applyFont="1" applyBorder="1" applyAlignment="1">
      <alignment horizontal="center" vertical="center" wrapText="1"/>
    </xf>
    <xf numFmtId="0" fontId="64" fillId="0" borderId="25" xfId="62" applyFont="1" applyBorder="1" applyAlignment="1">
      <alignment horizontal="center" vertical="center"/>
    </xf>
    <xf numFmtId="0" fontId="64" fillId="0" borderId="21" xfId="62" applyFont="1" applyBorder="1" applyAlignment="1">
      <alignment horizontal="center" vertical="center"/>
    </xf>
    <xf numFmtId="0" fontId="64" fillId="0" borderId="81" xfId="62" applyFont="1" applyBorder="1" applyAlignment="1">
      <alignment horizontal="center" vertical="center"/>
    </xf>
    <xf numFmtId="0" fontId="64" fillId="0" borderId="18" xfId="62" applyFont="1" applyBorder="1" applyAlignment="1">
      <alignment horizontal="center" vertical="center"/>
    </xf>
    <xf numFmtId="0" fontId="64" fillId="0" borderId="19" xfId="62" applyFont="1" applyBorder="1" applyAlignment="1">
      <alignment horizontal="center" vertical="center"/>
    </xf>
    <xf numFmtId="187" fontId="29" fillId="0" borderId="29" xfId="62" applyNumberFormat="1" applyFont="1" applyBorder="1" applyAlignment="1">
      <alignment horizontal="center" vertical="center"/>
    </xf>
    <xf numFmtId="1" fontId="61" fillId="34" borderId="29" xfId="62" applyNumberFormat="1" applyFont="1" applyFill="1" applyBorder="1" applyAlignment="1">
      <alignment horizontal="center" vertical="center"/>
    </xf>
    <xf numFmtId="0" fontId="64" fillId="0" borderId="28" xfId="62" applyFont="1" applyBorder="1" applyAlignment="1">
      <alignment horizontal="center" vertical="center"/>
    </xf>
    <xf numFmtId="0" fontId="64" fillId="0" borderId="29" xfId="62" applyFont="1" applyBorder="1" applyAlignment="1">
      <alignment horizontal="center" vertical="center"/>
    </xf>
    <xf numFmtId="0" fontId="64" fillId="0" borderId="35" xfId="62" applyFont="1" applyBorder="1" applyAlignment="1">
      <alignment horizontal="center" vertical="center"/>
    </xf>
    <xf numFmtId="0" fontId="64" fillId="0" borderId="32" xfId="62" applyFont="1" applyBorder="1" applyAlignment="1">
      <alignment horizontal="center" vertical="center"/>
    </xf>
    <xf numFmtId="0" fontId="64" fillId="0" borderId="83" xfId="62" applyFont="1" applyBorder="1" applyAlignment="1">
      <alignment horizontal="center" vertical="center"/>
    </xf>
    <xf numFmtId="0" fontId="64" fillId="0" borderId="47" xfId="62" applyFont="1" applyBorder="1" applyAlignment="1">
      <alignment horizontal="center" vertical="center"/>
    </xf>
    <xf numFmtId="0" fontId="29" fillId="0" borderId="28" xfId="62" applyFont="1" applyBorder="1" applyAlignment="1">
      <alignment horizontal="center" vertical="center" wrapText="1"/>
    </xf>
    <xf numFmtId="0" fontId="29" fillId="0" borderId="35" xfId="62" applyFont="1" applyBorder="1" applyAlignment="1">
      <alignment horizontal="center" vertical="center" wrapText="1"/>
    </xf>
    <xf numFmtId="0" fontId="64" fillId="0" borderId="26" xfId="62" applyFont="1" applyBorder="1" applyAlignment="1">
      <alignment horizontal="center" vertical="center"/>
    </xf>
    <xf numFmtId="188" fontId="64" fillId="0" borderId="37" xfId="62" applyNumberFormat="1" applyFont="1" applyBorder="1" applyAlignment="1">
      <alignment horizontal="center" vertical="center"/>
    </xf>
    <xf numFmtId="188" fontId="64" fillId="0" borderId="44" xfId="62" applyNumberFormat="1" applyFont="1" applyBorder="1" applyAlignment="1">
      <alignment horizontal="center" vertical="center"/>
    </xf>
    <xf numFmtId="188" fontId="64" fillId="0" borderId="45" xfId="62" applyNumberFormat="1" applyFont="1" applyBorder="1" applyAlignment="1">
      <alignment horizontal="center" vertical="center"/>
    </xf>
    <xf numFmtId="188" fontId="64" fillId="0" borderId="10" xfId="62" applyNumberFormat="1" applyFont="1" applyBorder="1" applyAlignment="1">
      <alignment horizontal="center" vertical="center"/>
    </xf>
    <xf numFmtId="188" fontId="64" fillId="0" borderId="28" xfId="62" applyNumberFormat="1" applyFont="1" applyBorder="1" applyAlignment="1">
      <alignment horizontal="center" vertical="center"/>
    </xf>
    <xf numFmtId="188" fontId="64" fillId="0" borderId="29" xfId="62" applyNumberFormat="1" applyFont="1" applyBorder="1" applyAlignment="1">
      <alignment horizontal="center" vertical="center"/>
    </xf>
    <xf numFmtId="188" fontId="64" fillId="0" borderId="35" xfId="62" applyNumberFormat="1" applyFont="1" applyBorder="1" applyAlignment="1">
      <alignment horizontal="center" vertical="center"/>
    </xf>
    <xf numFmtId="188" fontId="64" fillId="0" borderId="32" xfId="62" applyNumberFormat="1" applyFont="1" applyBorder="1" applyAlignment="1">
      <alignment horizontal="center" vertical="center"/>
    </xf>
    <xf numFmtId="188" fontId="64" fillId="0" borderId="83" xfId="62" applyNumberFormat="1" applyFont="1" applyBorder="1" applyAlignment="1">
      <alignment horizontal="center" vertical="center"/>
    </xf>
    <xf numFmtId="188" fontId="64" fillId="0" borderId="47" xfId="62" applyNumberFormat="1" applyFont="1" applyBorder="1" applyAlignment="1">
      <alignment horizontal="center" vertical="center" shrinkToFit="1"/>
    </xf>
    <xf numFmtId="188" fontId="64" fillId="0" borderId="26" xfId="62" applyNumberFormat="1" applyFont="1" applyBorder="1" applyAlignment="1">
      <alignment horizontal="center" vertical="center" shrinkToFit="1"/>
    </xf>
    <xf numFmtId="188" fontId="64" fillId="0" borderId="27" xfId="62" applyNumberFormat="1" applyFont="1" applyBorder="1" applyAlignment="1">
      <alignment horizontal="center" vertical="center"/>
    </xf>
    <xf numFmtId="188" fontId="64" fillId="0" borderId="56" xfId="62" applyNumberFormat="1" applyFont="1" applyBorder="1" applyAlignment="1">
      <alignment horizontal="center" vertical="center"/>
    </xf>
    <xf numFmtId="188" fontId="64" fillId="0" borderId="31" xfId="62" applyNumberFormat="1" applyFont="1" applyBorder="1" applyAlignment="1">
      <alignment horizontal="center" vertical="center"/>
    </xf>
    <xf numFmtId="188" fontId="64" fillId="0" borderId="13" xfId="62" applyNumberFormat="1" applyFont="1" applyBorder="1" applyAlignment="1">
      <alignment horizontal="center" vertical="center"/>
    </xf>
    <xf numFmtId="0" fontId="70" fillId="0" borderId="39" xfId="62" applyFont="1" applyBorder="1" applyAlignment="1">
      <alignment vertical="center" wrapText="1"/>
    </xf>
    <xf numFmtId="0" fontId="70" fillId="0" borderId="0" xfId="62" applyFont="1" applyAlignment="1">
      <alignment vertical="center" wrapText="1"/>
    </xf>
    <xf numFmtId="188" fontId="64" fillId="0" borderId="36" xfId="62" applyNumberFormat="1" applyFont="1" applyBorder="1" applyAlignment="1">
      <alignment horizontal="center" vertical="center"/>
    </xf>
    <xf numFmtId="188" fontId="64" fillId="0" borderId="54" xfId="62" applyNumberFormat="1" applyFont="1" applyBorder="1" applyAlignment="1">
      <alignment horizontal="center" vertical="center"/>
    </xf>
    <xf numFmtId="188" fontId="64" fillId="0" borderId="34" xfId="62" applyNumberFormat="1" applyFont="1" applyBorder="1" applyAlignment="1">
      <alignment horizontal="center" vertical="center"/>
    </xf>
    <xf numFmtId="188" fontId="64" fillId="0" borderId="15" xfId="62" applyNumberFormat="1" applyFont="1" applyBorder="1" applyAlignment="1">
      <alignment horizontal="center" vertical="center"/>
    </xf>
    <xf numFmtId="188" fontId="64" fillId="0" borderId="12" xfId="62" applyNumberFormat="1" applyFont="1" applyBorder="1" applyAlignment="1">
      <alignment horizontal="center" vertical="center"/>
    </xf>
    <xf numFmtId="188" fontId="64" fillId="0" borderId="38" xfId="62" applyNumberFormat="1" applyFont="1" applyBorder="1" applyAlignment="1">
      <alignment horizontal="center" vertical="center" shrinkToFit="1"/>
    </xf>
    <xf numFmtId="182" fontId="30" fillId="0" borderId="116" xfId="62" applyNumberFormat="1" applyFont="1" applyBorder="1" applyAlignment="1">
      <alignment horizontal="center" vertical="center"/>
    </xf>
    <xf numFmtId="176" fontId="29" fillId="0" borderId="124" xfId="62" applyNumberFormat="1" applyFont="1" applyBorder="1" applyAlignment="1">
      <alignment horizontal="center" vertical="center"/>
    </xf>
    <xf numFmtId="188" fontId="64" fillId="0" borderId="58" xfId="62" applyNumberFormat="1" applyFont="1" applyBorder="1" applyAlignment="1">
      <alignment horizontal="center" vertical="center" shrinkToFit="1"/>
    </xf>
    <xf numFmtId="188" fontId="64" fillId="0" borderId="59" xfId="62" applyNumberFormat="1" applyFont="1" applyBorder="1" applyAlignment="1">
      <alignment horizontal="center" vertical="center" shrinkToFit="1"/>
    </xf>
    <xf numFmtId="188" fontId="64" fillId="0" borderId="85" xfId="62" applyNumberFormat="1" applyFont="1" applyBorder="1" applyAlignment="1">
      <alignment horizontal="center" vertical="center" shrinkToFit="1"/>
    </xf>
    <xf numFmtId="183" fontId="64" fillId="0" borderId="38" xfId="62" applyNumberFormat="1" applyFont="1" applyBorder="1" applyAlignment="1">
      <alignment horizontal="center" vertical="center" shrinkToFit="1"/>
    </xf>
    <xf numFmtId="183" fontId="64" fillId="0" borderId="11" xfId="62" applyNumberFormat="1" applyFont="1" applyBorder="1" applyAlignment="1">
      <alignment horizontal="center" vertical="center" shrinkToFit="1"/>
    </xf>
    <xf numFmtId="183" fontId="64" fillId="0" borderId="43" xfId="62" applyNumberFormat="1" applyFont="1" applyBorder="1" applyAlignment="1">
      <alignment horizontal="center" vertical="center" shrinkToFit="1"/>
    </xf>
    <xf numFmtId="183" fontId="64" fillId="0" borderId="47" xfId="62" applyNumberFormat="1" applyFont="1" applyBorder="1" applyAlignment="1">
      <alignment horizontal="center" vertical="center"/>
    </xf>
    <xf numFmtId="188" fontId="64" fillId="0" borderId="125" xfId="62" applyNumberFormat="1" applyFont="1" applyBorder="1" applyAlignment="1">
      <alignment horizontal="center" vertical="center"/>
    </xf>
    <xf numFmtId="187" fontId="29" fillId="0" borderId="32" xfId="62" applyNumberFormat="1" applyFont="1" applyBorder="1" applyAlignment="1">
      <alignment horizontal="center" vertical="center" shrinkToFit="1"/>
    </xf>
    <xf numFmtId="187" fontId="29" fillId="0" borderId="29" xfId="62" applyNumberFormat="1" applyFont="1" applyBorder="1" applyAlignment="1">
      <alignment horizontal="center" vertical="center" shrinkToFit="1"/>
    </xf>
    <xf numFmtId="187" fontId="29" fillId="0" borderId="83" xfId="62" applyNumberFormat="1" applyFont="1" applyBorder="1" applyAlignment="1">
      <alignment horizontal="center" vertical="center" shrinkToFit="1"/>
    </xf>
    <xf numFmtId="187" fontId="29" fillId="0" borderId="38" xfId="62" applyNumberFormat="1" applyFont="1" applyBorder="1" applyAlignment="1">
      <alignment horizontal="center" vertical="center"/>
    </xf>
    <xf numFmtId="0" fontId="63" fillId="0" borderId="0" xfId="62" applyFont="1" applyAlignment="1">
      <alignment vertical="center" wrapText="1"/>
    </xf>
    <xf numFmtId="187" fontId="29" fillId="0" borderId="0" xfId="62" applyNumberFormat="1" applyFont="1">
      <alignment vertical="center"/>
    </xf>
    <xf numFmtId="176" fontId="29" fillId="0" borderId="126" xfId="62" applyNumberFormat="1" applyFont="1" applyBorder="1" applyAlignment="1">
      <alignment horizontal="center" vertical="center"/>
    </xf>
    <xf numFmtId="188" fontId="64" fillId="0" borderId="61" xfId="62" applyNumberFormat="1" applyFont="1" applyBorder="1" applyAlignment="1">
      <alignment horizontal="center" vertical="center" shrinkToFit="1"/>
    </xf>
    <xf numFmtId="188" fontId="64" fillId="0" borderId="62" xfId="62" applyNumberFormat="1" applyFont="1" applyBorder="1" applyAlignment="1">
      <alignment horizontal="center" vertical="center" shrinkToFit="1"/>
    </xf>
    <xf numFmtId="188" fontId="64" fillId="0" borderId="86" xfId="62" applyNumberFormat="1" applyFont="1" applyBorder="1" applyAlignment="1">
      <alignment horizontal="center" vertical="center" shrinkToFit="1"/>
    </xf>
    <xf numFmtId="183" fontId="64" fillId="0" borderId="39" xfId="62" applyNumberFormat="1" applyFont="1" applyBorder="1" applyAlignment="1">
      <alignment horizontal="center" vertical="center" shrinkToFit="1"/>
    </xf>
    <xf numFmtId="183" fontId="64" fillId="0" borderId="0" xfId="62" applyNumberFormat="1" applyFont="1" applyAlignment="1">
      <alignment horizontal="center" vertical="center" shrinkToFit="1"/>
    </xf>
    <xf numFmtId="183" fontId="64" fillId="0" borderId="23" xfId="62" applyNumberFormat="1" applyFont="1" applyBorder="1" applyAlignment="1">
      <alignment horizontal="center" vertical="center" shrinkToFit="1"/>
    </xf>
    <xf numFmtId="188" fontId="64" fillId="0" borderId="127" xfId="62" applyNumberFormat="1" applyFont="1" applyBorder="1" applyAlignment="1">
      <alignment horizontal="center" vertical="center"/>
    </xf>
    <xf numFmtId="187" fontId="29" fillId="0" borderId="39" xfId="62" applyNumberFormat="1" applyFont="1" applyBorder="1" applyAlignment="1">
      <alignment horizontal="center" vertical="center"/>
    </xf>
    <xf numFmtId="0" fontId="71" fillId="0" borderId="13" xfId="57" applyFont="1" applyBorder="1" applyAlignment="1">
      <alignment horizontal="right" vertical="center"/>
    </xf>
    <xf numFmtId="179" fontId="63" fillId="0" borderId="0" xfId="62" applyNumberFormat="1" applyFont="1">
      <alignment vertical="center"/>
    </xf>
    <xf numFmtId="179" fontId="29" fillId="0" borderId="0" xfId="62" applyNumberFormat="1" applyFont="1">
      <alignment vertical="center"/>
    </xf>
    <xf numFmtId="188" fontId="64" fillId="0" borderId="128" xfId="62" applyNumberFormat="1" applyFont="1" applyBorder="1" applyAlignment="1">
      <alignment horizontal="center" vertical="center" shrinkToFit="1"/>
    </xf>
    <xf numFmtId="188" fontId="64" fillId="0" borderId="89" xfId="62" applyNumberFormat="1" applyFont="1" applyBorder="1" applyAlignment="1">
      <alignment horizontal="center" vertical="center" shrinkToFit="1"/>
    </xf>
    <xf numFmtId="188" fontId="64" fillId="0" borderId="129" xfId="62" applyNumberFormat="1" applyFont="1" applyBorder="1" applyAlignment="1">
      <alignment horizontal="center" vertical="center" shrinkToFit="1"/>
    </xf>
    <xf numFmtId="183" fontId="64" fillId="0" borderId="117" xfId="62" applyNumberFormat="1" applyFont="1" applyBorder="1" applyAlignment="1">
      <alignment horizontal="center" vertical="center" shrinkToFit="1"/>
    </xf>
    <xf numFmtId="183" fontId="64" fillId="0" borderId="16" xfId="62" applyNumberFormat="1" applyFont="1" applyBorder="1" applyAlignment="1">
      <alignment horizontal="center" vertical="center" shrinkToFit="1"/>
    </xf>
    <xf numFmtId="183" fontId="64" fillId="0" borderId="57" xfId="62" applyNumberFormat="1" applyFont="1" applyBorder="1" applyAlignment="1">
      <alignment horizontal="center" vertical="center" shrinkToFit="1"/>
    </xf>
    <xf numFmtId="188" fontId="64" fillId="0" borderId="130" xfId="62" applyNumberFormat="1" applyFont="1" applyBorder="1" applyAlignment="1">
      <alignment horizontal="center" vertical="center"/>
    </xf>
    <xf numFmtId="187" fontId="29" fillId="0" borderId="38" xfId="62" applyNumberFormat="1" applyFont="1" applyBorder="1" applyAlignment="1">
      <alignment horizontal="center" vertical="center" shrinkToFit="1"/>
    </xf>
    <xf numFmtId="187" fontId="29" fillId="0" borderId="11" xfId="62" applyNumberFormat="1" applyFont="1" applyBorder="1" applyAlignment="1">
      <alignment horizontal="center" vertical="center" shrinkToFit="1"/>
    </xf>
    <xf numFmtId="187" fontId="29" fillId="0" borderId="43" xfId="62" applyNumberFormat="1" applyFont="1" applyBorder="1" applyAlignment="1">
      <alignment horizontal="center" vertical="center" shrinkToFit="1"/>
    </xf>
    <xf numFmtId="176" fontId="29" fillId="0" borderId="11" xfId="62" applyNumberFormat="1" applyFont="1" applyBorder="1" applyAlignment="1">
      <alignment horizontal="center" vertical="center" shrinkToFit="1"/>
    </xf>
    <xf numFmtId="187" fontId="29" fillId="0" borderId="47" xfId="62" applyNumberFormat="1" applyFont="1" applyBorder="1" applyAlignment="1">
      <alignment horizontal="center" vertical="center"/>
    </xf>
    <xf numFmtId="176" fontId="29" fillId="0" borderId="125" xfId="62" applyNumberFormat="1" applyFont="1" applyBorder="1" applyAlignment="1">
      <alignment horizontal="center" vertical="center"/>
    </xf>
    <xf numFmtId="180" fontId="29" fillId="0" borderId="39" xfId="62" applyNumberFormat="1" applyFont="1" applyBorder="1">
      <alignment vertical="center"/>
    </xf>
    <xf numFmtId="187" fontId="29" fillId="0" borderId="39" xfId="62" applyNumberFormat="1" applyFont="1" applyBorder="1" applyAlignment="1">
      <alignment horizontal="center" vertical="center" shrinkToFit="1"/>
    </xf>
    <xf numFmtId="187" fontId="29" fillId="0" borderId="0" xfId="62" applyNumberFormat="1" applyFont="1" applyAlignment="1">
      <alignment horizontal="center" vertical="center" shrinkToFit="1"/>
    </xf>
    <xf numFmtId="187" fontId="29" fillId="0" borderId="23" xfId="62" applyNumberFormat="1" applyFont="1" applyBorder="1" applyAlignment="1">
      <alignment horizontal="center" vertical="center" shrinkToFit="1"/>
    </xf>
    <xf numFmtId="176" fontId="29" fillId="0" borderId="0" xfId="62" applyNumberFormat="1" applyFont="1" applyAlignment="1">
      <alignment horizontal="center" vertical="center" shrinkToFit="1"/>
    </xf>
    <xf numFmtId="0" fontId="29" fillId="0" borderId="47" xfId="62" applyFont="1" applyBorder="1" applyAlignment="1">
      <alignment horizontal="center" vertical="center"/>
    </xf>
    <xf numFmtId="176" fontId="29" fillId="0" borderId="127" xfId="62" applyNumberFormat="1" applyFont="1" applyBorder="1" applyAlignment="1">
      <alignment horizontal="center" vertical="center"/>
    </xf>
    <xf numFmtId="187" fontId="29" fillId="0" borderId="117" xfId="62" applyNumberFormat="1" applyFont="1" applyBorder="1" applyAlignment="1">
      <alignment horizontal="center" vertical="center" shrinkToFit="1"/>
    </xf>
    <xf numFmtId="187" fontId="29" fillId="0" borderId="16" xfId="62" applyNumberFormat="1" applyFont="1" applyBorder="1" applyAlignment="1">
      <alignment horizontal="center" vertical="center" shrinkToFit="1"/>
    </xf>
    <xf numFmtId="187" fontId="29" fillId="0" borderId="57" xfId="62" applyNumberFormat="1" applyFont="1" applyBorder="1" applyAlignment="1">
      <alignment horizontal="center" vertical="center" shrinkToFit="1"/>
    </xf>
    <xf numFmtId="176" fontId="29" fillId="0" borderId="16" xfId="62" applyNumberFormat="1" applyFont="1" applyBorder="1" applyAlignment="1">
      <alignment horizontal="center" vertical="center" shrinkToFit="1"/>
    </xf>
    <xf numFmtId="187" fontId="29" fillId="0" borderId="117" xfId="62" applyNumberFormat="1" applyFont="1" applyBorder="1" applyAlignment="1">
      <alignment horizontal="center" vertical="center"/>
    </xf>
    <xf numFmtId="0" fontId="69" fillId="0" borderId="45" xfId="57" applyFont="1" applyBorder="1" applyAlignment="1">
      <alignment horizontal="center" vertical="center"/>
    </xf>
    <xf numFmtId="0" fontId="29" fillId="0" borderId="37" xfId="62" applyFont="1" applyBorder="1" applyAlignment="1">
      <alignment horizontal="center" vertical="center" shrinkToFit="1"/>
    </xf>
    <xf numFmtId="0" fontId="29" fillId="0" borderId="44" xfId="62" applyFont="1" applyBorder="1" applyAlignment="1">
      <alignment horizontal="center" vertical="center" shrinkToFit="1"/>
    </xf>
    <xf numFmtId="0" fontId="29" fillId="0" borderId="52" xfId="62" applyFont="1" applyBorder="1" applyAlignment="1">
      <alignment horizontal="center" vertical="center" shrinkToFit="1"/>
    </xf>
    <xf numFmtId="0" fontId="29" fillId="0" borderId="12" xfId="62" applyFont="1" applyBorder="1" applyAlignment="1">
      <alignment horizontal="center" vertical="center" shrinkToFit="1"/>
    </xf>
    <xf numFmtId="0" fontId="29" fillId="0" borderId="29" xfId="62" applyFont="1" applyBorder="1" applyAlignment="1">
      <alignment horizontal="center" vertical="center" shrinkToFit="1"/>
    </xf>
    <xf numFmtId="0" fontId="29" fillId="0" borderId="83" xfId="62" applyFont="1" applyBorder="1" applyAlignment="1">
      <alignment horizontal="center" vertical="center" shrinkToFit="1"/>
    </xf>
    <xf numFmtId="0" fontId="29" fillId="0" borderId="131" xfId="62" applyFont="1" applyBorder="1" applyAlignment="1">
      <alignment horizontal="center" vertical="center"/>
    </xf>
    <xf numFmtId="0" fontId="29" fillId="0" borderId="35" xfId="62" applyFont="1" applyBorder="1" applyAlignment="1">
      <alignment horizontal="center" vertical="center"/>
    </xf>
    <xf numFmtId="0" fontId="29" fillId="0" borderId="32" xfId="62" applyFont="1" applyBorder="1" applyAlignment="1">
      <alignment horizontal="center" vertical="center" shrinkToFit="1"/>
    </xf>
    <xf numFmtId="0" fontId="29" fillId="0" borderId="132" xfId="62" applyFont="1" applyBorder="1" applyAlignment="1">
      <alignment horizontal="center" vertical="center"/>
    </xf>
    <xf numFmtId="0" fontId="69" fillId="0" borderId="31" xfId="57" applyFont="1" applyBorder="1" applyAlignment="1">
      <alignment horizontal="center" vertical="center"/>
    </xf>
    <xf numFmtId="0" fontId="29" fillId="0" borderId="27" xfId="62" applyFont="1" applyBorder="1" applyAlignment="1">
      <alignment horizontal="center" vertical="center" shrinkToFit="1"/>
    </xf>
    <xf numFmtId="0" fontId="29" fillId="0" borderId="56" xfId="62" applyFont="1" applyBorder="1" applyAlignment="1">
      <alignment horizontal="center" vertical="center" shrinkToFit="1"/>
    </xf>
    <xf numFmtId="0" fontId="29" fillId="0" borderId="30" xfId="62" applyFont="1" applyBorder="1" applyAlignment="1">
      <alignment horizontal="center" vertical="center" shrinkToFit="1"/>
    </xf>
    <xf numFmtId="0" fontId="29" fillId="0" borderId="14" xfId="62" applyFont="1" applyBorder="1" applyAlignment="1">
      <alignment horizontal="center" vertical="center" shrinkToFit="1"/>
    </xf>
    <xf numFmtId="185" fontId="61" fillId="0" borderId="0" xfId="62" applyNumberFormat="1" applyFont="1">
      <alignment vertical="center"/>
    </xf>
    <xf numFmtId="181" fontId="29" fillId="0" borderId="39" xfId="62" applyNumberFormat="1" applyFont="1" applyBorder="1">
      <alignment vertical="center"/>
    </xf>
    <xf numFmtId="0" fontId="29" fillId="0" borderId="15" xfId="62" applyFont="1" applyBorder="1" applyAlignment="1">
      <alignment horizontal="left" vertical="center" wrapText="1"/>
    </xf>
    <xf numFmtId="0" fontId="29" fillId="0" borderId="16" xfId="62" applyFont="1" applyBorder="1" applyAlignment="1">
      <alignment horizontal="left" vertical="center" wrapText="1"/>
    </xf>
    <xf numFmtId="0" fontId="29" fillId="0" borderId="17" xfId="62" applyFont="1" applyBorder="1" applyAlignment="1">
      <alignment horizontal="left" vertical="center" wrapText="1"/>
    </xf>
    <xf numFmtId="0" fontId="32" fillId="35" borderId="15" xfId="62" applyFont="1" applyFill="1" applyBorder="1" applyAlignment="1">
      <alignment horizontal="center" vertical="center" wrapText="1"/>
    </xf>
    <xf numFmtId="181" fontId="29" fillId="0" borderId="16" xfId="62" applyNumberFormat="1" applyFont="1" applyBorder="1">
      <alignment vertical="center"/>
    </xf>
    <xf numFmtId="181" fontId="29" fillId="0" borderId="17" xfId="62" applyNumberFormat="1" applyFont="1" applyBorder="1">
      <alignment vertical="center"/>
    </xf>
    <xf numFmtId="181" fontId="29" fillId="0" borderId="23" xfId="62" applyNumberFormat="1" applyFont="1" applyBorder="1">
      <alignment vertical="center"/>
    </xf>
    <xf numFmtId="0" fontId="69" fillId="0" borderId="34" xfId="57" applyFont="1" applyBorder="1" applyAlignment="1">
      <alignment horizontal="center" vertical="center"/>
    </xf>
    <xf numFmtId="181" fontId="29" fillId="0" borderId="77" xfId="62" applyNumberFormat="1" applyFont="1" applyBorder="1">
      <alignment vertical="center"/>
    </xf>
    <xf numFmtId="0" fontId="32" fillId="0" borderId="78" xfId="62" applyFont="1" applyBorder="1" applyAlignment="1">
      <alignment horizontal="center" vertical="center" wrapText="1"/>
    </xf>
    <xf numFmtId="181" fontId="29" fillId="0" borderId="78" xfId="62" applyNumberFormat="1" applyFont="1" applyBorder="1">
      <alignment vertical="center"/>
    </xf>
    <xf numFmtId="181" fontId="29" fillId="0" borderId="55" xfId="62" applyNumberFormat="1" applyFont="1" applyBorder="1">
      <alignment vertical="center"/>
    </xf>
    <xf numFmtId="0" fontId="29" fillId="0" borderId="42" xfId="62" applyFont="1" applyBorder="1" applyAlignment="1">
      <alignment horizontal="center" vertical="center" shrinkToFit="1"/>
    </xf>
    <xf numFmtId="0" fontId="29" fillId="0" borderId="76" xfId="62" applyFont="1" applyBorder="1" applyAlignment="1">
      <alignment horizontal="center" vertical="center" shrinkToFit="1"/>
    </xf>
    <xf numFmtId="0" fontId="29" fillId="0" borderId="53" xfId="62" applyFont="1" applyBorder="1" applyAlignment="1">
      <alignment horizontal="center" vertical="center" shrinkToFit="1"/>
    </xf>
    <xf numFmtId="0" fontId="29" fillId="0" borderId="121" xfId="62" applyFont="1" applyBorder="1" applyAlignment="1">
      <alignment horizontal="center" vertical="center" shrinkToFit="1"/>
    </xf>
    <xf numFmtId="0" fontId="29" fillId="0" borderId="65" xfId="62" applyFont="1" applyBorder="1" applyAlignment="1">
      <alignment horizontal="center" vertical="center" shrinkToFit="1"/>
    </xf>
    <xf numFmtId="0" fontId="29" fillId="0" borderId="79" xfId="62" applyFont="1" applyBorder="1" applyAlignment="1">
      <alignment horizontal="center" vertical="center" shrinkToFit="1"/>
    </xf>
    <xf numFmtId="0" fontId="29" fillId="0" borderId="49" xfId="62" applyFont="1" applyBorder="1" applyAlignment="1">
      <alignment horizontal="center" vertical="center" shrinkToFit="1"/>
    </xf>
    <xf numFmtId="0" fontId="29" fillId="0" borderId="84" xfId="62" applyFont="1" applyBorder="1" applyAlignment="1">
      <alignment horizontal="center" vertical="center" shrinkToFit="1"/>
    </xf>
    <xf numFmtId="0" fontId="29" fillId="0" borderId="133" xfId="62" applyFont="1" applyBorder="1" applyAlignment="1">
      <alignment horizontal="center" vertical="center"/>
    </xf>
    <xf numFmtId="0" fontId="29" fillId="0" borderId="50" xfId="62" applyFont="1" applyBorder="1" applyAlignment="1">
      <alignment horizontal="center" vertical="center"/>
    </xf>
    <xf numFmtId="0" fontId="29" fillId="0" borderId="80" xfId="62" applyFont="1" applyBorder="1" applyAlignment="1">
      <alignment horizontal="center" vertical="center" shrinkToFit="1"/>
    </xf>
    <xf numFmtId="0" fontId="29" fillId="0" borderId="134" xfId="62" applyFont="1" applyBorder="1" applyAlignment="1">
      <alignment horizontal="center" vertical="center"/>
    </xf>
    <xf numFmtId="0" fontId="64" fillId="0" borderId="42" xfId="62" applyFont="1" applyBorder="1" applyAlignment="1">
      <alignment horizontal="center" vertical="center"/>
    </xf>
    <xf numFmtId="0" fontId="69" fillId="31" borderId="45" xfId="57" applyFont="1" applyFill="1" applyBorder="1" applyAlignment="1">
      <alignment horizontal="center" vertical="center"/>
    </xf>
    <xf numFmtId="0" fontId="63" fillId="0" borderId="0" xfId="62" applyFont="1" applyAlignment="1">
      <alignment horizontal="center" vertical="center" wrapText="1"/>
    </xf>
    <xf numFmtId="0" fontId="32" fillId="0" borderId="0" xfId="62" applyFont="1" applyAlignment="1">
      <alignment horizontal="center" vertical="center" wrapText="1"/>
    </xf>
    <xf numFmtId="0" fontId="29" fillId="0" borderId="0" xfId="62" applyFont="1" applyAlignment="1">
      <alignment vertical="center" wrapText="1"/>
    </xf>
    <xf numFmtId="0" fontId="69" fillId="31" borderId="31" xfId="57" applyFont="1" applyFill="1" applyBorder="1" applyAlignment="1">
      <alignment horizontal="center" vertical="center"/>
    </xf>
    <xf numFmtId="188" fontId="29" fillId="0" borderId="0" xfId="62" applyNumberFormat="1" applyFont="1">
      <alignment vertical="center"/>
    </xf>
    <xf numFmtId="0" fontId="70" fillId="0" borderId="0" xfId="62" applyFont="1" applyAlignment="1">
      <alignment horizontal="center" vertical="center" wrapText="1"/>
    </xf>
    <xf numFmtId="1" fontId="61" fillId="0" borderId="0" xfId="62" applyNumberFormat="1" applyFont="1">
      <alignment vertical="center"/>
    </xf>
    <xf numFmtId="0" fontId="69" fillId="31" borderId="34" xfId="57" applyFont="1" applyFill="1" applyBorder="1" applyAlignment="1" applyProtection="1">
      <alignment horizontal="center" vertical="center" shrinkToFit="1"/>
      <protection locked="0"/>
    </xf>
    <xf numFmtId="0" fontId="69" fillId="31" borderId="34" xfId="57" applyFont="1" applyFill="1" applyBorder="1" applyAlignment="1">
      <alignment horizontal="center" vertical="center"/>
    </xf>
    <xf numFmtId="49" fontId="29" fillId="0" borderId="0" xfId="62" applyNumberFormat="1" applyFont="1">
      <alignment vertical="center"/>
    </xf>
    <xf numFmtId="0" fontId="72" fillId="0" borderId="0" xfId="57" applyFont="1" applyAlignment="1" applyProtection="1">
      <alignment vertical="center" shrinkToFit="1"/>
      <protection locked="0"/>
    </xf>
    <xf numFmtId="0" fontId="72" fillId="0" borderId="0" xfId="57" applyFont="1" applyAlignment="1">
      <alignment vertical="center" shrinkToFit="1"/>
    </xf>
    <xf numFmtId="0" fontId="32" fillId="0" borderId="0" xfId="62" applyFont="1" applyAlignment="1">
      <alignment horizontal="centerContinuous" vertical="center" wrapText="1"/>
    </xf>
    <xf numFmtId="0" fontId="72" fillId="0" borderId="0" xfId="57" applyFont="1" applyBorder="1" applyAlignment="1">
      <alignment vertical="center" shrinkToFit="1"/>
    </xf>
    <xf numFmtId="0" fontId="29" fillId="0" borderId="0" xfId="62" applyFont="1" applyBorder="1">
      <alignment vertical="center"/>
    </xf>
    <xf numFmtId="182" fontId="30" fillId="0" borderId="0" xfId="62" applyNumberFormat="1" applyFont="1" applyBorder="1">
      <alignment vertical="center"/>
    </xf>
    <xf numFmtId="184" fontId="30" fillId="0" borderId="0" xfId="62" applyNumberFormat="1" applyFont="1" applyBorder="1">
      <alignment vertical="center"/>
    </xf>
    <xf numFmtId="0" fontId="32" fillId="0" borderId="0" xfId="62" applyFont="1" applyAlignment="1">
      <alignment horizontal="centerContinuous" vertical="center"/>
    </xf>
    <xf numFmtId="181" fontId="29" fillId="0" borderId="0" xfId="62" applyNumberFormat="1" applyFont="1" applyBorder="1">
      <alignment vertical="center"/>
    </xf>
    <xf numFmtId="185" fontId="29" fillId="0" borderId="0" xfId="62" applyNumberFormat="1" applyFont="1" applyAlignment="1">
      <alignment horizontal="center" vertical="center"/>
    </xf>
    <xf numFmtId="185" fontId="61" fillId="0" borderId="0" xfId="62" applyNumberFormat="1" applyFont="1" applyAlignment="1">
      <alignment horizontal="center" vertical="center"/>
    </xf>
    <xf numFmtId="0" fontId="29" fillId="0" borderId="0" xfId="62" applyFont="1" applyAlignment="1">
      <alignment horizontal="center" vertical="center" shrinkToFit="1"/>
    </xf>
    <xf numFmtId="0" fontId="73" fillId="0" borderId="0" xfId="57" applyFont="1">
      <alignment vertical="center"/>
    </xf>
    <xf numFmtId="0" fontId="74" fillId="0" borderId="0" xfId="57" applyFont="1">
      <alignment vertical="center"/>
    </xf>
    <xf numFmtId="187" fontId="29" fillId="0" borderId="0" xfId="62" applyNumberFormat="1" applyFont="1" applyAlignment="1">
      <alignment horizontal="center" vertical="center"/>
    </xf>
    <xf numFmtId="0" fontId="72" fillId="0" borderId="0" xfId="57" applyFont="1" applyAlignment="1">
      <alignment horizontal="center" vertical="center"/>
    </xf>
    <xf numFmtId="1" fontId="61" fillId="0" borderId="0" xfId="62" applyNumberFormat="1" applyFont="1" applyAlignment="1">
      <alignment horizontal="center" vertical="center"/>
    </xf>
    <xf numFmtId="185" fontId="29" fillId="36" borderId="0" xfId="62" applyNumberFormat="1" applyFont="1" applyFill="1" applyAlignment="1">
      <alignment horizontal="right" vertical="center" shrinkToFit="1"/>
    </xf>
    <xf numFmtId="49" fontId="72" fillId="0" borderId="0" xfId="57" applyNumberFormat="1" applyFont="1" applyAlignment="1">
      <alignment horizontal="center" vertical="center"/>
    </xf>
    <xf numFmtId="186" fontId="29" fillId="0" borderId="0" xfId="62" applyNumberFormat="1" applyFont="1" applyAlignment="1">
      <alignment horizontal="right" vertical="center" shrinkToFit="1"/>
    </xf>
    <xf numFmtId="185" fontId="29" fillId="0" borderId="0" xfId="62" applyNumberFormat="1" applyFont="1" applyAlignment="1">
      <alignment horizontal="right" vertical="center" shrinkToFit="1"/>
    </xf>
    <xf numFmtId="0" fontId="72" fillId="0" borderId="0" xfId="57" applyFont="1">
      <alignment vertical="center"/>
    </xf>
    <xf numFmtId="0" fontId="65" fillId="0" borderId="0" xfId="57" applyFont="1" applyAlignment="1">
      <alignment horizontal="center" vertical="center"/>
    </xf>
    <xf numFmtId="0" fontId="72" fillId="0" borderId="29" xfId="57" applyFont="1" applyBorder="1" applyAlignment="1">
      <alignment horizontal="center" vertical="center"/>
    </xf>
    <xf numFmtId="0" fontId="75" fillId="0" borderId="0" xfId="57" applyFont="1" applyAlignment="1">
      <alignment horizontal="left" vertical="center"/>
    </xf>
    <xf numFmtId="0" fontId="72" fillId="0" borderId="20" xfId="57" applyFont="1" applyBorder="1" applyAlignment="1">
      <alignment horizontal="center" vertical="center"/>
    </xf>
    <xf numFmtId="0" fontId="72" fillId="0" borderId="21" xfId="57" applyFont="1" applyBorder="1" applyAlignment="1">
      <alignment horizontal="center" vertical="center"/>
    </xf>
    <xf numFmtId="0" fontId="76" fillId="0" borderId="70" xfId="57" applyFont="1" applyBorder="1" applyAlignment="1">
      <alignment horizontal="center" vertical="center" wrapText="1" shrinkToFit="1"/>
    </xf>
    <xf numFmtId="0" fontId="77" fillId="0" borderId="46" xfId="57" applyFont="1" applyBorder="1" applyAlignment="1">
      <alignment horizontal="center" vertical="center" shrinkToFit="1"/>
    </xf>
    <xf numFmtId="0" fontId="72" fillId="0" borderId="0" xfId="57" applyFont="1" applyAlignment="1">
      <alignment horizontal="center" vertical="center" shrinkToFit="1"/>
    </xf>
    <xf numFmtId="0" fontId="78" fillId="0" borderId="0" xfId="57" applyFont="1">
      <alignment vertical="center"/>
    </xf>
    <xf numFmtId="0" fontId="72" fillId="0" borderId="28" xfId="57" applyFont="1" applyBorder="1" applyAlignment="1">
      <alignment horizontal="center" vertical="center"/>
    </xf>
    <xf numFmtId="0" fontId="76" fillId="0" borderId="13" xfId="57" applyFont="1" applyBorder="1" applyAlignment="1">
      <alignment horizontal="center" vertical="center" shrinkToFit="1"/>
    </xf>
    <xf numFmtId="0" fontId="77" fillId="0" borderId="47" xfId="57" applyFont="1" applyBorder="1" applyAlignment="1">
      <alignment horizontal="center" vertical="center" shrinkToFit="1"/>
    </xf>
    <xf numFmtId="0" fontId="77" fillId="0" borderId="0" xfId="57" applyFont="1">
      <alignment vertical="center"/>
    </xf>
    <xf numFmtId="0" fontId="76" fillId="0" borderId="15" xfId="57" applyFont="1" applyBorder="1" applyAlignment="1">
      <alignment horizontal="center" vertical="center" shrinkToFit="1"/>
    </xf>
    <xf numFmtId="189" fontId="79" fillId="31" borderId="12" xfId="57" applyNumberFormat="1" applyFont="1" applyFill="1" applyBorder="1" applyAlignment="1" applyProtection="1">
      <alignment horizontal="right" vertical="center"/>
      <protection locked="0"/>
    </xf>
    <xf numFmtId="189" fontId="79" fillId="0" borderId="12" xfId="57" applyNumberFormat="1" applyFont="1" applyBorder="1" applyAlignment="1">
      <alignment horizontal="right" vertical="center"/>
    </xf>
    <xf numFmtId="0" fontId="72" fillId="0" borderId="135" xfId="57" applyFont="1" applyBorder="1" applyAlignment="1">
      <alignment horizontal="center" vertical="center"/>
    </xf>
    <xf numFmtId="189" fontId="79" fillId="31" borderId="14" xfId="57" applyNumberFormat="1" applyFont="1" applyFill="1" applyBorder="1" applyAlignment="1" applyProtection="1">
      <alignment horizontal="right" vertical="center"/>
      <protection locked="0"/>
    </xf>
    <xf numFmtId="189" fontId="79" fillId="0" borderId="14" xfId="57" applyNumberFormat="1" applyFont="1" applyBorder="1" applyAlignment="1">
      <alignment horizontal="right" vertical="center"/>
    </xf>
    <xf numFmtId="0" fontId="72" fillId="0" borderId="136" xfId="57" applyFont="1" applyBorder="1" applyAlignment="1">
      <alignment horizontal="center" vertical="center"/>
    </xf>
    <xf numFmtId="0" fontId="72" fillId="31" borderId="45" xfId="57" applyFont="1" applyFill="1" applyBorder="1" applyAlignment="1" applyProtection="1">
      <alignment horizontal="center" vertical="center" shrinkToFit="1"/>
      <protection locked="0"/>
    </xf>
    <xf numFmtId="0" fontId="72" fillId="31" borderId="29" xfId="57" applyFont="1" applyFill="1" applyBorder="1" applyAlignment="1" applyProtection="1">
      <alignment horizontal="center" vertical="center" shrinkToFit="1"/>
      <protection locked="0"/>
    </xf>
    <xf numFmtId="0" fontId="72" fillId="31" borderId="31" xfId="57" applyFont="1" applyFill="1" applyBorder="1" applyAlignment="1" applyProtection="1">
      <alignment horizontal="center" vertical="center" shrinkToFit="1"/>
      <protection locked="0"/>
    </xf>
    <xf numFmtId="0" fontId="72" fillId="0" borderId="14" xfId="57" applyFont="1" applyBorder="1" applyAlignment="1">
      <alignment horizontal="center" vertical="center"/>
    </xf>
    <xf numFmtId="0" fontId="72" fillId="0" borderId="48" xfId="57" applyFont="1" applyBorder="1" applyAlignment="1">
      <alignment horizontal="center" vertical="center"/>
    </xf>
    <xf numFmtId="0" fontId="72" fillId="0" borderId="49" xfId="57" applyFont="1" applyBorder="1" applyAlignment="1">
      <alignment horizontal="center" vertical="center"/>
    </xf>
    <xf numFmtId="0" fontId="72" fillId="0" borderId="79" xfId="57" applyFont="1" applyBorder="1" applyAlignment="1">
      <alignment horizontal="center" vertical="center"/>
    </xf>
    <xf numFmtId="0" fontId="72" fillId="0" borderId="137" xfId="57" applyFont="1" applyBorder="1" applyAlignment="1">
      <alignment horizontal="center" vertical="center"/>
    </xf>
    <xf numFmtId="0" fontId="77" fillId="0" borderId="51" xfId="57" applyFont="1" applyBorder="1" applyAlignment="1">
      <alignment horizontal="center" vertical="center" shrinkToFit="1"/>
    </xf>
    <xf numFmtId="0" fontId="65" fillId="0" borderId="19" xfId="57" applyFont="1" applyBorder="1" applyAlignment="1">
      <alignment horizontal="center" vertical="center"/>
    </xf>
    <xf numFmtId="0" fontId="72" fillId="0" borderId="19" xfId="57" applyFont="1" applyBorder="1" applyAlignment="1">
      <alignment horizontal="center" vertical="center" shrinkToFit="1"/>
    </xf>
    <xf numFmtId="0" fontId="76" fillId="0" borderId="14" xfId="57" applyFont="1" applyBorder="1" applyAlignment="1">
      <alignment horizontal="center" vertical="center" shrinkToFit="1"/>
    </xf>
    <xf numFmtId="0" fontId="76" fillId="0" borderId="0" xfId="57" applyFont="1" applyAlignment="1">
      <alignment horizontal="center" vertical="center" shrinkToFit="1"/>
    </xf>
    <xf numFmtId="189" fontId="79" fillId="31" borderId="14" xfId="57" applyNumberFormat="1" applyFont="1" applyFill="1" applyBorder="1" applyAlignment="1" applyProtection="1">
      <alignment horizontal="right" vertical="center" shrinkToFit="1"/>
      <protection locked="0"/>
    </xf>
    <xf numFmtId="189" fontId="79" fillId="0" borderId="14" xfId="57" applyNumberFormat="1" applyFont="1" applyBorder="1" applyAlignment="1">
      <alignment horizontal="right" vertical="center" shrinkToFit="1"/>
    </xf>
    <xf numFmtId="190" fontId="79" fillId="0" borderId="0" xfId="57" applyNumberFormat="1" applyFont="1" applyAlignment="1">
      <alignment horizontal="right" vertical="center" shrinkToFit="1"/>
    </xf>
    <xf numFmtId="190" fontId="79" fillId="0" borderId="36" xfId="57" applyNumberFormat="1" applyFont="1" applyBorder="1" applyAlignment="1">
      <alignment horizontal="center" vertical="center" shrinkToFit="1"/>
    </xf>
    <xf numFmtId="0" fontId="65" fillId="0" borderId="27" xfId="57" applyFont="1" applyBorder="1" applyAlignment="1">
      <alignment horizontal="center" vertical="center"/>
    </xf>
    <xf numFmtId="0" fontId="72" fillId="0" borderId="27" xfId="57" applyFont="1" applyBorder="1" applyAlignment="1">
      <alignment horizontal="center" vertical="center" shrinkToFit="1"/>
    </xf>
    <xf numFmtId="190" fontId="79" fillId="0" borderId="47" xfId="57" applyNumberFormat="1" applyFont="1" applyBorder="1" applyAlignment="1">
      <alignment horizontal="center" vertical="center" shrinkToFit="1"/>
    </xf>
    <xf numFmtId="0" fontId="76" fillId="0" borderId="17" xfId="57" applyFont="1" applyBorder="1" applyAlignment="1">
      <alignment horizontal="center" vertical="center" shrinkToFit="1"/>
    </xf>
    <xf numFmtId="0" fontId="80" fillId="0" borderId="45" xfId="57" applyFont="1" applyBorder="1" applyAlignment="1">
      <alignment horizontal="center" vertical="center" wrapText="1" shrinkToFit="1"/>
    </xf>
    <xf numFmtId="189" fontId="79" fillId="31" borderId="59" xfId="57" applyNumberFormat="1" applyFont="1" applyFill="1" applyBorder="1" applyAlignment="1" applyProtection="1">
      <alignment horizontal="right" vertical="center" shrinkToFit="1"/>
      <protection locked="0"/>
    </xf>
    <xf numFmtId="189" fontId="79" fillId="0" borderId="138" xfId="57" applyNumberFormat="1" applyFont="1" applyBorder="1" applyAlignment="1">
      <alignment horizontal="right" vertical="center" shrinkToFit="1"/>
    </xf>
    <xf numFmtId="190" fontId="79" fillId="0" borderId="139" xfId="57" applyNumberFormat="1" applyFont="1" applyBorder="1" applyAlignment="1">
      <alignment horizontal="right" vertical="center" shrinkToFit="1"/>
    </xf>
    <xf numFmtId="0" fontId="80" fillId="0" borderId="31" xfId="57" applyFont="1" applyBorder="1" applyAlignment="1">
      <alignment horizontal="center" vertical="center" shrinkToFit="1"/>
    </xf>
    <xf numFmtId="189" fontId="79" fillId="31" borderId="62" xfId="57" applyNumberFormat="1" applyFont="1" applyFill="1" applyBorder="1" applyAlignment="1" applyProtection="1">
      <alignment horizontal="right" vertical="center" shrinkToFit="1"/>
      <protection locked="0"/>
    </xf>
    <xf numFmtId="189" fontId="79" fillId="0" borderId="140" xfId="57" applyNumberFormat="1" applyFont="1" applyBorder="1" applyAlignment="1">
      <alignment horizontal="right" vertical="center" shrinkToFit="1"/>
    </xf>
    <xf numFmtId="190" fontId="79" fillId="0" borderId="141" xfId="57" applyNumberFormat="1" applyFont="1" applyBorder="1" applyAlignment="1">
      <alignment horizontal="right" vertical="center" shrinkToFit="1"/>
    </xf>
    <xf numFmtId="0" fontId="76" fillId="0" borderId="16" xfId="57" applyFont="1" applyBorder="1" applyAlignment="1">
      <alignment horizontal="center" vertical="center" shrinkToFit="1"/>
    </xf>
    <xf numFmtId="0" fontId="80" fillId="0" borderId="34" xfId="57" applyFont="1" applyBorder="1" applyAlignment="1">
      <alignment horizontal="center" vertical="center" shrinkToFit="1"/>
    </xf>
    <xf numFmtId="189" fontId="79" fillId="31" borderId="89" xfId="57" applyNumberFormat="1" applyFont="1" applyFill="1" applyBorder="1" applyAlignment="1" applyProtection="1">
      <alignment horizontal="right" vertical="center" shrinkToFit="1"/>
      <protection locked="0"/>
    </xf>
    <xf numFmtId="189" fontId="79" fillId="0" borderId="142" xfId="57" applyNumberFormat="1" applyFont="1" applyBorder="1" applyAlignment="1">
      <alignment horizontal="right" vertical="center" shrinkToFit="1"/>
    </xf>
    <xf numFmtId="190" fontId="79" fillId="0" borderId="143" xfId="57" applyNumberFormat="1" applyFont="1" applyBorder="1" applyAlignment="1">
      <alignment horizontal="right" vertical="center" shrinkToFit="1"/>
    </xf>
    <xf numFmtId="0" fontId="72" fillId="0" borderId="38" xfId="57" applyFont="1" applyBorder="1" applyAlignment="1">
      <alignment horizontal="center" vertical="center" shrinkToFit="1"/>
    </xf>
    <xf numFmtId="0" fontId="72" fillId="0" borderId="12" xfId="57" applyFont="1" applyBorder="1" applyAlignment="1">
      <alignment horizontal="center" vertical="center" shrinkToFit="1"/>
    </xf>
    <xf numFmtId="189" fontId="79" fillId="31" borderId="45" xfId="57" applyNumberFormat="1" applyFont="1" applyFill="1" applyBorder="1" applyAlignment="1" applyProtection="1">
      <alignment horizontal="right" vertical="center" shrinkToFit="1"/>
      <protection locked="0"/>
    </xf>
    <xf numFmtId="189" fontId="79" fillId="0" borderId="12" xfId="57" applyNumberFormat="1" applyFont="1" applyBorder="1" applyAlignment="1">
      <alignment horizontal="right" vertical="center" shrinkToFit="1"/>
    </xf>
    <xf numFmtId="190" fontId="79" fillId="0" borderId="11" xfId="57" applyNumberFormat="1" applyFont="1" applyBorder="1" applyAlignment="1">
      <alignment horizontal="right" vertical="center" shrinkToFit="1"/>
    </xf>
    <xf numFmtId="0" fontId="72" fillId="0" borderId="39" xfId="57" applyFont="1" applyBorder="1" applyAlignment="1">
      <alignment horizontal="center" vertical="center" shrinkToFit="1"/>
    </xf>
    <xf numFmtId="0" fontId="72" fillId="0" borderId="14" xfId="57" applyFont="1" applyBorder="1" applyAlignment="1">
      <alignment horizontal="center" vertical="center" shrinkToFit="1"/>
    </xf>
    <xf numFmtId="189" fontId="79" fillId="31" borderId="31" xfId="57" applyNumberFormat="1" applyFont="1" applyFill="1" applyBorder="1" applyAlignment="1" applyProtection="1">
      <alignment horizontal="right" vertical="center" shrinkToFit="1"/>
      <protection locked="0"/>
    </xf>
    <xf numFmtId="0" fontId="72" fillId="0" borderId="42" xfId="57" applyFont="1" applyBorder="1" applyAlignment="1">
      <alignment horizontal="center" vertical="center" shrinkToFit="1"/>
    </xf>
    <xf numFmtId="0" fontId="72" fillId="0" borderId="77" xfId="57" applyFont="1" applyBorder="1" applyAlignment="1">
      <alignment horizontal="center" vertical="center" shrinkToFit="1"/>
    </xf>
    <xf numFmtId="0" fontId="72" fillId="0" borderId="79" xfId="57" applyFont="1" applyBorder="1" applyAlignment="1">
      <alignment horizontal="center" vertical="center" shrinkToFit="1"/>
    </xf>
    <xf numFmtId="189" fontId="79" fillId="31" borderId="53" xfId="57" applyNumberFormat="1" applyFont="1" applyFill="1" applyBorder="1" applyAlignment="1" applyProtection="1">
      <alignment horizontal="right" vertical="center" shrinkToFit="1"/>
      <protection locked="0"/>
    </xf>
    <xf numFmtId="189" fontId="79" fillId="0" borderId="79" xfId="57" applyNumberFormat="1" applyFont="1" applyBorder="1" applyAlignment="1">
      <alignment horizontal="right" vertical="center" shrinkToFit="1"/>
    </xf>
    <xf numFmtId="190" fontId="79" fillId="0" borderId="78" xfId="57" applyNumberFormat="1" applyFont="1" applyBorder="1" applyAlignment="1">
      <alignment horizontal="right" vertical="center" shrinkToFit="1"/>
    </xf>
    <xf numFmtId="0" fontId="76" fillId="0" borderId="74" xfId="57" applyFont="1" applyBorder="1" applyAlignment="1">
      <alignment horizontal="center" vertical="center" shrinkToFit="1"/>
    </xf>
    <xf numFmtId="0" fontId="76" fillId="0" borderId="108" xfId="57" applyFont="1" applyBorder="1" applyAlignment="1">
      <alignment horizontal="center" vertical="center" shrinkToFit="1"/>
    </xf>
    <xf numFmtId="189" fontId="79" fillId="31" borderId="24" xfId="57" applyNumberFormat="1" applyFont="1" applyFill="1" applyBorder="1" applyAlignment="1" applyProtection="1">
      <alignment horizontal="right" vertical="center" shrinkToFit="1"/>
      <protection locked="0"/>
    </xf>
    <xf numFmtId="189" fontId="79" fillId="0" borderId="24" xfId="57" applyNumberFormat="1" applyFont="1" applyBorder="1" applyAlignment="1">
      <alignment horizontal="right" vertical="center" shrinkToFit="1"/>
    </xf>
    <xf numFmtId="190" fontId="79" fillId="0" borderId="74" xfId="57" applyNumberFormat="1" applyFont="1" applyBorder="1" applyAlignment="1">
      <alignment horizontal="right" vertical="center" shrinkToFit="1"/>
    </xf>
    <xf numFmtId="0" fontId="72" fillId="0" borderId="45" xfId="57" applyFont="1" applyBorder="1" applyAlignment="1">
      <alignment horizontal="center" vertical="center"/>
    </xf>
    <xf numFmtId="189" fontId="79" fillId="0" borderId="31" xfId="57" applyNumberFormat="1" applyFont="1" applyBorder="1" applyAlignment="1">
      <alignment horizontal="right" vertical="center" shrinkToFit="1"/>
    </xf>
    <xf numFmtId="0" fontId="72" fillId="0" borderId="31" xfId="57" applyFont="1" applyBorder="1" applyAlignment="1">
      <alignment horizontal="center" vertical="center"/>
    </xf>
    <xf numFmtId="0" fontId="72" fillId="0" borderId="34" xfId="57" applyFont="1" applyBorder="1" applyAlignment="1">
      <alignment horizontal="center" vertical="center"/>
    </xf>
    <xf numFmtId="0" fontId="72" fillId="31" borderId="45" xfId="57" applyFont="1" applyFill="1" applyBorder="1" applyAlignment="1">
      <alignment horizontal="center" vertical="center"/>
    </xf>
    <xf numFmtId="0" fontId="72" fillId="31" borderId="31" xfId="57" applyFont="1" applyFill="1" applyBorder="1" applyAlignment="1">
      <alignment horizontal="center" vertical="center"/>
    </xf>
    <xf numFmtId="0" fontId="76" fillId="0" borderId="11" xfId="57" applyFont="1" applyBorder="1" applyAlignment="1">
      <alignment horizontal="center" vertical="center" shrinkToFit="1"/>
    </xf>
    <xf numFmtId="0" fontId="72" fillId="31" borderId="34" xfId="57" applyFont="1" applyFill="1" applyBorder="1" applyAlignment="1" applyProtection="1">
      <alignment horizontal="center" vertical="center" shrinkToFit="1"/>
      <protection locked="0"/>
    </xf>
    <xf numFmtId="0" fontId="72" fillId="31" borderId="34" xfId="57" applyFont="1" applyFill="1" applyBorder="1" applyAlignment="1">
      <alignment horizontal="center" vertical="center"/>
    </xf>
    <xf numFmtId="0" fontId="76" fillId="0" borderId="78" xfId="57" applyFont="1" applyBorder="1" applyAlignment="1">
      <alignment horizontal="center" vertical="center" shrinkToFit="1"/>
    </xf>
    <xf numFmtId="0" fontId="76" fillId="0" borderId="79" xfId="57" applyFont="1" applyBorder="1" applyAlignment="1">
      <alignment horizontal="center" vertical="center" shrinkToFit="1"/>
    </xf>
    <xf numFmtId="0" fontId="81" fillId="0" borderId="0" xfId="57" applyFont="1">
      <alignment vertical="center"/>
    </xf>
    <xf numFmtId="0" fontId="72" fillId="31" borderId="29" xfId="57" applyFont="1" applyFill="1" applyBorder="1" applyAlignment="1" applyProtection="1">
      <alignment horizontal="center" vertical="center"/>
      <protection locked="0"/>
    </xf>
    <xf numFmtId="0" fontId="78" fillId="0" borderId="0" xfId="57" applyFont="1" applyAlignment="1">
      <alignment horizontal="left" vertical="center"/>
    </xf>
    <xf numFmtId="0" fontId="72" fillId="0" borderId="0" xfId="57" applyFont="1" applyProtection="1">
      <alignment vertical="center"/>
      <protection locked="0"/>
    </xf>
    <xf numFmtId="0" fontId="72" fillId="36" borderId="0" xfId="57" applyFont="1" applyFill="1" applyAlignment="1" applyProtection="1">
      <alignment horizontal="center" vertical="center" shrinkToFit="1"/>
      <protection locked="0"/>
    </xf>
    <xf numFmtId="190" fontId="79" fillId="0" borderId="51" xfId="57" applyNumberFormat="1" applyFont="1" applyBorder="1" applyAlignment="1">
      <alignment horizontal="center" vertical="center" shrinkToFit="1"/>
    </xf>
    <xf numFmtId="0" fontId="72" fillId="0" borderId="73" xfId="57" applyFont="1" applyBorder="1" applyAlignment="1">
      <alignment horizontal="center" vertical="center"/>
    </xf>
    <xf numFmtId="0" fontId="72" fillId="0" borderId="74" xfId="57" applyFont="1" applyBorder="1" applyAlignment="1">
      <alignment horizontal="center" vertical="center"/>
    </xf>
    <xf numFmtId="0" fontId="72" fillId="0" borderId="108" xfId="57" applyFont="1" applyBorder="1" applyAlignment="1">
      <alignment horizontal="center" vertical="center"/>
    </xf>
    <xf numFmtId="190" fontId="79" fillId="0" borderId="30" xfId="57" applyNumberFormat="1" applyFont="1" applyBorder="1" applyAlignment="1">
      <alignment horizontal="right" vertical="center" shrinkToFit="1"/>
    </xf>
    <xf numFmtId="0" fontId="72" fillId="0" borderId="39" xfId="57" applyFont="1" applyBorder="1" applyAlignment="1">
      <alignment horizontal="center" vertical="center"/>
    </xf>
    <xf numFmtId="0" fontId="72" fillId="0" borderId="30" xfId="57" applyFont="1" applyBorder="1" applyAlignment="1">
      <alignment horizontal="center" vertical="center"/>
    </xf>
    <xf numFmtId="0" fontId="65" fillId="0" borderId="42" xfId="57" applyFont="1" applyBorder="1" applyAlignment="1">
      <alignment horizontal="center" vertical="center"/>
    </xf>
    <xf numFmtId="0" fontId="72" fillId="0" borderId="77" xfId="57" applyFont="1" applyBorder="1" applyAlignment="1">
      <alignment horizontal="center" vertical="center"/>
    </xf>
    <xf numFmtId="0" fontId="72" fillId="0" borderId="78" xfId="57" applyFont="1" applyBorder="1" applyAlignment="1">
      <alignment horizontal="center" vertical="center"/>
    </xf>
    <xf numFmtId="0" fontId="72" fillId="0" borderId="53" xfId="57" applyFont="1" applyBorder="1" applyAlignment="1">
      <alignment horizontal="center" vertical="center"/>
    </xf>
    <xf numFmtId="0" fontId="72" fillId="0" borderId="65" xfId="57" applyFont="1" applyBorder="1" applyAlignment="1">
      <alignment horizontal="center" vertical="center"/>
    </xf>
    <xf numFmtId="0" fontId="82" fillId="0" borderId="0" xfId="57" applyFont="1" applyAlignment="1">
      <alignment horizontal="right" vertical="center"/>
    </xf>
    <xf numFmtId="0" fontId="65" fillId="0" borderId="0" xfId="57" applyFont="1" applyAlignment="1">
      <alignment vertical="center" shrinkToFit="1"/>
    </xf>
    <xf numFmtId="0" fontId="79" fillId="0" borderId="0" xfId="57" applyFont="1">
      <alignment vertical="center"/>
    </xf>
    <xf numFmtId="189" fontId="79" fillId="0" borderId="0" xfId="57" applyNumberFormat="1" applyFont="1">
      <alignment vertical="center"/>
    </xf>
    <xf numFmtId="0" fontId="30" fillId="0" borderId="0" xfId="61" applyFont="1" applyFill="1" applyBorder="1">
      <alignment vertical="center"/>
    </xf>
    <xf numFmtId="0" fontId="83" fillId="0" borderId="0" xfId="73" applyFont="1" applyBorder="1" applyAlignment="1">
      <alignment horizontal="center" vertical="center" wrapText="1"/>
    </xf>
    <xf numFmtId="0" fontId="31" fillId="0" borderId="0" xfId="73" applyFont="1" applyBorder="1" applyAlignment="1">
      <alignment horizontal="center" vertical="center"/>
    </xf>
    <xf numFmtId="0" fontId="30" fillId="0" borderId="45" xfId="73" applyFont="1" applyBorder="1" applyAlignment="1">
      <alignment horizontal="left" vertical="center"/>
    </xf>
    <xf numFmtId="0" fontId="30" fillId="0" borderId="83" xfId="73" applyFont="1" applyBorder="1" applyAlignment="1">
      <alignment horizontal="left" vertical="center" indent="1"/>
    </xf>
    <xf numFmtId="0" fontId="30" fillId="0" borderId="29" xfId="73" applyFont="1" applyBorder="1" applyAlignment="1">
      <alignment horizontal="left" vertical="center" indent="1"/>
    </xf>
    <xf numFmtId="0" fontId="30" fillId="0" borderId="14" xfId="73" applyFont="1" applyBorder="1" applyAlignment="1">
      <alignment horizontal="left" vertical="center" indent="1"/>
    </xf>
    <xf numFmtId="0" fontId="30" fillId="0" borderId="83" xfId="73" applyFont="1" applyBorder="1" applyAlignment="1">
      <alignment horizontal="left" vertical="center" wrapText="1"/>
    </xf>
    <xf numFmtId="0" fontId="30" fillId="0" borderId="82" xfId="73" applyFont="1" applyBorder="1" applyAlignment="1">
      <alignment horizontal="left" vertical="center" wrapText="1"/>
    </xf>
    <xf numFmtId="0" fontId="30" fillId="0" borderId="32" xfId="73" applyFont="1" applyBorder="1" applyAlignment="1">
      <alignment horizontal="left" vertical="center" wrapText="1"/>
    </xf>
    <xf numFmtId="0" fontId="30" fillId="0" borderId="83" xfId="73" applyFont="1" applyBorder="1" applyAlignment="1">
      <alignment vertical="center"/>
    </xf>
    <xf numFmtId="0" fontId="30" fillId="0" borderId="82" xfId="73" applyFont="1" applyBorder="1" applyAlignment="1">
      <alignment vertical="center"/>
    </xf>
    <xf numFmtId="0" fontId="30" fillId="0" borderId="32" xfId="73" applyFont="1" applyBorder="1" applyAlignment="1">
      <alignment vertical="center"/>
    </xf>
    <xf numFmtId="0" fontId="13" fillId="0" borderId="0" xfId="73" applyFont="1" applyAlignment="1">
      <alignment horizontal="left" vertical="center"/>
    </xf>
    <xf numFmtId="0" fontId="13" fillId="0" borderId="0" xfId="73" applyFont="1" applyFill="1" applyAlignment="1">
      <alignment horizontal="left" vertical="center" wrapText="1"/>
    </xf>
    <xf numFmtId="0" fontId="84" fillId="0" borderId="0" xfId="61" applyFont="1" applyFill="1" applyAlignment="1">
      <alignment horizontal="left" vertical="center"/>
    </xf>
    <xf numFmtId="0" fontId="83" fillId="0" borderId="0" xfId="73" applyFont="1" applyBorder="1" applyAlignment="1">
      <alignment horizontal="center" vertical="center"/>
    </xf>
    <xf numFmtId="0" fontId="31" fillId="0" borderId="45" xfId="73" applyFont="1" applyBorder="1" applyAlignment="1">
      <alignment vertical="center"/>
    </xf>
    <xf numFmtId="0" fontId="30" fillId="0" borderId="45" xfId="73" applyFont="1" applyBorder="1" applyAlignment="1">
      <alignment horizontal="left" vertical="center" wrapText="1"/>
    </xf>
    <xf numFmtId="0" fontId="30" fillId="0" borderId="14" xfId="73" applyFont="1" applyBorder="1">
      <alignment vertical="center"/>
    </xf>
    <xf numFmtId="0" fontId="31" fillId="0" borderId="31" xfId="73" applyFont="1" applyBorder="1" applyAlignment="1">
      <alignment vertical="center"/>
    </xf>
    <xf numFmtId="0" fontId="30" fillId="0" borderId="31" xfId="73" applyFont="1" applyBorder="1" applyAlignment="1">
      <alignment horizontal="left" vertical="center"/>
    </xf>
    <xf numFmtId="0" fontId="30" fillId="0" borderId="31" xfId="73" applyFont="1" applyBorder="1" applyAlignment="1">
      <alignment horizontal="left" vertical="center" wrapText="1"/>
    </xf>
    <xf numFmtId="0" fontId="30" fillId="0" borderId="13" xfId="73" applyFont="1" applyBorder="1">
      <alignment vertical="center"/>
    </xf>
    <xf numFmtId="0" fontId="30" fillId="0" borderId="29" xfId="61" applyFont="1" applyFill="1" applyBorder="1" applyAlignment="1">
      <alignment horizontal="center" vertical="center"/>
    </xf>
    <xf numFmtId="0" fontId="30" fillId="0" borderId="29" xfId="73" applyFont="1" applyBorder="1" applyAlignment="1">
      <alignment vertical="center" wrapText="1"/>
    </xf>
    <xf numFmtId="0" fontId="30" fillId="0" borderId="29" xfId="61" applyFont="1" applyFill="1" applyBorder="1" applyAlignment="1">
      <alignment horizontal="right" vertical="center"/>
    </xf>
    <xf numFmtId="0" fontId="30" fillId="0" borderId="0" xfId="61" applyFont="1" applyFill="1" applyBorder="1" applyAlignment="1">
      <alignment horizontal="right" vertical="center"/>
    </xf>
    <xf numFmtId="0" fontId="1" fillId="0" borderId="0" xfId="73" applyFont="1" applyAlignment="1">
      <alignment horizontal="right" vertical="center"/>
    </xf>
    <xf numFmtId="0" fontId="30" fillId="0" borderId="0" xfId="73" applyFont="1" applyBorder="1" applyAlignment="1">
      <alignment vertical="center" wrapText="1"/>
    </xf>
    <xf numFmtId="0" fontId="30" fillId="0" borderId="15" xfId="73" applyFont="1" applyBorder="1">
      <alignment vertical="center"/>
    </xf>
    <xf numFmtId="0" fontId="30" fillId="0" borderId="16" xfId="61" applyFont="1" applyFill="1" applyBorder="1">
      <alignment vertical="center"/>
    </xf>
    <xf numFmtId="0" fontId="30" fillId="0" borderId="16" xfId="73" applyFont="1" applyBorder="1" applyAlignment="1">
      <alignment vertical="center" wrapText="1"/>
    </xf>
    <xf numFmtId="0" fontId="30" fillId="0" borderId="17" xfId="73" applyFont="1" applyBorder="1">
      <alignment vertical="center"/>
    </xf>
    <xf numFmtId="0" fontId="31" fillId="0" borderId="34" xfId="73" applyFont="1" applyBorder="1" applyAlignment="1">
      <alignment vertical="center"/>
    </xf>
    <xf numFmtId="0" fontId="30" fillId="0" borderId="34" xfId="73" applyFont="1" applyBorder="1" applyAlignment="1">
      <alignment horizontal="left" vertical="center"/>
    </xf>
    <xf numFmtId="0" fontId="30" fillId="0" borderId="34" xfId="73" applyFont="1" applyBorder="1" applyAlignment="1">
      <alignment horizontal="left" vertical="center" wrapText="1"/>
    </xf>
    <xf numFmtId="0" fontId="30" fillId="0" borderId="83" xfId="73" applyFont="1" applyBorder="1" applyAlignment="1">
      <alignment horizontal="center" vertical="center" wrapText="1"/>
    </xf>
    <xf numFmtId="0" fontId="30" fillId="0" borderId="82" xfId="73" applyFont="1" applyBorder="1" applyAlignment="1">
      <alignment horizontal="center" vertical="center" wrapText="1"/>
    </xf>
    <xf numFmtId="0" fontId="30" fillId="0" borderId="32" xfId="73" applyFont="1" applyBorder="1" applyAlignment="1">
      <alignment horizontal="center" vertical="center" wrapText="1"/>
    </xf>
    <xf numFmtId="0" fontId="30" fillId="0" borderId="83" xfId="73" applyFont="1" applyBorder="1" applyAlignment="1">
      <alignment horizontal="center" vertical="center"/>
    </xf>
    <xf numFmtId="0" fontId="30" fillId="0" borderId="82" xfId="73" applyFont="1" applyBorder="1" applyAlignment="1">
      <alignment horizontal="center" vertical="center"/>
    </xf>
    <xf numFmtId="0" fontId="30" fillId="0" borderId="32" xfId="73" applyFont="1" applyBorder="1" applyAlignment="1">
      <alignment horizontal="center" vertical="center"/>
    </xf>
    <xf numFmtId="0" fontId="31" fillId="0" borderId="0" xfId="73" applyFont="1" applyBorder="1" applyAlignment="1">
      <alignment horizontal="center" vertical="center" wrapText="1"/>
    </xf>
    <xf numFmtId="0" fontId="0" fillId="0" borderId="0" xfId="73" applyFont="1" applyAlignment="1">
      <alignment horizontal="right" vertical="center"/>
    </xf>
    <xf numFmtId="0" fontId="85" fillId="0" borderId="0" xfId="62" applyFont="1">
      <alignment vertical="center"/>
    </xf>
    <xf numFmtId="0" fontId="86" fillId="0" borderId="0" xfId="62" applyFont="1">
      <alignment vertical="center"/>
    </xf>
    <xf numFmtId="0" fontId="87" fillId="0" borderId="0" xfId="54" applyFont="1">
      <alignment vertical="center"/>
    </xf>
    <xf numFmtId="0" fontId="88" fillId="0" borderId="0" xfId="62" applyFont="1">
      <alignment vertical="center"/>
    </xf>
    <xf numFmtId="0" fontId="89" fillId="0" borderId="0" xfId="54" applyFont="1" applyBorder="1" applyAlignment="1">
      <alignment horizontal="center" vertical="center"/>
    </xf>
    <xf numFmtId="0" fontId="90" fillId="0" borderId="0" xfId="62" applyFont="1" applyBorder="1" applyAlignment="1">
      <alignment horizontal="center" vertical="center"/>
    </xf>
    <xf numFmtId="0" fontId="85" fillId="0" borderId="144" xfId="54" applyFont="1" applyBorder="1" applyAlignment="1">
      <alignment horizontal="center" vertical="center"/>
    </xf>
    <xf numFmtId="0" fontId="87" fillId="0" borderId="144" xfId="54" applyFont="1" applyBorder="1" applyAlignment="1">
      <alignment horizontal="center" vertical="center" wrapText="1"/>
    </xf>
    <xf numFmtId="0" fontId="85" fillId="0" borderId="145" xfId="62" applyFont="1" applyBorder="1" applyAlignment="1">
      <alignment horizontal="left" vertical="center" indent="1"/>
    </xf>
    <xf numFmtId="0" fontId="85" fillId="0" borderId="146" xfId="62" applyFont="1" applyBorder="1" applyAlignment="1">
      <alignment horizontal="center" vertical="center"/>
    </xf>
    <xf numFmtId="0" fontId="85" fillId="0" borderId="146" xfId="62" applyFont="1" applyBorder="1">
      <alignment vertical="center"/>
    </xf>
    <xf numFmtId="0" fontId="85" fillId="0" borderId="147" xfId="62" applyFont="1" applyBorder="1" applyAlignment="1">
      <alignment horizontal="center" vertical="center"/>
    </xf>
    <xf numFmtId="0" fontId="85" fillId="0" borderId="145" xfId="62" applyFont="1" applyBorder="1" applyAlignment="1">
      <alignment horizontal="center" vertical="center"/>
    </xf>
    <xf numFmtId="0" fontId="85" fillId="0" borderId="145" xfId="62" applyFont="1" applyBorder="1" applyAlignment="1">
      <alignment vertical="center" shrinkToFit="1"/>
    </xf>
    <xf numFmtId="0" fontId="85" fillId="0" borderId="145" xfId="62" applyFont="1" applyBorder="1" applyAlignment="1">
      <alignment horizontal="center" vertical="center" shrinkToFit="1"/>
    </xf>
    <xf numFmtId="0" fontId="85" fillId="0" borderId="0" xfId="62" applyFont="1" applyBorder="1" applyAlignment="1">
      <alignment vertical="center" shrinkToFit="1"/>
    </xf>
    <xf numFmtId="0" fontId="85" fillId="0" borderId="148" xfId="62" applyFont="1" applyBorder="1" applyAlignment="1">
      <alignment horizontal="center" vertical="center"/>
    </xf>
    <xf numFmtId="0" fontId="85" fillId="0" borderId="149" xfId="62" applyFont="1" applyBorder="1" applyAlignment="1">
      <alignment horizontal="center" vertical="center"/>
    </xf>
    <xf numFmtId="0" fontId="87" fillId="0" borderId="145" xfId="54" applyFont="1" applyBorder="1" applyAlignment="1">
      <alignment horizontal="center" vertical="center"/>
    </xf>
    <xf numFmtId="0" fontId="87" fillId="0" borderId="0" xfId="62" applyFont="1" applyBorder="1" applyAlignment="1">
      <alignment horizontal="left" vertical="top" wrapText="1"/>
    </xf>
    <xf numFmtId="0" fontId="87" fillId="0" borderId="0" xfId="62" applyFont="1" applyBorder="1" applyAlignment="1">
      <alignment horizontal="left" vertical="center" wrapText="1"/>
    </xf>
    <xf numFmtId="0" fontId="87" fillId="0" borderId="0" xfId="62" applyFont="1" applyAlignment="1">
      <alignment horizontal="left" vertical="center" wrapText="1"/>
    </xf>
    <xf numFmtId="0" fontId="85" fillId="0" borderId="148" xfId="62" applyFont="1" applyBorder="1" applyAlignment="1">
      <alignment horizontal="left" vertical="center" indent="1"/>
    </xf>
    <xf numFmtId="0" fontId="85" fillId="0" borderId="145" xfId="62" applyFont="1" applyBorder="1" applyAlignment="1" applyProtection="1">
      <alignment horizontal="center" vertical="center"/>
      <protection locked="0"/>
    </xf>
    <xf numFmtId="0" fontId="85" fillId="0" borderId="0" xfId="62" applyFont="1" applyBorder="1" applyAlignment="1">
      <alignment horizontal="center" vertical="center"/>
    </xf>
    <xf numFmtId="0" fontId="87" fillId="0" borderId="145" xfId="54" applyFont="1" applyBorder="1" applyAlignment="1">
      <alignment horizontal="left" vertical="center" wrapText="1"/>
    </xf>
    <xf numFmtId="0" fontId="91" fillId="0" borderId="145" xfId="54" applyFont="1" applyBorder="1" applyAlignment="1" applyProtection="1">
      <alignment horizontal="left" vertical="center" wrapText="1"/>
      <protection locked="0"/>
    </xf>
    <xf numFmtId="0" fontId="85" fillId="0" borderId="144" xfId="62" applyFont="1" applyBorder="1" applyAlignment="1" applyProtection="1">
      <alignment horizontal="center" vertical="center"/>
      <protection locked="0"/>
    </xf>
    <xf numFmtId="0" fontId="85" fillId="0" borderId="150" xfId="62" applyFont="1" applyBorder="1" applyAlignment="1">
      <alignment horizontal="center" vertical="center"/>
    </xf>
    <xf numFmtId="176" fontId="85" fillId="0" borderId="144" xfId="62" applyNumberFormat="1" applyFont="1" applyBorder="1" applyAlignment="1" applyProtection="1">
      <alignment horizontal="right" vertical="center"/>
      <protection locked="0"/>
    </xf>
    <xf numFmtId="176" fontId="85" fillId="0" borderId="151" xfId="62" applyNumberFormat="1" applyFont="1" applyBorder="1" applyAlignment="1">
      <alignment horizontal="right" vertical="center"/>
    </xf>
    <xf numFmtId="176" fontId="85" fillId="0" borderId="152" xfId="62" applyNumberFormat="1" applyFont="1" applyBorder="1" applyAlignment="1">
      <alignment horizontal="right" vertical="center"/>
    </xf>
    <xf numFmtId="176" fontId="85" fillId="0" borderId="152" xfId="62" applyNumberFormat="1" applyFont="1" applyBorder="1" applyAlignment="1" applyProtection="1">
      <alignment horizontal="right" vertical="center"/>
      <protection locked="0"/>
    </xf>
    <xf numFmtId="0" fontId="85" fillId="0" borderId="0" xfId="62" applyFont="1" applyAlignment="1">
      <alignment horizontal="right" vertical="center"/>
    </xf>
    <xf numFmtId="176" fontId="85" fillId="0" borderId="153" xfId="62" applyNumberFormat="1" applyFont="1" applyBorder="1">
      <alignment vertical="center"/>
    </xf>
    <xf numFmtId="191" fontId="85" fillId="0" borderId="154" xfId="62" applyNumberFormat="1" applyFont="1" applyBorder="1">
      <alignment vertical="center"/>
    </xf>
    <xf numFmtId="191" fontId="85" fillId="0" borderId="155" xfId="62" applyNumberFormat="1" applyFont="1" applyBorder="1">
      <alignment vertical="center"/>
    </xf>
    <xf numFmtId="192" fontId="85" fillId="0" borderId="156" xfId="62" applyNumberFormat="1" applyFont="1" applyBorder="1">
      <alignment vertical="center"/>
    </xf>
    <xf numFmtId="192" fontId="85" fillId="0" borderId="155" xfId="62" applyNumberFormat="1" applyFont="1" applyBorder="1">
      <alignment vertical="center"/>
    </xf>
    <xf numFmtId="176" fontId="85" fillId="0" borderId="157" xfId="62" applyNumberFormat="1" applyFont="1" applyBorder="1">
      <alignment vertical="center"/>
    </xf>
    <xf numFmtId="192" fontId="85" fillId="0" borderId="158" xfId="62" applyNumberFormat="1" applyFont="1" applyBorder="1">
      <alignment vertical="center"/>
    </xf>
    <xf numFmtId="192" fontId="85" fillId="0" borderId="159" xfId="62" applyNumberFormat="1" applyFont="1" applyBorder="1">
      <alignment vertical="center"/>
    </xf>
    <xf numFmtId="191" fontId="85" fillId="0" borderId="160" xfId="62" applyNumberFormat="1" applyFont="1" applyBorder="1" applyAlignment="1">
      <alignment horizontal="center" vertical="center"/>
    </xf>
    <xf numFmtId="192" fontId="85" fillId="0" borderId="161" xfId="62" applyNumberFormat="1" applyFont="1" applyBorder="1" applyAlignment="1">
      <alignment horizontal="center" vertical="center"/>
    </xf>
    <xf numFmtId="192" fontId="85" fillId="0" borderId="162" xfId="62" applyNumberFormat="1" applyFont="1" applyBorder="1" applyAlignment="1">
      <alignment horizontal="center" vertical="center"/>
    </xf>
    <xf numFmtId="38" fontId="85" fillId="0" borderId="145" xfId="91" applyFont="1" applyFill="1" applyBorder="1" applyAlignment="1" applyProtection="1">
      <alignment horizontal="center" vertical="center"/>
    </xf>
    <xf numFmtId="0" fontId="87" fillId="0" borderId="145" xfId="54" applyFont="1" applyBorder="1" applyAlignment="1" applyProtection="1">
      <alignment horizontal="center" vertical="center"/>
      <protection locked="0"/>
    </xf>
    <xf numFmtId="0" fontId="88" fillId="0" borderId="0" xfId="62" applyFont="1" applyAlignment="1">
      <alignment horizontal="right" vertical="center"/>
    </xf>
    <xf numFmtId="0" fontId="88" fillId="0" borderId="0" xfId="62" applyFont="1" applyBorder="1" applyAlignment="1">
      <alignment vertical="center" wrapText="1"/>
    </xf>
    <xf numFmtId="193" fontId="85" fillId="0" borderId="0" xfId="62" applyNumberFormat="1" applyFont="1">
      <alignment vertical="center"/>
    </xf>
    <xf numFmtId="0" fontId="1" fillId="0" borderId="0" xfId="54" applyFont="1">
      <alignment vertical="center"/>
    </xf>
    <xf numFmtId="0" fontId="92" fillId="0" borderId="0" xfId="62" applyFont="1">
      <alignment vertical="center"/>
    </xf>
    <xf numFmtId="0" fontId="92" fillId="0" borderId="0" xfId="62" applyFont="1" applyAlignment="1">
      <alignment horizontal="right" vertical="center"/>
    </xf>
    <xf numFmtId="0" fontId="92" fillId="0" borderId="0" xfId="62" applyFont="1" applyBorder="1" applyAlignment="1">
      <alignment vertical="center" wrapText="1"/>
    </xf>
    <xf numFmtId="193" fontId="86" fillId="0" borderId="0" xfId="62" applyNumberFormat="1" applyFont="1">
      <alignment vertical="center"/>
    </xf>
    <xf numFmtId="0" fontId="0" fillId="24" borderId="0" xfId="76" applyFont="1" applyFill="1">
      <alignment vertical="center"/>
    </xf>
    <xf numFmtId="0" fontId="26" fillId="24" borderId="0" xfId="76" applyFont="1" applyFill="1" applyBorder="1" applyAlignment="1">
      <alignment horizontal="center" vertical="center"/>
    </xf>
    <xf numFmtId="0" fontId="10" fillId="24" borderId="45" xfId="76" applyFont="1" applyFill="1" applyBorder="1" applyAlignment="1">
      <alignment horizontal="center" vertical="center"/>
    </xf>
    <xf numFmtId="0" fontId="10" fillId="24" borderId="29" xfId="76" applyFont="1" applyFill="1" applyBorder="1" applyAlignment="1">
      <alignment horizontal="left" vertical="center" indent="1"/>
    </xf>
    <xf numFmtId="0" fontId="10" fillId="24" borderId="82" xfId="76" applyFont="1" applyFill="1" applyBorder="1" applyAlignment="1">
      <alignment horizontal="left" vertical="center" indent="1"/>
    </xf>
    <xf numFmtId="0" fontId="10" fillId="24" borderId="32" xfId="76" applyFill="1" applyBorder="1" applyAlignment="1">
      <alignment horizontal="left" vertical="center" indent="1"/>
    </xf>
    <xf numFmtId="0" fontId="10" fillId="24" borderId="83" xfId="76" applyFont="1" applyFill="1" applyBorder="1" applyAlignment="1">
      <alignment horizontal="left" vertical="center" wrapText="1" indent="1"/>
    </xf>
    <xf numFmtId="0" fontId="10" fillId="24" borderId="82" xfId="76" applyFont="1" applyFill="1" applyBorder="1" applyAlignment="1">
      <alignment horizontal="left" vertical="center" wrapText="1" indent="1"/>
    </xf>
    <xf numFmtId="0" fontId="10" fillId="24" borderId="32" xfId="76" applyFont="1" applyFill="1" applyBorder="1" applyAlignment="1">
      <alignment horizontal="left" vertical="center" wrapText="1" indent="1"/>
    </xf>
    <xf numFmtId="0" fontId="0" fillId="24" borderId="0" xfId="76" applyFont="1" applyFill="1" applyAlignment="1">
      <alignment vertical="center"/>
    </xf>
    <xf numFmtId="0" fontId="10" fillId="24" borderId="0" xfId="76" applyFont="1" applyFill="1" applyBorder="1" applyAlignment="1">
      <alignment vertical="center" wrapText="1"/>
    </xf>
    <xf numFmtId="0" fontId="26" fillId="24" borderId="45" xfId="76" applyFont="1" applyFill="1" applyBorder="1" applyAlignment="1">
      <alignment horizontal="left" vertical="center"/>
    </xf>
    <xf numFmtId="0" fontId="10" fillId="24" borderId="13" xfId="76" applyFont="1" applyFill="1" applyBorder="1" applyAlignment="1">
      <alignment horizontal="center" vertical="center"/>
    </xf>
    <xf numFmtId="0" fontId="10" fillId="24" borderId="11" xfId="76" applyFill="1" applyBorder="1">
      <alignment vertical="center"/>
    </xf>
    <xf numFmtId="0" fontId="10" fillId="24" borderId="12" xfId="76" applyFill="1" applyBorder="1">
      <alignment vertical="center"/>
    </xf>
    <xf numFmtId="0" fontId="10" fillId="24" borderId="13" xfId="76" applyFill="1" applyBorder="1">
      <alignment vertical="center"/>
    </xf>
    <xf numFmtId="0" fontId="10" fillId="24" borderId="14" xfId="76" applyFill="1" applyBorder="1">
      <alignment vertical="center"/>
    </xf>
    <xf numFmtId="0" fontId="26" fillId="24" borderId="31" xfId="76" applyFont="1" applyFill="1" applyBorder="1" applyAlignment="1">
      <alignment horizontal="left" vertical="center"/>
    </xf>
    <xf numFmtId="0" fontId="10" fillId="24" borderId="31" xfId="76" applyFont="1" applyFill="1" applyBorder="1" applyAlignment="1">
      <alignment horizontal="center" vertical="center"/>
    </xf>
    <xf numFmtId="0" fontId="10" fillId="24" borderId="29" xfId="76" applyFill="1" applyBorder="1" applyAlignment="1">
      <alignment horizontal="distributed" vertical="center" justifyLastLine="1"/>
    </xf>
    <xf numFmtId="0" fontId="10" fillId="24" borderId="29" xfId="76" applyFill="1" applyBorder="1" applyAlignment="1">
      <alignment horizontal="center" vertical="center"/>
    </xf>
    <xf numFmtId="0" fontId="10" fillId="24" borderId="29" xfId="76" applyFill="1" applyBorder="1">
      <alignment vertical="center"/>
    </xf>
    <xf numFmtId="0" fontId="10" fillId="24" borderId="14" xfId="76" applyFill="1" applyBorder="1" applyAlignment="1">
      <alignment horizontal="center" vertical="center"/>
    </xf>
    <xf numFmtId="0" fontId="10" fillId="24" borderId="29" xfId="76" applyFont="1" applyFill="1" applyBorder="1" applyAlignment="1">
      <alignment horizontal="right" vertical="center" indent="1"/>
    </xf>
    <xf numFmtId="0" fontId="10" fillId="24" borderId="11" xfId="76" applyFill="1" applyBorder="1" applyAlignment="1">
      <alignment horizontal="right" vertical="center"/>
    </xf>
    <xf numFmtId="0" fontId="26" fillId="24" borderId="34" xfId="76" applyFont="1" applyFill="1" applyBorder="1" applyAlignment="1">
      <alignment horizontal="left" vertical="center"/>
    </xf>
    <xf numFmtId="0" fontId="10" fillId="24" borderId="15" xfId="76" applyFill="1" applyBorder="1" applyAlignment="1">
      <alignment horizontal="center" vertical="center"/>
    </xf>
    <xf numFmtId="0" fontId="10" fillId="24" borderId="34" xfId="76" applyFill="1" applyBorder="1" applyAlignment="1">
      <alignment horizontal="center" vertical="center"/>
    </xf>
    <xf numFmtId="0" fontId="10" fillId="24" borderId="16" xfId="76" applyFill="1" applyBorder="1">
      <alignment vertical="center"/>
    </xf>
    <xf numFmtId="0" fontId="10" fillId="24" borderId="17" xfId="76" applyFill="1" applyBorder="1">
      <alignment vertical="center"/>
    </xf>
    <xf numFmtId="0" fontId="10" fillId="24" borderId="15" xfId="76" applyFill="1" applyBorder="1">
      <alignment vertical="center"/>
    </xf>
    <xf numFmtId="0" fontId="93" fillId="0" borderId="0" xfId="62" applyFont="1">
      <alignment vertical="center"/>
    </xf>
    <xf numFmtId="0" fontId="94" fillId="0" borderId="0" xfId="62" applyFont="1">
      <alignment vertical="center"/>
    </xf>
    <xf numFmtId="0" fontId="54" fillId="0" borderId="0" xfId="62" applyFont="1" applyBorder="1" applyAlignment="1">
      <alignment horizontal="center" vertical="center"/>
    </xf>
    <xf numFmtId="0" fontId="94" fillId="0" borderId="0" xfId="62" applyFont="1" applyBorder="1" applyAlignment="1">
      <alignment horizontal="distributed" vertical="center"/>
    </xf>
    <xf numFmtId="0" fontId="55" fillId="0" borderId="10" xfId="62" applyFont="1" applyBorder="1" applyAlignment="1">
      <alignment horizontal="center" vertical="distributed" textRotation="255" indent="4"/>
    </xf>
    <xf numFmtId="0" fontId="55" fillId="0" borderId="11" xfId="62" applyFont="1" applyBorder="1" applyAlignment="1">
      <alignment horizontal="center" vertical="distributed" textRotation="255" indent="4"/>
    </xf>
    <xf numFmtId="0" fontId="55" fillId="0" borderId="12" xfId="62" applyFont="1" applyBorder="1" applyAlignment="1">
      <alignment horizontal="center" vertical="distributed" textRotation="255" indent="4"/>
    </xf>
    <xf numFmtId="0" fontId="55" fillId="0" borderId="13" xfId="62" applyFont="1" applyBorder="1" applyAlignment="1">
      <alignment horizontal="left" vertical="top" wrapText="1"/>
    </xf>
    <xf numFmtId="0" fontId="55" fillId="0" borderId="31" xfId="62" applyFont="1" applyBorder="1" applyAlignment="1">
      <alignment horizontal="left" vertical="center"/>
    </xf>
    <xf numFmtId="0" fontId="55" fillId="0" borderId="13" xfId="62" applyFont="1" applyBorder="1" applyAlignment="1">
      <alignment horizontal="center" vertical="distributed" textRotation="255" indent="4"/>
    </xf>
    <xf numFmtId="0" fontId="55" fillId="0" borderId="0" xfId="62" applyFont="1" applyBorder="1" applyAlignment="1">
      <alignment horizontal="center" vertical="distributed" textRotation="255" indent="4"/>
    </xf>
    <xf numFmtId="0" fontId="55" fillId="0" borderId="16" xfId="62" applyFont="1" applyBorder="1" applyAlignment="1">
      <alignment horizontal="center" vertical="distributed" textRotation="255" indent="4"/>
    </xf>
    <xf numFmtId="0" fontId="55" fillId="0" borderId="17" xfId="62" applyFont="1" applyBorder="1" applyAlignment="1">
      <alignment horizontal="center" vertical="distributed" textRotation="255" indent="4"/>
    </xf>
    <xf numFmtId="0" fontId="55" fillId="0" borderId="10" xfId="62" applyFont="1" applyBorder="1" applyAlignment="1">
      <alignment horizontal="center" vertical="center" wrapText="1"/>
    </xf>
    <xf numFmtId="0" fontId="55" fillId="0" borderId="12" xfId="62" applyFont="1" applyBorder="1" applyAlignment="1">
      <alignment horizontal="center" vertical="center" wrapText="1"/>
    </xf>
    <xf numFmtId="0" fontId="55" fillId="0" borderId="45" xfId="62" applyFont="1" applyBorder="1" applyAlignment="1">
      <alignment horizontal="center" vertical="center" wrapText="1"/>
    </xf>
    <xf numFmtId="0" fontId="55" fillId="0" borderId="11" xfId="62" applyFont="1" applyBorder="1" applyAlignment="1">
      <alignment vertical="center" textRotation="255"/>
    </xf>
    <xf numFmtId="0" fontId="55" fillId="0" borderId="12" xfId="62" applyFont="1" applyBorder="1" applyAlignment="1">
      <alignment vertical="center" textRotation="255"/>
    </xf>
    <xf numFmtId="0" fontId="55" fillId="0" borderId="13" xfId="62" applyFont="1" applyBorder="1" applyAlignment="1">
      <alignment horizontal="center" vertical="center" wrapText="1"/>
    </xf>
    <xf numFmtId="0" fontId="55" fillId="0" borderId="14" xfId="62" applyFont="1" applyBorder="1" applyAlignment="1">
      <alignment horizontal="center" vertical="center" wrapText="1"/>
    </xf>
    <xf numFmtId="0" fontId="55" fillId="0" borderId="31" xfId="62" applyFont="1" applyBorder="1" applyAlignment="1">
      <alignment horizontal="center" vertical="center" wrapText="1"/>
    </xf>
    <xf numFmtId="0" fontId="55" fillId="0" borderId="16" xfId="62" applyFont="1" applyBorder="1" applyAlignment="1">
      <alignment vertical="center" textRotation="255"/>
    </xf>
    <xf numFmtId="0" fontId="55" fillId="0" borderId="17" xfId="62" applyFont="1" applyBorder="1" applyAlignment="1">
      <alignment vertical="center" textRotation="255"/>
    </xf>
    <xf numFmtId="0" fontId="55" fillId="0" borderId="163" xfId="62" applyFont="1" applyBorder="1" applyAlignment="1">
      <alignment horizontal="center" vertical="center"/>
    </xf>
    <xf numFmtId="0" fontId="55" fillId="0" borderId="164" xfId="62" applyFont="1" applyBorder="1" applyAlignment="1">
      <alignment horizontal="center" vertical="center"/>
    </xf>
    <xf numFmtId="0" fontId="55" fillId="0" borderId="164" xfId="62" applyFont="1" applyBorder="1" applyAlignment="1">
      <alignment horizontal="center" vertical="center" wrapText="1"/>
    </xf>
    <xf numFmtId="0" fontId="55" fillId="0" borderId="165" xfId="62" applyFont="1" applyBorder="1" applyAlignment="1">
      <alignment horizontal="center" vertical="center" wrapText="1"/>
    </xf>
    <xf numFmtId="0" fontId="94" fillId="0" borderId="0" xfId="62" applyFont="1" applyBorder="1" applyAlignment="1">
      <alignment horizontal="center" vertical="center"/>
    </xf>
    <xf numFmtId="0" fontId="55" fillId="0" borderId="166" xfId="62" applyFont="1" applyBorder="1" applyAlignment="1">
      <alignment horizontal="center" vertical="center"/>
    </xf>
    <xf numFmtId="0" fontId="55" fillId="0" borderId="167" xfId="62" applyFont="1" applyBorder="1" applyAlignment="1">
      <alignment horizontal="center" vertical="center"/>
    </xf>
    <xf numFmtId="0" fontId="55" fillId="0" borderId="167" xfId="62" applyFont="1" applyBorder="1" applyAlignment="1">
      <alignment horizontal="center" vertical="center" wrapText="1"/>
    </xf>
    <xf numFmtId="0" fontId="55" fillId="0" borderId="168" xfId="62" applyFont="1" applyBorder="1" applyAlignment="1">
      <alignment horizontal="center" vertical="center" wrapText="1"/>
    </xf>
    <xf numFmtId="0" fontId="55" fillId="0" borderId="34" xfId="62" applyFont="1" applyBorder="1" applyAlignment="1">
      <alignment horizontal="left" vertical="center"/>
    </xf>
    <xf numFmtId="0" fontId="55" fillId="0" borderId="15" xfId="62" applyFont="1" applyBorder="1" applyAlignment="1">
      <alignment horizontal="center" vertical="center" wrapText="1"/>
    </xf>
    <xf numFmtId="0" fontId="55" fillId="0" borderId="17" xfId="62" applyFont="1" applyBorder="1" applyAlignment="1">
      <alignment horizontal="center" vertical="center" wrapText="1"/>
    </xf>
    <xf numFmtId="0" fontId="55" fillId="0" borderId="45" xfId="62" applyFont="1" applyBorder="1" applyAlignment="1">
      <alignment horizontal="distributed" vertical="center" indent="2"/>
    </xf>
    <xf numFmtId="0" fontId="55" fillId="0" borderId="10" xfId="62" applyFont="1" applyBorder="1" applyAlignment="1">
      <alignment horizontal="distributed" vertical="center" indent="2"/>
    </xf>
    <xf numFmtId="0" fontId="56" fillId="0" borderId="45" xfId="62" applyFont="1" applyBorder="1" applyAlignment="1">
      <alignment vertical="center" wrapText="1"/>
    </xf>
    <xf numFmtId="0" fontId="55" fillId="0" borderId="166" xfId="62" applyFont="1" applyBorder="1" applyAlignment="1">
      <alignment horizontal="left" vertical="center"/>
    </xf>
    <xf numFmtId="0" fontId="55" fillId="0" borderId="167" xfId="62" applyFont="1" applyBorder="1" applyAlignment="1">
      <alignment horizontal="left" vertical="center"/>
    </xf>
    <xf numFmtId="0" fontId="55" fillId="0" borderId="167" xfId="62" applyFont="1" applyBorder="1" applyAlignment="1">
      <alignment horizontal="left" vertical="center" wrapText="1"/>
    </xf>
    <xf numFmtId="0" fontId="55" fillId="0" borderId="168" xfId="62" applyFont="1" applyBorder="1" applyAlignment="1">
      <alignment horizontal="left" vertical="center" wrapText="1"/>
    </xf>
    <xf numFmtId="0" fontId="55" fillId="0" borderId="95" xfId="62" applyFont="1" applyBorder="1" applyAlignment="1">
      <alignment horizontal="center" vertical="center"/>
    </xf>
    <xf numFmtId="0" fontId="94" fillId="0" borderId="0" xfId="62" applyFont="1" applyBorder="1" applyAlignment="1">
      <alignment horizontal="left" vertical="center" indent="1" shrinkToFit="1"/>
    </xf>
    <xf numFmtId="0" fontId="55" fillId="0" borderId="31" xfId="62" applyFont="1" applyBorder="1">
      <alignment vertical="center"/>
    </xf>
    <xf numFmtId="0" fontId="56" fillId="0" borderId="31" xfId="62" applyFont="1" applyBorder="1" applyAlignment="1">
      <alignment vertical="center" wrapText="1"/>
    </xf>
    <xf numFmtId="0" fontId="55" fillId="0" borderId="34" xfId="62" applyFont="1" applyBorder="1" applyAlignment="1">
      <alignment horizontal="distributed" vertical="center" indent="2"/>
    </xf>
    <xf numFmtId="0" fontId="55" fillId="0" borderId="15" xfId="62" applyFont="1" applyBorder="1" applyAlignment="1">
      <alignment horizontal="distributed" vertical="center" indent="2"/>
    </xf>
    <xf numFmtId="0" fontId="55" fillId="0" borderId="10" xfId="62" applyFont="1" applyBorder="1" applyAlignment="1">
      <alignment horizontal="center" vertical="center"/>
    </xf>
    <xf numFmtId="49" fontId="55" fillId="0" borderId="31" xfId="62" applyNumberFormat="1" applyFont="1" applyBorder="1" applyAlignment="1">
      <alignment horizontal="center" vertical="center"/>
    </xf>
    <xf numFmtId="49" fontId="55" fillId="0" borderId="13" xfId="62" applyNumberFormat="1" applyFont="1" applyBorder="1" applyAlignment="1">
      <alignment horizontal="center" vertical="center"/>
    </xf>
    <xf numFmtId="0" fontId="55" fillId="0" borderId="31" xfId="62" applyFont="1" applyBorder="1" applyAlignment="1">
      <alignment vertical="center" wrapText="1"/>
    </xf>
    <xf numFmtId="0" fontId="55" fillId="0" borderId="13" xfId="62" applyFont="1" applyBorder="1" applyAlignment="1">
      <alignment vertical="center" wrapText="1"/>
    </xf>
    <xf numFmtId="0" fontId="55" fillId="0" borderId="169" xfId="62" applyFont="1" applyBorder="1" applyAlignment="1">
      <alignment horizontal="center" vertical="center" wrapText="1"/>
    </xf>
    <xf numFmtId="0" fontId="55" fillId="0" borderId="170" xfId="62" applyFont="1" applyBorder="1" applyAlignment="1">
      <alignment horizontal="center" vertical="center" wrapText="1"/>
    </xf>
    <xf numFmtId="0" fontId="55" fillId="0" borderId="13" xfId="62" applyFont="1" applyBorder="1" applyAlignment="1">
      <alignment horizontal="left" vertical="center"/>
    </xf>
    <xf numFmtId="0" fontId="94" fillId="0" borderId="0" xfId="62" applyFont="1" applyAlignment="1">
      <alignment horizontal="right" vertical="center"/>
    </xf>
    <xf numFmtId="0" fontId="55" fillId="0" borderId="15" xfId="62" applyFont="1" applyBorder="1" applyAlignment="1">
      <alignment horizontal="left" vertical="center"/>
    </xf>
    <xf numFmtId="0" fontId="56" fillId="0" borderId="34" xfId="62" applyFont="1" applyBorder="1" applyAlignment="1">
      <alignment vertical="center" wrapText="1"/>
    </xf>
    <xf numFmtId="0" fontId="55" fillId="0" borderId="171" xfId="62" applyFont="1" applyBorder="1" applyAlignment="1">
      <alignment horizontal="left" vertical="center"/>
    </xf>
    <xf numFmtId="0" fontId="55" fillId="0" borderId="172" xfId="62" applyFont="1" applyBorder="1" applyAlignment="1">
      <alignment horizontal="left" vertical="center"/>
    </xf>
    <xf numFmtId="0" fontId="55" fillId="0" borderId="172" xfId="62" applyFont="1" applyBorder="1" applyAlignment="1">
      <alignment horizontal="left" vertical="center" wrapText="1"/>
    </xf>
    <xf numFmtId="0" fontId="55" fillId="0" borderId="173" xfId="62" applyFont="1" applyBorder="1" applyAlignment="1">
      <alignment horizontal="left" vertical="center" wrapText="1"/>
    </xf>
    <xf numFmtId="0" fontId="93" fillId="0" borderId="0" xfId="62" applyFont="1" applyAlignment="1">
      <alignment horizontal="center" vertical="center"/>
    </xf>
    <xf numFmtId="0" fontId="93" fillId="0" borderId="0" xfId="62" applyFont="1" applyAlignment="1">
      <alignment horizontal="distributed" vertical="center" indent="9"/>
    </xf>
    <xf numFmtId="0" fontId="49" fillId="24" borderId="0" xfId="76" applyFont="1" applyFill="1">
      <alignment vertical="center"/>
    </xf>
    <xf numFmtId="0" fontId="10" fillId="24" borderId="83" xfId="76" applyFont="1" applyFill="1" applyBorder="1" applyAlignment="1">
      <alignment horizontal="left" vertical="center" indent="1"/>
    </xf>
    <xf numFmtId="0" fontId="10" fillId="24" borderId="29" xfId="76" applyFont="1" applyFill="1" applyBorder="1" applyAlignment="1">
      <alignment horizontal="left" vertical="center" wrapText="1" indent="1"/>
    </xf>
    <xf numFmtId="0" fontId="0" fillId="24" borderId="0" xfId="76" applyFont="1" applyFill="1" applyAlignment="1">
      <alignment horizontal="left" vertical="center"/>
    </xf>
    <xf numFmtId="0" fontId="0" fillId="24" borderId="0" xfId="76" applyFont="1" applyFill="1" applyAlignment="1">
      <alignment horizontal="left" vertical="center" indent="3"/>
    </xf>
    <xf numFmtId="0" fontId="26" fillId="24" borderId="45" xfId="76" applyFont="1" applyFill="1" applyBorder="1" applyAlignment="1">
      <alignment horizontal="center" vertical="center"/>
    </xf>
    <xf numFmtId="0" fontId="10" fillId="24" borderId="12" xfId="76" applyFont="1" applyFill="1" applyBorder="1" applyAlignment="1">
      <alignment vertical="center" wrapText="1"/>
    </xf>
    <xf numFmtId="0" fontId="10" fillId="24" borderId="45" xfId="76" applyFont="1" applyFill="1" applyBorder="1" applyAlignment="1">
      <alignment vertical="center" wrapText="1"/>
    </xf>
    <xf numFmtId="0" fontId="93" fillId="24" borderId="45" xfId="76" applyFont="1" applyFill="1" applyBorder="1" applyAlignment="1">
      <alignment horizontal="right" vertical="center" wrapText="1"/>
    </xf>
    <xf numFmtId="0" fontId="26" fillId="24" borderId="31" xfId="76" applyFont="1" applyFill="1" applyBorder="1" applyAlignment="1">
      <alignment horizontal="center" vertical="center"/>
    </xf>
    <xf numFmtId="0" fontId="10" fillId="24" borderId="14" xfId="76" applyFont="1" applyFill="1" applyBorder="1" applyAlignment="1">
      <alignment vertical="center" wrapText="1"/>
    </xf>
    <xf numFmtId="0" fontId="10" fillId="24" borderId="31" xfId="76" applyFill="1" applyBorder="1" applyAlignment="1">
      <alignment vertical="center" wrapText="1"/>
    </xf>
    <xf numFmtId="0" fontId="10" fillId="24" borderId="34" xfId="76" applyFont="1" applyFill="1" applyBorder="1" applyAlignment="1">
      <alignment vertical="center" wrapText="1"/>
    </xf>
    <xf numFmtId="0" fontId="93" fillId="24" borderId="31" xfId="76" applyFont="1" applyFill="1" applyBorder="1" applyAlignment="1">
      <alignment vertical="center" wrapText="1"/>
    </xf>
    <xf numFmtId="0" fontId="10" fillId="24" borderId="29" xfId="76" applyFont="1" applyFill="1" applyBorder="1" applyAlignment="1">
      <alignment horizontal="center" vertical="center" wrapText="1"/>
    </xf>
    <xf numFmtId="0" fontId="93" fillId="24" borderId="34" xfId="76" applyFont="1" applyFill="1" applyBorder="1" applyAlignment="1">
      <alignment vertical="center" wrapText="1"/>
    </xf>
    <xf numFmtId="0" fontId="29" fillId="0" borderId="0" xfId="0" applyFont="1"/>
    <xf numFmtId="0" fontId="53" fillId="0" borderId="0" xfId="0" applyFont="1"/>
    <xf numFmtId="0" fontId="95" fillId="0" borderId="0" xfId="0" applyFont="1"/>
    <xf numFmtId="0" fontId="96" fillId="0" borderId="0" xfId="0" applyFont="1"/>
    <xf numFmtId="0" fontId="55" fillId="0" borderId="45" xfId="0" applyFont="1" applyBorder="1"/>
    <xf numFmtId="0" fontId="95" fillId="0" borderId="83" xfId="0" applyFont="1" applyBorder="1"/>
    <xf numFmtId="0" fontId="95" fillId="0" borderId="45" xfId="0" applyFont="1" applyBorder="1" applyAlignment="1">
      <alignment vertical="center" wrapText="1"/>
    </xf>
    <xf numFmtId="0" fontId="55" fillId="0" borderId="45" xfId="0" applyFont="1" applyBorder="1" applyAlignment="1">
      <alignment vertical="center" wrapText="1"/>
    </xf>
    <xf numFmtId="0" fontId="94" fillId="0" borderId="0" xfId="0" applyFont="1"/>
    <xf numFmtId="0" fontId="95" fillId="0" borderId="13" xfId="0" applyFont="1" applyBorder="1" applyAlignment="1">
      <alignment horizontal="center" vertical="center"/>
    </xf>
    <xf numFmtId="0" fontId="95" fillId="0" borderId="45" xfId="0" applyFont="1" applyBorder="1" applyAlignment="1">
      <alignment horizontal="left" vertical="center" wrapText="1"/>
    </xf>
    <xf numFmtId="0" fontId="97" fillId="0" borderId="45" xfId="0" applyFont="1" applyBorder="1" applyAlignment="1">
      <alignment horizontal="left" vertical="center" wrapText="1"/>
    </xf>
    <xf numFmtId="0" fontId="98" fillId="0" borderId="0" xfId="0" applyFont="1"/>
    <xf numFmtId="0" fontId="95" fillId="0" borderId="31" xfId="0" applyFont="1" applyBorder="1" applyAlignment="1">
      <alignment horizontal="left" vertical="center"/>
    </xf>
    <xf numFmtId="0" fontId="97" fillId="0" borderId="31" xfId="0" applyFont="1" applyBorder="1" applyAlignment="1">
      <alignment horizontal="left" vertical="center"/>
    </xf>
    <xf numFmtId="0" fontId="95" fillId="0" borderId="0" xfId="0" applyFont="1" applyAlignment="1">
      <alignment horizontal="right" vertical="center"/>
    </xf>
    <xf numFmtId="0" fontId="95" fillId="0" borderId="15" xfId="0" applyFont="1" applyBorder="1" applyAlignment="1">
      <alignment horizontal="center" vertical="center"/>
    </xf>
    <xf numFmtId="0" fontId="95" fillId="0" borderId="34" xfId="0" applyFont="1" applyBorder="1" applyAlignment="1">
      <alignment horizontal="left" vertical="center"/>
    </xf>
    <xf numFmtId="0" fontId="97" fillId="0" borderId="34" xfId="0" applyFont="1" applyBorder="1" applyAlignment="1">
      <alignment horizontal="left" vertical="center"/>
    </xf>
    <xf numFmtId="0" fontId="93" fillId="0" borderId="0" xfId="0" applyFont="1"/>
    <xf numFmtId="0" fontId="13" fillId="0" borderId="0" xfId="62" applyFont="1">
      <alignment vertical="center"/>
    </xf>
    <xf numFmtId="0" fontId="99" fillId="0" borderId="0" xfId="62" applyFont="1">
      <alignment vertical="center"/>
    </xf>
    <xf numFmtId="0" fontId="95" fillId="0" borderId="0" xfId="62" applyFont="1">
      <alignment vertical="center"/>
    </xf>
    <xf numFmtId="0" fontId="100" fillId="0" borderId="0" xfId="62" applyFont="1" applyAlignment="1">
      <alignment horizontal="center" vertical="center"/>
    </xf>
    <xf numFmtId="0" fontId="99" fillId="0" borderId="20" xfId="62" applyFont="1" applyBorder="1" applyAlignment="1">
      <alignment horizontal="distributed" vertical="center" indent="1"/>
    </xf>
    <xf numFmtId="0" fontId="99" fillId="0" borderId="81" xfId="62" applyFont="1" applyBorder="1" applyAlignment="1">
      <alignment horizontal="distributed" vertical="center" indent="1"/>
    </xf>
    <xf numFmtId="0" fontId="99" fillId="0" borderId="174" xfId="62" applyFont="1" applyBorder="1" applyAlignment="1">
      <alignment horizontal="center" vertical="center"/>
    </xf>
    <xf numFmtId="0" fontId="95" fillId="0" borderId="21" xfId="62" applyFont="1" applyBorder="1" applyAlignment="1">
      <alignment horizontal="center" vertical="center"/>
    </xf>
    <xf numFmtId="0" fontId="99" fillId="0" borderId="21" xfId="62" applyFont="1" applyBorder="1" applyAlignment="1">
      <alignment horizontal="center" vertical="center" shrinkToFit="1"/>
    </xf>
    <xf numFmtId="0" fontId="99" fillId="0" borderId="40" xfId="62" applyFont="1" applyBorder="1" applyAlignment="1">
      <alignment horizontal="center" vertical="center" shrinkToFit="1"/>
    </xf>
    <xf numFmtId="0" fontId="99" fillId="0" borderId="0" xfId="62" applyFont="1" applyAlignment="1">
      <alignment horizontal="center" vertical="center" shrinkToFit="1"/>
    </xf>
    <xf numFmtId="0" fontId="59" fillId="0" borderId="20" xfId="62" applyFont="1" applyBorder="1" applyAlignment="1">
      <alignment horizontal="center" vertical="center" wrapText="1" shrinkToFit="1"/>
    </xf>
    <xf numFmtId="0" fontId="59" fillId="0" borderId="40" xfId="62" applyFont="1" applyBorder="1" applyAlignment="1">
      <alignment horizontal="center" vertical="center" wrapText="1" shrinkToFit="1"/>
    </xf>
    <xf numFmtId="0" fontId="99" fillId="0" borderId="73" xfId="62" applyFont="1" applyBorder="1" applyAlignment="1">
      <alignment horizontal="center" vertical="center" wrapText="1"/>
    </xf>
    <xf numFmtId="0" fontId="99" fillId="0" borderId="108" xfId="62" applyFont="1" applyBorder="1" applyAlignment="1">
      <alignment horizontal="center" vertical="center" wrapText="1"/>
    </xf>
    <xf numFmtId="0" fontId="99" fillId="0" borderId="22" xfId="62" applyFont="1" applyBorder="1" applyAlignment="1">
      <alignment horizontal="center" vertical="center" shrinkToFit="1"/>
    </xf>
    <xf numFmtId="0" fontId="101" fillId="0" borderId="39" xfId="62" applyFont="1" applyBorder="1" applyAlignment="1">
      <alignment horizontal="left" vertical="center" wrapText="1"/>
    </xf>
    <xf numFmtId="0" fontId="101" fillId="0" borderId="0" xfId="62" applyFont="1" applyAlignment="1">
      <alignment horizontal="left" vertical="center" wrapText="1"/>
    </xf>
    <xf numFmtId="0" fontId="99" fillId="0" borderId="0" xfId="62" applyFont="1" applyAlignment="1">
      <alignment horizontal="center" vertical="center"/>
    </xf>
    <xf numFmtId="0" fontId="99" fillId="0" borderId="28" xfId="62" applyFont="1" applyBorder="1" applyAlignment="1">
      <alignment horizontal="distributed" vertical="center" indent="1"/>
    </xf>
    <xf numFmtId="0" fontId="99" fillId="0" borderId="83" xfId="62" applyFont="1" applyBorder="1" applyAlignment="1">
      <alignment horizontal="distributed" vertical="center" indent="1"/>
    </xf>
    <xf numFmtId="0" fontId="99" fillId="0" borderId="175" xfId="62" applyFont="1" applyBorder="1" applyAlignment="1">
      <alignment horizontal="center" vertical="center"/>
    </xf>
    <xf numFmtId="0" fontId="95" fillId="0" borderId="29" xfId="62" applyFont="1" applyBorder="1" applyAlignment="1">
      <alignment horizontal="center" vertical="center"/>
    </xf>
    <xf numFmtId="0" fontId="99" fillId="0" borderId="29" xfId="62" applyFont="1" applyBorder="1" applyAlignment="1">
      <alignment horizontal="center" vertical="center" shrinkToFit="1"/>
    </xf>
    <xf numFmtId="0" fontId="99" fillId="0" borderId="35" xfId="62" applyFont="1" applyBorder="1" applyAlignment="1">
      <alignment horizontal="center" vertical="center" shrinkToFit="1"/>
    </xf>
    <xf numFmtId="0" fontId="59" fillId="0" borderId="28" xfId="62" applyFont="1" applyBorder="1" applyAlignment="1">
      <alignment horizontal="center" vertical="center" wrapText="1" shrinkToFit="1"/>
    </xf>
    <xf numFmtId="0" fontId="59" fillId="0" borderId="35" xfId="62" applyFont="1" applyBorder="1" applyAlignment="1">
      <alignment horizontal="center" vertical="center" wrapText="1" shrinkToFit="1"/>
    </xf>
    <xf numFmtId="0" fontId="99" fillId="0" borderId="39" xfId="62" applyFont="1" applyBorder="1" applyAlignment="1">
      <alignment horizontal="center" vertical="center" wrapText="1"/>
    </xf>
    <xf numFmtId="0" fontId="99" fillId="0" borderId="14" xfId="62" applyFont="1" applyBorder="1" applyAlignment="1">
      <alignment horizontal="center" vertical="center" wrapText="1"/>
    </xf>
    <xf numFmtId="0" fontId="99" fillId="0" borderId="30" xfId="62" applyFont="1" applyBorder="1" applyAlignment="1">
      <alignment horizontal="center" vertical="center" shrinkToFit="1"/>
    </xf>
    <xf numFmtId="0" fontId="99" fillId="0" borderId="0" xfId="62" applyFont="1" applyAlignment="1">
      <alignment horizontal="distributed" vertical="center" indent="1"/>
    </xf>
    <xf numFmtId="0" fontId="99" fillId="0" borderId="117" xfId="62" applyFont="1" applyBorder="1" applyAlignment="1">
      <alignment horizontal="center" vertical="center" wrapText="1"/>
    </xf>
    <xf numFmtId="0" fontId="99" fillId="0" borderId="17" xfId="62" applyFont="1" applyBorder="1" applyAlignment="1">
      <alignment horizontal="center" vertical="center" wrapText="1"/>
    </xf>
    <xf numFmtId="0" fontId="99" fillId="0" borderId="33" xfId="62" applyFont="1" applyBorder="1" applyAlignment="1">
      <alignment horizontal="center" vertical="center" shrinkToFit="1"/>
    </xf>
    <xf numFmtId="0" fontId="99" fillId="0" borderId="30" xfId="62" applyFont="1" applyBorder="1" applyAlignment="1">
      <alignment horizontal="center" vertical="center" wrapText="1" shrinkToFit="1"/>
    </xf>
    <xf numFmtId="0" fontId="99" fillId="0" borderId="28" xfId="62" applyFont="1" applyBorder="1" applyAlignment="1">
      <alignment horizontal="left" vertical="center" indent="1"/>
    </xf>
    <xf numFmtId="0" fontId="99" fillId="0" borderId="83" xfId="62" applyFont="1" applyBorder="1" applyAlignment="1">
      <alignment horizontal="center" vertical="center"/>
    </xf>
    <xf numFmtId="0" fontId="102" fillId="0" borderId="10" xfId="62" applyFont="1" applyBorder="1" applyAlignment="1">
      <alignment horizontal="center" vertical="center" wrapText="1"/>
    </xf>
    <xf numFmtId="0" fontId="102" fillId="0" borderId="11" xfId="62" applyFont="1" applyBorder="1" applyAlignment="1">
      <alignment horizontal="center" vertical="center" wrapText="1"/>
    </xf>
    <xf numFmtId="0" fontId="102" fillId="0" borderId="12" xfId="62" applyFont="1" applyBorder="1" applyAlignment="1">
      <alignment horizontal="center" vertical="center" wrapText="1"/>
    </xf>
    <xf numFmtId="0" fontId="99" fillId="0" borderId="45" xfId="62" applyFont="1" applyBorder="1" applyAlignment="1">
      <alignment horizontal="center" vertical="center" shrinkToFit="1"/>
    </xf>
    <xf numFmtId="0" fontId="102" fillId="0" borderId="13" xfId="62" applyFont="1" applyBorder="1" applyAlignment="1">
      <alignment horizontal="center" vertical="center" wrapText="1"/>
    </xf>
    <xf numFmtId="0" fontId="102" fillId="0" borderId="0" xfId="62" applyFont="1" applyAlignment="1">
      <alignment horizontal="center" vertical="center" wrapText="1"/>
    </xf>
    <xf numFmtId="0" fontId="102" fillId="0" borderId="14" xfId="62" applyFont="1" applyBorder="1" applyAlignment="1">
      <alignment horizontal="center" vertical="center" wrapText="1"/>
    </xf>
    <xf numFmtId="0" fontId="99" fillId="0" borderId="31" xfId="62" applyFont="1" applyBorder="1" applyAlignment="1">
      <alignment horizontal="center" vertical="center" shrinkToFit="1"/>
    </xf>
    <xf numFmtId="0" fontId="99" fillId="0" borderId="33" xfId="62" applyFont="1" applyBorder="1" applyAlignment="1">
      <alignment horizontal="center" vertical="center" wrapText="1" shrinkToFit="1"/>
    </xf>
    <xf numFmtId="0" fontId="102" fillId="0" borderId="15" xfId="62" applyFont="1" applyBorder="1" applyAlignment="1">
      <alignment horizontal="center" vertical="center" wrapText="1"/>
    </xf>
    <xf numFmtId="0" fontId="102" fillId="0" borderId="16" xfId="62" applyFont="1" applyBorder="1" applyAlignment="1">
      <alignment horizontal="center" vertical="center" wrapText="1"/>
    </xf>
    <xf numFmtId="0" fontId="102" fillId="0" borderId="17" xfId="62" applyFont="1" applyBorder="1" applyAlignment="1">
      <alignment horizontal="center" vertical="center" wrapText="1"/>
    </xf>
    <xf numFmtId="0" fontId="99" fillId="0" borderId="34" xfId="62" applyFont="1" applyBorder="1" applyAlignment="1">
      <alignment horizontal="center" vertical="center" shrinkToFit="1"/>
    </xf>
    <xf numFmtId="0" fontId="59" fillId="0" borderId="28" xfId="62" applyFont="1" applyBorder="1" applyAlignment="1">
      <alignment horizontal="center" vertical="center" shrinkToFit="1"/>
    </xf>
    <xf numFmtId="0" fontId="59" fillId="0" borderId="35" xfId="62" applyFont="1" applyBorder="1" applyAlignment="1">
      <alignment horizontal="center" vertical="center" shrinkToFit="1"/>
    </xf>
    <xf numFmtId="0" fontId="99" fillId="0" borderId="56" xfId="62" applyFont="1" applyBorder="1" applyAlignment="1">
      <alignment horizontal="center" vertical="center" wrapText="1"/>
    </xf>
    <xf numFmtId="0" fontId="95" fillId="0" borderId="12" xfId="62" applyFont="1" applyBorder="1" applyAlignment="1">
      <alignment horizontal="center" vertical="center" wrapText="1"/>
    </xf>
    <xf numFmtId="0" fontId="99" fillId="0" borderId="52" xfId="62" applyFont="1" applyBorder="1" applyAlignment="1">
      <alignment horizontal="center" vertical="center" wrapText="1" shrinkToFit="1"/>
    </xf>
    <xf numFmtId="0" fontId="95" fillId="0" borderId="14" xfId="62" applyFont="1" applyBorder="1" applyAlignment="1">
      <alignment horizontal="center" vertical="center" wrapText="1"/>
    </xf>
    <xf numFmtId="0" fontId="102" fillId="0" borderId="29" xfId="62" applyFont="1" applyBorder="1" applyAlignment="1">
      <alignment horizontal="center" vertical="center" wrapText="1"/>
    </xf>
    <xf numFmtId="0" fontId="99" fillId="0" borderId="48" xfId="62" applyFont="1" applyBorder="1" applyAlignment="1">
      <alignment horizontal="left" vertical="center" indent="1"/>
    </xf>
    <xf numFmtId="0" fontId="99" fillId="0" borderId="84" xfId="62" applyFont="1" applyBorder="1" applyAlignment="1">
      <alignment horizontal="center" vertical="center"/>
    </xf>
    <xf numFmtId="0" fontId="99" fillId="0" borderId="176" xfId="62" applyFont="1" applyBorder="1" applyAlignment="1">
      <alignment horizontal="center" vertical="center"/>
    </xf>
    <xf numFmtId="0" fontId="102" fillId="0" borderId="49" xfId="62" applyFont="1" applyBorder="1" applyAlignment="1">
      <alignment horizontal="center" vertical="center" wrapText="1"/>
    </xf>
    <xf numFmtId="0" fontId="99" fillId="0" borderId="49" xfId="62" applyFont="1" applyBorder="1" applyAlignment="1">
      <alignment horizontal="center" vertical="center" shrinkToFit="1"/>
    </xf>
    <xf numFmtId="0" fontId="99" fillId="0" borderId="53" xfId="62" applyFont="1" applyBorder="1" applyAlignment="1">
      <alignment horizontal="center" vertical="center" shrinkToFit="1"/>
    </xf>
    <xf numFmtId="0" fontId="99" fillId="0" borderId="50" xfId="62" applyFont="1" applyBorder="1" applyAlignment="1">
      <alignment horizontal="center" vertical="center" shrinkToFit="1"/>
    </xf>
    <xf numFmtId="0" fontId="59" fillId="0" borderId="48" xfId="62" applyFont="1" applyBorder="1" applyAlignment="1">
      <alignment horizontal="center" vertical="center" shrinkToFit="1"/>
    </xf>
    <xf numFmtId="0" fontId="59" fillId="0" borderId="50" xfId="62" applyFont="1" applyBorder="1" applyAlignment="1">
      <alignment horizontal="center" vertical="center" shrinkToFit="1"/>
    </xf>
    <xf numFmtId="0" fontId="99" fillId="0" borderId="76" xfId="62" applyFont="1" applyBorder="1" applyAlignment="1">
      <alignment horizontal="center" vertical="center" wrapText="1"/>
    </xf>
    <xf numFmtId="0" fontId="95" fillId="0" borderId="79" xfId="62" applyFont="1" applyBorder="1" applyAlignment="1">
      <alignment horizontal="center" vertical="center" wrapText="1"/>
    </xf>
    <xf numFmtId="0" fontId="99" fillId="0" borderId="65" xfId="62" applyFont="1" applyBorder="1" applyAlignment="1">
      <alignment horizontal="center" vertical="center" wrapText="1" shrinkToFit="1"/>
    </xf>
    <xf numFmtId="0" fontId="12" fillId="0" borderId="0" xfId="50">
      <alignment vertical="center"/>
    </xf>
    <xf numFmtId="0" fontId="103" fillId="0" borderId="0" xfId="50" applyFont="1" applyBorder="1" applyAlignment="1">
      <alignment horizontal="center" vertical="center"/>
    </xf>
    <xf numFmtId="0" fontId="104" fillId="0" borderId="0" xfId="55" applyFont="1" applyBorder="1" applyAlignment="1">
      <alignment horizontal="right" vertical="center"/>
    </xf>
    <xf numFmtId="0" fontId="105" fillId="0" borderId="177" xfId="71" applyFont="1" applyBorder="1" applyAlignment="1">
      <alignment horizontal="center" vertical="center"/>
    </xf>
    <xf numFmtId="0" fontId="106" fillId="0" borderId="178" xfId="71" applyFont="1" applyBorder="1" applyAlignment="1">
      <alignment horizontal="distributed" vertical="center"/>
    </xf>
    <xf numFmtId="0" fontId="107" fillId="0" borderId="179" xfId="63" applyFont="1" applyBorder="1" applyAlignment="1">
      <alignment horizontal="distributed" vertical="center"/>
    </xf>
    <xf numFmtId="0" fontId="107" fillId="0" borderId="180" xfId="63" applyFont="1" applyBorder="1" applyAlignment="1">
      <alignment horizontal="distributed" vertical="center"/>
    </xf>
    <xf numFmtId="0" fontId="107" fillId="0" borderId="181" xfId="63" applyFont="1" applyBorder="1" applyAlignment="1">
      <alignment horizontal="center" vertical="center"/>
    </xf>
    <xf numFmtId="0" fontId="106" fillId="0" borderId="182" xfId="71" applyFont="1" applyBorder="1" applyAlignment="1">
      <alignment horizontal="center" vertical="center" wrapText="1"/>
    </xf>
    <xf numFmtId="0" fontId="106" fillId="0" borderId="183" xfId="71" applyFont="1" applyBorder="1" applyAlignment="1">
      <alignment horizontal="center" vertical="center" wrapText="1"/>
    </xf>
    <xf numFmtId="0" fontId="106" fillId="0" borderId="0" xfId="71" applyFont="1" applyBorder="1" applyAlignment="1">
      <alignment horizontal="left" vertical="center"/>
    </xf>
    <xf numFmtId="0" fontId="106" fillId="0" borderId="0" xfId="71" applyFont="1" applyBorder="1" applyAlignment="1">
      <alignment vertical="center" wrapText="1"/>
    </xf>
    <xf numFmtId="0" fontId="106" fillId="0" borderId="0" xfId="72" applyFont="1" applyBorder="1" applyAlignment="1">
      <alignment horizontal="left" vertical="center" wrapText="1"/>
    </xf>
    <xf numFmtId="0" fontId="106" fillId="0" borderId="0" xfId="71" applyFont="1">
      <alignment vertical="center"/>
    </xf>
    <xf numFmtId="0" fontId="106" fillId="0" borderId="184" xfId="71" applyFont="1" applyBorder="1" applyAlignment="1">
      <alignment horizontal="center" vertical="center" wrapText="1"/>
    </xf>
    <xf numFmtId="0" fontId="106" fillId="0" borderId="185" xfId="71" applyFont="1" applyBorder="1" applyAlignment="1">
      <alignment horizontal="center" vertical="center" wrapText="1"/>
    </xf>
    <xf numFmtId="0" fontId="106" fillId="0" borderId="186" xfId="50" applyFont="1" applyBorder="1" applyAlignment="1">
      <alignment horizontal="center" vertical="center" wrapText="1"/>
    </xf>
    <xf numFmtId="0" fontId="93" fillId="0" borderId="187" xfId="71" applyFont="1" applyBorder="1" applyAlignment="1">
      <alignment horizontal="center" vertical="center" wrapText="1"/>
    </xf>
    <xf numFmtId="0" fontId="93" fillId="0" borderId="188" xfId="71" applyFont="1" applyBorder="1" applyAlignment="1">
      <alignment horizontal="center" vertical="center" wrapText="1"/>
    </xf>
    <xf numFmtId="0" fontId="93" fillId="0" borderId="186" xfId="50" applyFont="1" applyBorder="1" applyAlignment="1">
      <alignment horizontal="center" vertical="center" wrapText="1"/>
    </xf>
    <xf numFmtId="0" fontId="93" fillId="0" borderId="189" xfId="71" applyFont="1" applyBorder="1" applyAlignment="1">
      <alignment horizontal="center" vertical="center" wrapText="1"/>
    </xf>
    <xf numFmtId="0" fontId="93" fillId="0" borderId="190" xfId="71" applyFont="1" applyBorder="1" applyAlignment="1">
      <alignment horizontal="center" vertical="center" wrapText="1"/>
    </xf>
    <xf numFmtId="0" fontId="107" fillId="0" borderId="191" xfId="63" applyFont="1" applyBorder="1" applyAlignment="1">
      <alignment horizontal="distributed" vertical="center"/>
    </xf>
    <xf numFmtId="0" fontId="108" fillId="0" borderId="192" xfId="63" applyFont="1" applyBorder="1" applyAlignment="1">
      <alignment horizontal="distributed" vertical="center"/>
    </xf>
    <xf numFmtId="0" fontId="109" fillId="0" borderId="193" xfId="71" applyFont="1" applyBorder="1" applyAlignment="1">
      <alignment horizontal="center" vertical="center" wrapText="1"/>
    </xf>
    <xf numFmtId="0" fontId="109" fillId="0" borderId="194" xfId="71" applyFont="1" applyBorder="1" applyAlignment="1">
      <alignment horizontal="center" vertical="center" wrapText="1"/>
    </xf>
    <xf numFmtId="0" fontId="109" fillId="0" borderId="186" xfId="71" applyFont="1" applyBorder="1" applyAlignment="1">
      <alignment horizontal="center" vertical="center" wrapText="1"/>
    </xf>
    <xf numFmtId="0" fontId="109" fillId="0" borderId="185" xfId="71" applyFont="1" applyBorder="1" applyAlignment="1">
      <alignment horizontal="center" vertical="center" wrapText="1"/>
    </xf>
    <xf numFmtId="0" fontId="110" fillId="0" borderId="186" xfId="71" applyFont="1" applyBorder="1" applyAlignment="1">
      <alignment horizontal="center" vertical="center" wrapText="1"/>
    </xf>
    <xf numFmtId="0" fontId="111" fillId="0" borderId="188" xfId="71" applyFont="1" applyBorder="1" applyAlignment="1">
      <alignment horizontal="center" vertical="center" wrapText="1"/>
    </xf>
    <xf numFmtId="0" fontId="111" fillId="0" borderId="190" xfId="71" applyFont="1" applyBorder="1" applyAlignment="1">
      <alignment horizontal="center" vertical="center" wrapText="1"/>
    </xf>
    <xf numFmtId="0" fontId="111" fillId="0" borderId="189" xfId="71" applyFont="1" applyBorder="1" applyAlignment="1">
      <alignment horizontal="center" vertical="center" wrapText="1"/>
    </xf>
    <xf numFmtId="0" fontId="112" fillId="0" borderId="195" xfId="71" applyFont="1" applyBorder="1" applyAlignment="1">
      <alignment horizontal="center" vertical="center"/>
    </xf>
    <xf numFmtId="0" fontId="113" fillId="0" borderId="196" xfId="63" applyFont="1" applyBorder="1" applyAlignment="1">
      <alignment horizontal="center" vertical="center"/>
    </xf>
    <xf numFmtId="0" fontId="113" fillId="0" borderId="197" xfId="63" applyFont="1" applyBorder="1" applyAlignment="1">
      <alignment horizontal="center" vertical="center"/>
    </xf>
    <xf numFmtId="0" fontId="113" fillId="0" borderId="190" xfId="63" applyFont="1" applyBorder="1" applyAlignment="1">
      <alignment horizontal="center" vertical="center"/>
    </xf>
    <xf numFmtId="0" fontId="112" fillId="0" borderId="198" xfId="71" applyFont="1" applyBorder="1" applyAlignment="1">
      <alignment horizontal="center" vertical="center" wrapText="1"/>
    </xf>
    <xf numFmtId="0" fontId="106" fillId="0" borderId="199" xfId="71" applyFont="1" applyBorder="1" applyAlignment="1">
      <alignment horizontal="center" vertical="center" wrapText="1"/>
    </xf>
    <xf numFmtId="0" fontId="112" fillId="0" borderId="180" xfId="71" applyFont="1" applyBorder="1" applyAlignment="1">
      <alignment horizontal="center" vertical="center" wrapText="1"/>
    </xf>
    <xf numFmtId="0" fontId="112" fillId="0" borderId="200" xfId="71" applyFont="1" applyBorder="1" applyAlignment="1">
      <alignment horizontal="center" vertical="center" wrapText="1"/>
    </xf>
    <xf numFmtId="0" fontId="106" fillId="0" borderId="201" xfId="71" applyFont="1" applyBorder="1" applyAlignment="1">
      <alignment horizontal="center" vertical="center" wrapText="1"/>
    </xf>
    <xf numFmtId="0" fontId="112" fillId="0" borderId="196" xfId="71" applyFont="1" applyBorder="1" applyAlignment="1">
      <alignment horizontal="center" vertical="center" wrapText="1"/>
    </xf>
    <xf numFmtId="0" fontId="106" fillId="0" borderId="202" xfId="71" applyFont="1" applyBorder="1" applyAlignment="1">
      <alignment horizontal="center" vertical="center" wrapText="1"/>
    </xf>
    <xf numFmtId="0" fontId="112" fillId="0" borderId="188" xfId="71" applyFont="1" applyBorder="1" applyAlignment="1">
      <alignment horizontal="center" vertical="center" wrapText="1"/>
    </xf>
    <xf numFmtId="0" fontId="112" fillId="0" borderId="186" xfId="71" applyFont="1" applyBorder="1" applyAlignment="1">
      <alignment horizontal="center" vertical="center" wrapText="1"/>
    </xf>
    <xf numFmtId="0" fontId="106" fillId="0" borderId="203" xfId="71" applyFont="1" applyBorder="1" applyAlignment="1">
      <alignment horizontal="center" vertical="center" wrapText="1"/>
    </xf>
    <xf numFmtId="0" fontId="106" fillId="0" borderId="204" xfId="71" applyFont="1" applyBorder="1" applyAlignment="1">
      <alignment horizontal="center" vertical="center" wrapText="1"/>
    </xf>
    <xf numFmtId="0" fontId="106" fillId="0" borderId="197" xfId="71" applyFont="1" applyBorder="1" applyAlignment="1">
      <alignment horizontal="center" vertical="center" wrapText="1"/>
    </xf>
    <xf numFmtId="0" fontId="106" fillId="0" borderId="190" xfId="71" applyFont="1" applyBorder="1" applyAlignment="1">
      <alignment horizontal="center" vertical="center" wrapText="1"/>
    </xf>
    <xf numFmtId="0" fontId="106" fillId="0" borderId="189" xfId="71" applyFont="1" applyBorder="1" applyAlignment="1">
      <alignment horizontal="center" vertical="center" wrapText="1"/>
    </xf>
    <xf numFmtId="0" fontId="112" fillId="0" borderId="195" xfId="71" applyFont="1" applyBorder="1" applyAlignment="1">
      <alignment horizontal="center" vertical="center" wrapText="1"/>
    </xf>
    <xf numFmtId="0" fontId="106" fillId="0" borderId="188" xfId="71" applyFont="1" applyBorder="1" applyAlignment="1">
      <alignment horizontal="center" vertical="center" wrapText="1"/>
    </xf>
    <xf numFmtId="0" fontId="112" fillId="0" borderId="205" xfId="71" applyFont="1" applyBorder="1" applyAlignment="1">
      <alignment horizontal="center" vertical="center" wrapText="1"/>
    </xf>
    <xf numFmtId="0" fontId="112" fillId="0" borderId="206" xfId="71" applyFont="1" applyBorder="1" applyAlignment="1">
      <alignment horizontal="center" vertical="center" wrapText="1"/>
    </xf>
    <xf numFmtId="0" fontId="24" fillId="0" borderId="186" xfId="71" applyFont="1" applyBorder="1" applyAlignment="1">
      <alignment horizontal="center" vertical="center" wrapText="1"/>
    </xf>
    <xf numFmtId="0" fontId="24" fillId="0" borderId="190" xfId="71" applyFont="1" applyBorder="1" applyAlignment="1">
      <alignment horizontal="center" vertical="center" wrapText="1"/>
    </xf>
    <xf numFmtId="0" fontId="24" fillId="0" borderId="189" xfId="71" applyFont="1" applyBorder="1" applyAlignment="1">
      <alignment horizontal="center" vertical="center" wrapText="1"/>
    </xf>
    <xf numFmtId="0" fontId="109" fillId="0" borderId="207" xfId="71" applyFont="1" applyBorder="1" applyAlignment="1">
      <alignment horizontal="center" vertical="center" wrapText="1"/>
    </xf>
    <xf numFmtId="0" fontId="24" fillId="0" borderId="207" xfId="71" applyFont="1" applyBorder="1" applyAlignment="1">
      <alignment horizontal="center" vertical="center" wrapText="1"/>
    </xf>
    <xf numFmtId="0" fontId="24" fillId="0" borderId="208" xfId="71" applyFont="1" applyBorder="1" applyAlignment="1">
      <alignment horizontal="center" vertical="center" wrapText="1"/>
    </xf>
    <xf numFmtId="0" fontId="24" fillId="0" borderId="209" xfId="71" applyFont="1" applyBorder="1" applyAlignment="1">
      <alignment horizontal="center" vertical="center" wrapText="1"/>
    </xf>
    <xf numFmtId="0" fontId="107" fillId="0" borderId="210" xfId="63" applyFont="1" applyBorder="1" applyAlignment="1">
      <alignment horizontal="center" vertical="center"/>
    </xf>
    <xf numFmtId="0" fontId="109" fillId="0" borderId="211" xfId="71" applyFont="1" applyBorder="1" applyAlignment="1">
      <alignment horizontal="center" vertical="center" wrapText="1"/>
    </xf>
    <xf numFmtId="0" fontId="24" fillId="0" borderId="211" xfId="71" applyFont="1" applyBorder="1" applyAlignment="1">
      <alignment horizontal="center" vertical="center" wrapText="1"/>
    </xf>
    <xf numFmtId="0" fontId="24" fillId="0" borderId="212" xfId="71" applyFont="1" applyBorder="1" applyAlignment="1">
      <alignment horizontal="center" vertical="center" wrapText="1"/>
    </xf>
    <xf numFmtId="0" fontId="24" fillId="0" borderId="213" xfId="71" applyFont="1" applyBorder="1" applyAlignment="1">
      <alignment horizontal="center" vertical="center" wrapText="1"/>
    </xf>
    <xf numFmtId="0" fontId="113" fillId="0" borderId="202" xfId="63" applyFont="1" applyBorder="1" applyAlignment="1">
      <alignment horizontal="center" vertical="center"/>
    </xf>
    <xf numFmtId="0" fontId="109" fillId="0" borderId="214" xfId="71" applyFont="1" applyBorder="1" applyAlignment="1">
      <alignment horizontal="center" vertical="center" wrapText="1"/>
    </xf>
    <xf numFmtId="0" fontId="24" fillId="0" borderId="214" xfId="71" applyFont="1" applyBorder="1" applyAlignment="1">
      <alignment horizontal="center" vertical="center" wrapText="1"/>
    </xf>
    <xf numFmtId="0" fontId="24" fillId="0" borderId="215" xfId="71" applyFont="1" applyBorder="1" applyAlignment="1">
      <alignment horizontal="center" vertical="center" wrapText="1"/>
    </xf>
    <xf numFmtId="0" fontId="24" fillId="0" borderId="216" xfId="71" applyFont="1" applyBorder="1" applyAlignment="1">
      <alignment horizontal="center" vertical="center" wrapText="1"/>
    </xf>
    <xf numFmtId="0" fontId="109" fillId="0" borderId="217" xfId="71" applyFont="1" applyBorder="1" applyAlignment="1">
      <alignment horizontal="center" vertical="center" wrapText="1"/>
    </xf>
    <xf numFmtId="0" fontId="24" fillId="0" borderId="218" xfId="71" applyFont="1" applyBorder="1" applyAlignment="1">
      <alignment vertical="center" wrapText="1"/>
    </xf>
    <xf numFmtId="0" fontId="24" fillId="0" borderId="218" xfId="71" applyFont="1" applyBorder="1" applyAlignment="1">
      <alignment horizontal="center" vertical="center" wrapText="1"/>
    </xf>
    <xf numFmtId="0" fontId="24" fillId="0" borderId="219" xfId="71" applyFont="1" applyBorder="1" applyAlignment="1">
      <alignment horizontal="center" vertical="center" wrapText="1"/>
    </xf>
    <xf numFmtId="0" fontId="106" fillId="0" borderId="220" xfId="71" applyFont="1" applyBorder="1" applyAlignment="1">
      <alignment horizontal="center" vertical="center" wrapText="1"/>
    </xf>
    <xf numFmtId="0" fontId="112" fillId="0" borderId="221" xfId="71" applyFont="1" applyBorder="1" applyAlignment="1">
      <alignment horizontal="center" vertical="center" wrapText="1"/>
    </xf>
    <xf numFmtId="0" fontId="106" fillId="0" borderId="221" xfId="71" applyFont="1" applyBorder="1" applyAlignment="1">
      <alignment vertical="center" wrapText="1"/>
    </xf>
    <xf numFmtId="0" fontId="109" fillId="0" borderId="222" xfId="71" applyFont="1" applyBorder="1" applyAlignment="1">
      <alignment horizontal="center" vertical="center" wrapText="1"/>
    </xf>
    <xf numFmtId="0" fontId="24" fillId="0" borderId="223" xfId="71" applyFont="1" applyBorder="1" applyAlignment="1">
      <alignment vertical="center" wrapText="1"/>
    </xf>
    <xf numFmtId="0" fontId="24" fillId="0" borderId="223" xfId="71" applyFont="1" applyBorder="1" applyAlignment="1">
      <alignment horizontal="center" vertical="center" wrapText="1"/>
    </xf>
    <xf numFmtId="0" fontId="24" fillId="0" borderId="224" xfId="71" applyFont="1" applyBorder="1" applyAlignment="1">
      <alignment horizontal="center" vertical="center" wrapText="1"/>
    </xf>
    <xf numFmtId="0" fontId="109" fillId="0" borderId="225" xfId="71" applyFont="1" applyBorder="1" applyAlignment="1">
      <alignment horizontal="center" vertical="center" wrapText="1"/>
    </xf>
    <xf numFmtId="0" fontId="114" fillId="0" borderId="221" xfId="71" applyFont="1" applyBorder="1" applyAlignment="1">
      <alignment horizontal="center" vertical="center" wrapText="1"/>
    </xf>
    <xf numFmtId="0" fontId="109" fillId="0" borderId="221" xfId="71" applyFont="1" applyBorder="1" applyAlignment="1">
      <alignment horizontal="center" vertical="center" wrapText="1"/>
    </xf>
    <xf numFmtId="0" fontId="109" fillId="0" borderId="226" xfId="71" applyFont="1" applyBorder="1" applyAlignment="1">
      <alignment horizontal="center" vertical="center" wrapText="1"/>
    </xf>
    <xf numFmtId="0" fontId="24" fillId="0" borderId="227" xfId="71" applyFont="1" applyBorder="1" applyAlignment="1">
      <alignment horizontal="center" vertical="center" wrapText="1"/>
    </xf>
    <xf numFmtId="0" fontId="106" fillId="0" borderId="228" xfId="71" applyFont="1" applyBorder="1" applyAlignment="1">
      <alignment vertical="center" wrapText="1"/>
    </xf>
    <xf numFmtId="0" fontId="106" fillId="0" borderId="229" xfId="71" applyFont="1" applyBorder="1" applyAlignment="1">
      <alignment horizontal="center" vertical="center" wrapText="1"/>
    </xf>
    <xf numFmtId="0" fontId="12" fillId="0" borderId="229" xfId="71" applyFont="1" applyBorder="1" applyAlignment="1">
      <alignment vertical="center"/>
    </xf>
    <xf numFmtId="0" fontId="26" fillId="0" borderId="0" xfId="79" applyFont="1">
      <alignment vertical="center"/>
    </xf>
    <xf numFmtId="0" fontId="26" fillId="0" borderId="0" xfId="53" applyFont="1" applyBorder="1" applyAlignment="1">
      <alignment vertical="center"/>
    </xf>
    <xf numFmtId="0" fontId="26" fillId="0" borderId="0" xfId="53" applyFont="1" applyAlignment="1">
      <alignment vertical="center"/>
    </xf>
    <xf numFmtId="0" fontId="26" fillId="0" borderId="0" xfId="79" applyFont="1" applyBorder="1" applyAlignment="1">
      <alignment horizontal="center" vertical="center"/>
    </xf>
    <xf numFmtId="0" fontId="115" fillId="0" borderId="0" xfId="56" applyFont="1" applyBorder="1" applyAlignment="1">
      <alignment horizontal="center" vertical="center"/>
    </xf>
    <xf numFmtId="0" fontId="10" fillId="0" borderId="186" xfId="56" applyFont="1" applyBorder="1" applyAlignment="1">
      <alignment horizontal="center" vertical="center"/>
    </xf>
    <xf numFmtId="0" fontId="10" fillId="0" borderId="190" xfId="56" applyFont="1" applyBorder="1" applyAlignment="1">
      <alignment horizontal="center" vertical="center"/>
    </xf>
    <xf numFmtId="0" fontId="10" fillId="0" borderId="186" xfId="56" applyFont="1" applyBorder="1" applyAlignment="1">
      <alignment horizontal="center" vertical="center" wrapText="1"/>
    </xf>
    <xf numFmtId="0" fontId="26" fillId="0" borderId="186" xfId="53" applyFont="1" applyBorder="1" applyAlignment="1">
      <alignment horizontal="center" vertical="center"/>
    </xf>
    <xf numFmtId="0" fontId="12" fillId="37" borderId="186" xfId="56" applyFont="1" applyFill="1" applyBorder="1" applyAlignment="1">
      <alignment horizontal="center" vertical="center"/>
    </xf>
    <xf numFmtId="0" fontId="10" fillId="0" borderId="186" xfId="56" applyFont="1" applyBorder="1" applyAlignment="1">
      <alignment vertical="center" wrapText="1"/>
    </xf>
    <xf numFmtId="0" fontId="10" fillId="0" borderId="186" xfId="56" applyFont="1" applyBorder="1" applyAlignment="1">
      <alignment vertical="center"/>
    </xf>
    <xf numFmtId="0" fontId="12" fillId="37" borderId="186" xfId="56" applyFont="1" applyFill="1" applyBorder="1" applyAlignment="1">
      <alignment vertical="center" wrapText="1"/>
    </xf>
    <xf numFmtId="0" fontId="10" fillId="0" borderId="221" xfId="56" applyFont="1" applyBorder="1" applyAlignment="1">
      <alignment vertical="center" wrapText="1"/>
    </xf>
    <xf numFmtId="0" fontId="115" fillId="0" borderId="0" xfId="56" applyFont="1" applyBorder="1" applyAlignment="1">
      <alignment horizontal="left" vertical="center" wrapText="1"/>
    </xf>
    <xf numFmtId="0" fontId="115" fillId="0" borderId="0" xfId="56" applyFont="1" applyBorder="1" applyAlignment="1">
      <alignment vertical="center"/>
    </xf>
    <xf numFmtId="0" fontId="115" fillId="0" borderId="0" xfId="56" applyFont="1" applyAlignment="1">
      <alignment horizontal="center" vertical="center"/>
    </xf>
    <xf numFmtId="0" fontId="116" fillId="0" borderId="0" xfId="70" applyFont="1" applyBorder="1" applyAlignment="1">
      <alignment horizontal="center" vertical="center"/>
    </xf>
    <xf numFmtId="0" fontId="117" fillId="0" borderId="19" xfId="70" applyFont="1" applyBorder="1" applyAlignment="1">
      <alignment horizontal="distributed" vertical="center"/>
    </xf>
    <xf numFmtId="0" fontId="118" fillId="0" borderId="69" xfId="62" applyFont="1" applyFill="1" applyBorder="1" applyAlignment="1">
      <alignment horizontal="distributed" vertical="center"/>
    </xf>
    <xf numFmtId="0" fontId="118" fillId="0" borderId="24" xfId="62" applyFont="1" applyFill="1" applyBorder="1" applyAlignment="1">
      <alignment horizontal="distributed" vertical="center"/>
    </xf>
    <xf numFmtId="0" fontId="118" fillId="0" borderId="74" xfId="62" applyFont="1" applyFill="1" applyBorder="1" applyAlignment="1">
      <alignment horizontal="center" vertical="center"/>
    </xf>
    <xf numFmtId="0" fontId="118" fillId="0" borderId="230" xfId="62" applyFont="1" applyFill="1" applyBorder="1" applyAlignment="1">
      <alignment horizontal="center" vertical="center"/>
    </xf>
    <xf numFmtId="0" fontId="117" fillId="0" borderId="231" xfId="70" applyFont="1" applyBorder="1" applyAlignment="1">
      <alignment horizontal="center" vertical="center" wrapText="1"/>
    </xf>
    <xf numFmtId="0" fontId="117" fillId="0" borderId="71" xfId="70" applyFont="1" applyBorder="1" applyAlignment="1">
      <alignment horizontal="center" vertical="center" wrapText="1"/>
    </xf>
    <xf numFmtId="0" fontId="117" fillId="0" borderId="18" xfId="70" applyFont="1" applyBorder="1" applyAlignment="1">
      <alignment horizontal="center" vertical="center" wrapText="1"/>
    </xf>
    <xf numFmtId="0" fontId="117" fillId="0" borderId="72" xfId="70" applyFont="1" applyBorder="1" applyAlignment="1">
      <alignment horizontal="center" vertical="center" wrapText="1"/>
    </xf>
    <xf numFmtId="0" fontId="119" fillId="0" borderId="0" xfId="70" applyFont="1" applyBorder="1" applyAlignment="1">
      <alignment vertical="center"/>
    </xf>
    <xf numFmtId="0" fontId="119" fillId="0" borderId="0" xfId="70" applyFont="1" applyAlignment="1">
      <alignment vertical="center" wrapText="1"/>
    </xf>
    <xf numFmtId="0" fontId="119" fillId="0" borderId="0" xfId="70" applyFont="1" applyAlignment="1">
      <alignment horizontal="left" vertical="center" wrapText="1"/>
    </xf>
    <xf numFmtId="20" fontId="119" fillId="0" borderId="0" xfId="70" applyNumberFormat="1" applyFont="1" applyAlignment="1">
      <alignment horizontal="left" vertical="center" wrapText="1"/>
    </xf>
    <xf numFmtId="0" fontId="116" fillId="0" borderId="232" xfId="70" applyFont="1" applyBorder="1" applyAlignment="1">
      <alignment horizontal="center" vertical="center"/>
    </xf>
    <xf numFmtId="0" fontId="117" fillId="0" borderId="233" xfId="70" applyFont="1" applyBorder="1" applyAlignment="1">
      <alignment horizontal="distributed" vertical="center"/>
    </xf>
    <xf numFmtId="0" fontId="118" fillId="0" borderId="234" xfId="62" applyFont="1" applyFill="1" applyBorder="1" applyAlignment="1">
      <alignment horizontal="distributed" vertical="center"/>
    </xf>
    <xf numFmtId="0" fontId="118" fillId="0" borderId="235" xfId="62" applyFont="1" applyFill="1" applyBorder="1" applyAlignment="1">
      <alignment horizontal="distributed" vertical="center"/>
    </xf>
    <xf numFmtId="0" fontId="118" fillId="0" borderId="236" xfId="62" applyFont="1" applyFill="1" applyBorder="1" applyAlignment="1">
      <alignment horizontal="center" vertical="center"/>
    </xf>
    <xf numFmtId="0" fontId="118" fillId="0" borderId="237" xfId="62" applyFont="1" applyFill="1" applyBorder="1" applyAlignment="1">
      <alignment horizontal="center" vertical="center"/>
    </xf>
    <xf numFmtId="0" fontId="117" fillId="0" borderId="238" xfId="70" applyFont="1" applyBorder="1" applyAlignment="1">
      <alignment horizontal="center" vertical="center" wrapText="1"/>
    </xf>
    <xf numFmtId="0" fontId="117" fillId="0" borderId="239" xfId="70" applyFont="1" applyBorder="1" applyAlignment="1">
      <alignment horizontal="center" vertical="center" wrapText="1"/>
    </xf>
    <xf numFmtId="0" fontId="117" fillId="0" borderId="240" xfId="70" applyFont="1" applyBorder="1" applyAlignment="1">
      <alignment horizontal="center" vertical="center" wrapText="1"/>
    </xf>
    <xf numFmtId="0" fontId="117" fillId="0" borderId="27" xfId="70" applyFont="1" applyBorder="1" applyAlignment="1">
      <alignment horizontal="distributed" vertical="center"/>
    </xf>
    <xf numFmtId="0" fontId="118" fillId="0" borderId="56" xfId="62" applyFont="1" applyFill="1" applyBorder="1" applyAlignment="1">
      <alignment horizontal="distributed" vertical="center"/>
    </xf>
    <xf numFmtId="0" fontId="118" fillId="0" borderId="31" xfId="62" applyFont="1" applyFill="1" applyBorder="1" applyAlignment="1">
      <alignment horizontal="distributed" vertical="center"/>
    </xf>
    <xf numFmtId="0" fontId="118" fillId="0" borderId="16" xfId="62" applyFont="1" applyFill="1" applyBorder="1" applyAlignment="1">
      <alignment horizontal="center" vertical="center"/>
    </xf>
    <xf numFmtId="0" fontId="118" fillId="0" borderId="241" xfId="62" applyFont="1" applyFill="1" applyBorder="1" applyAlignment="1">
      <alignment horizontal="center" vertical="center"/>
    </xf>
    <xf numFmtId="0" fontId="117" fillId="0" borderId="242" xfId="70" applyFont="1" applyBorder="1" applyAlignment="1">
      <alignment horizontal="center" vertical="center" wrapText="1"/>
    </xf>
    <xf numFmtId="0" fontId="117" fillId="0" borderId="34" xfId="70" applyFont="1" applyBorder="1" applyAlignment="1">
      <alignment horizontal="center" vertical="center" wrapText="1"/>
    </xf>
    <xf numFmtId="0" fontId="117" fillId="0" borderId="16" xfId="70" applyFont="1" applyFill="1" applyBorder="1" applyAlignment="1">
      <alignment horizontal="center" vertical="center" wrapText="1"/>
    </xf>
    <xf numFmtId="0" fontId="117" fillId="0" borderId="28" xfId="70" applyFont="1" applyBorder="1" applyAlignment="1">
      <alignment horizontal="center" vertical="center" wrapText="1"/>
    </xf>
    <xf numFmtId="0" fontId="117" fillId="0" borderId="29" xfId="70" applyFont="1" applyBorder="1" applyAlignment="1">
      <alignment horizontal="center" vertical="center" wrapText="1"/>
    </xf>
    <xf numFmtId="0" fontId="117" fillId="0" borderId="35" xfId="70" applyFont="1" applyBorder="1" applyAlignment="1">
      <alignment horizontal="center" vertical="center" wrapText="1"/>
    </xf>
    <xf numFmtId="0" fontId="117" fillId="0" borderId="243" xfId="70" applyFont="1" applyBorder="1" applyAlignment="1">
      <alignment horizontal="distributed" vertical="center"/>
    </xf>
    <xf numFmtId="0" fontId="117" fillId="0" borderId="57" xfId="70" applyFont="1" applyFill="1" applyBorder="1" applyAlignment="1">
      <alignment horizontal="center" vertical="center" wrapText="1"/>
    </xf>
    <xf numFmtId="0" fontId="117" fillId="0" borderId="54" xfId="34" applyFont="1" applyBorder="1" applyAlignment="1">
      <alignment horizontal="distributed" vertical="center"/>
    </xf>
    <xf numFmtId="0" fontId="117" fillId="0" borderId="34" xfId="34" applyFont="1" applyBorder="1" applyAlignment="1">
      <alignment horizontal="distributed" vertical="center"/>
    </xf>
    <xf numFmtId="0" fontId="118" fillId="0" borderId="32" xfId="62" applyFont="1" applyFill="1" applyBorder="1" applyAlignment="1">
      <alignment horizontal="distributed" vertical="center"/>
    </xf>
    <xf numFmtId="0" fontId="118" fillId="0" borderId="116" xfId="62" applyFont="1" applyFill="1" applyBorder="1" applyAlignment="1">
      <alignment horizontal="distributed" vertical="center"/>
    </xf>
    <xf numFmtId="0" fontId="117" fillId="0" borderId="244" xfId="70" applyFont="1" applyBorder="1" applyAlignment="1">
      <alignment horizontal="center" vertical="center" wrapText="1"/>
    </xf>
    <xf numFmtId="0" fontId="117" fillId="0" borderId="31" xfId="70" applyFont="1" applyBorder="1" applyAlignment="1">
      <alignment horizontal="center" vertical="center" wrapText="1"/>
    </xf>
    <xf numFmtId="0" fontId="117" fillId="0" borderId="83" xfId="70" applyFont="1" applyBorder="1" applyAlignment="1">
      <alignment horizontal="center" vertical="center" wrapText="1"/>
    </xf>
    <xf numFmtId="0" fontId="117" fillId="0" borderId="82" xfId="70" applyFont="1" applyBorder="1" applyAlignment="1">
      <alignment horizontal="center" vertical="center" wrapText="1"/>
    </xf>
    <xf numFmtId="0" fontId="117" fillId="0" borderId="41" xfId="70" applyFont="1" applyBorder="1" applyAlignment="1">
      <alignment horizontal="center" vertical="center" wrapText="1"/>
    </xf>
    <xf numFmtId="0" fontId="120" fillId="0" borderId="47" xfId="70" applyFont="1" applyBorder="1" applyAlignment="1">
      <alignment horizontal="center" vertical="center" shrinkToFit="1"/>
    </xf>
    <xf numFmtId="0" fontId="121" fillId="0" borderId="56" xfId="62" applyFont="1" applyFill="1" applyBorder="1" applyAlignment="1">
      <alignment horizontal="center" vertical="center" shrinkToFit="1"/>
    </xf>
    <xf numFmtId="0" fontId="121" fillId="0" borderId="31" xfId="62" applyFont="1" applyFill="1" applyBorder="1" applyAlignment="1">
      <alignment horizontal="center" vertical="center" shrinkToFit="1"/>
    </xf>
    <xf numFmtId="0" fontId="121" fillId="0" borderId="14" xfId="62" applyFont="1" applyFill="1" applyBorder="1" applyAlignment="1">
      <alignment horizontal="center" vertical="center" shrinkToFit="1"/>
    </xf>
    <xf numFmtId="0" fontId="121" fillId="0" borderId="119" xfId="62" applyFont="1" applyFill="1" applyBorder="1" applyAlignment="1">
      <alignment horizontal="center" vertical="center" shrinkToFit="1"/>
    </xf>
    <xf numFmtId="0" fontId="117" fillId="0" borderId="245" xfId="70" applyFont="1" applyBorder="1" applyAlignment="1">
      <alignment horizontal="center" vertical="center" wrapText="1"/>
    </xf>
    <xf numFmtId="0" fontId="117" fillId="0" borderId="20" xfId="70" applyFont="1" applyBorder="1" applyAlignment="1">
      <alignment vertical="center" wrapText="1"/>
    </xf>
    <xf numFmtId="0" fontId="117" fillId="0" borderId="21" xfId="70" applyFont="1" applyBorder="1" applyAlignment="1">
      <alignment vertical="center" wrapText="1"/>
    </xf>
    <xf numFmtId="0" fontId="21" fillId="0" borderId="40" xfId="70" applyFont="1" applyBorder="1" applyAlignment="1">
      <alignment horizontal="center" vertical="center" shrinkToFit="1"/>
    </xf>
    <xf numFmtId="0" fontId="120" fillId="0" borderId="0" xfId="70" applyFont="1" applyBorder="1" applyAlignment="1">
      <alignment horizontal="center" vertical="center" shrinkToFit="1"/>
    </xf>
    <xf numFmtId="0" fontId="120" fillId="0" borderId="14" xfId="70" applyFont="1" applyBorder="1" applyAlignment="1">
      <alignment horizontal="center" vertical="center" shrinkToFit="1"/>
    </xf>
    <xf numFmtId="0" fontId="120" fillId="0" borderId="13" xfId="70" applyFont="1" applyBorder="1" applyAlignment="1">
      <alignment horizontal="center" vertical="center" shrinkToFit="1"/>
    </xf>
    <xf numFmtId="0" fontId="120" fillId="0" borderId="28" xfId="70" applyFont="1" applyBorder="1" applyAlignment="1">
      <alignment vertical="center" shrinkToFit="1"/>
    </xf>
    <xf numFmtId="0" fontId="120" fillId="0" borderId="29" xfId="70" applyFont="1" applyBorder="1" applyAlignment="1">
      <alignment vertical="center" wrapText="1"/>
    </xf>
    <xf numFmtId="0" fontId="120" fillId="0" borderId="52" xfId="70" applyFont="1" applyBorder="1" applyAlignment="1">
      <alignment horizontal="center" vertical="center" wrapText="1"/>
    </xf>
    <xf numFmtId="0" fontId="120" fillId="0" borderId="246" xfId="70" applyFont="1" applyBorder="1" applyAlignment="1">
      <alignment horizontal="center" vertical="center" shrinkToFit="1"/>
    </xf>
    <xf numFmtId="0" fontId="120" fillId="0" borderId="23" xfId="70" applyFont="1" applyBorder="1" applyAlignment="1">
      <alignment horizontal="center" vertical="center" shrinkToFit="1"/>
    </xf>
    <xf numFmtId="0" fontId="120" fillId="0" borderId="35" xfId="70" applyFont="1" applyBorder="1" applyAlignment="1">
      <alignment horizontal="center" vertical="center" wrapText="1"/>
    </xf>
    <xf numFmtId="0" fontId="121" fillId="0" borderId="17" xfId="62" applyFont="1" applyFill="1" applyBorder="1" applyAlignment="1">
      <alignment horizontal="center" vertical="center" shrinkToFit="1"/>
    </xf>
    <xf numFmtId="0" fontId="121" fillId="0" borderId="120" xfId="62" applyFont="1" applyFill="1" applyBorder="1" applyAlignment="1">
      <alignment horizontal="center" vertical="center" shrinkToFit="1"/>
    </xf>
    <xf numFmtId="0" fontId="117" fillId="0" borderId="44" xfId="70" applyFont="1" applyBorder="1" applyAlignment="1">
      <alignment horizontal="center" vertical="center" wrapText="1"/>
    </xf>
    <xf numFmtId="0" fontId="119" fillId="0" borderId="247" xfId="70" applyFont="1" applyBorder="1" applyAlignment="1">
      <alignment horizontal="center" vertical="center" wrapText="1"/>
    </xf>
    <xf numFmtId="0" fontId="21" fillId="0" borderId="248" xfId="70" applyFont="1" applyBorder="1" applyAlignment="1">
      <alignment horizontal="center" vertical="center" shrinkToFit="1"/>
    </xf>
    <xf numFmtId="0" fontId="120" fillId="0" borderId="30" xfId="70" applyFont="1" applyBorder="1" applyAlignment="1">
      <alignment horizontal="center" vertical="center" wrapText="1"/>
    </xf>
    <xf numFmtId="0" fontId="118" fillId="0" borderId="82" xfId="62" applyFont="1" applyFill="1" applyBorder="1" applyAlignment="1">
      <alignment horizontal="center" vertical="center" shrinkToFit="1"/>
    </xf>
    <xf numFmtId="0" fontId="117" fillId="0" borderId="249" xfId="34" applyFont="1" applyBorder="1" applyAlignment="1">
      <alignment horizontal="center" vertical="center" shrinkToFit="1"/>
    </xf>
    <xf numFmtId="0" fontId="117" fillId="0" borderId="56" xfId="70" applyFont="1" applyBorder="1" applyAlignment="1">
      <alignment horizontal="center" vertical="center" wrapText="1"/>
    </xf>
    <xf numFmtId="0" fontId="119" fillId="0" borderId="250" xfId="70" applyFont="1" applyBorder="1" applyAlignment="1">
      <alignment horizontal="center" vertical="center" wrapText="1"/>
    </xf>
    <xf numFmtId="0" fontId="21" fillId="0" borderId="251" xfId="70" applyFont="1" applyBorder="1" applyAlignment="1">
      <alignment horizontal="center" vertical="center" shrinkToFit="1"/>
    </xf>
    <xf numFmtId="0" fontId="121" fillId="0" borderId="10" xfId="62" applyFont="1" applyFill="1" applyBorder="1" applyAlignment="1">
      <alignment horizontal="center" vertical="center" shrinkToFit="1"/>
    </xf>
    <xf numFmtId="0" fontId="121" fillId="0" borderId="252" xfId="62" applyFont="1" applyFill="1" applyBorder="1" applyAlignment="1">
      <alignment horizontal="center" vertical="center" shrinkToFit="1"/>
    </xf>
    <xf numFmtId="0" fontId="117" fillId="0" borderId="54" xfId="70" applyFont="1" applyBorder="1" applyAlignment="1">
      <alignment horizontal="center" vertical="center" wrapText="1"/>
    </xf>
    <xf numFmtId="0" fontId="119" fillId="0" borderId="31" xfId="70" applyFont="1" applyBorder="1" applyAlignment="1">
      <alignment horizontal="center" vertical="center" wrapText="1"/>
    </xf>
    <xf numFmtId="0" fontId="21" fillId="0" borderId="30" xfId="70" applyFont="1" applyBorder="1" applyAlignment="1">
      <alignment horizontal="center" vertical="center" shrinkToFit="1"/>
    </xf>
    <xf numFmtId="0" fontId="122" fillId="0" borderId="0" xfId="54" applyFont="1" applyAlignment="1">
      <alignment horizontal="right" vertical="center"/>
    </xf>
    <xf numFmtId="0" fontId="120" fillId="0" borderId="51" xfId="70" applyFont="1" applyBorder="1" applyAlignment="1">
      <alignment horizontal="center" vertical="center" shrinkToFit="1"/>
    </xf>
    <xf numFmtId="0" fontId="121" fillId="0" borderId="76" xfId="62" applyFont="1" applyFill="1" applyBorder="1" applyAlignment="1">
      <alignment horizontal="center" vertical="center" shrinkToFit="1"/>
    </xf>
    <xf numFmtId="0" fontId="121" fillId="0" borderId="53" xfId="62" applyFont="1" applyFill="1" applyBorder="1" applyAlignment="1">
      <alignment horizontal="center" vertical="center" shrinkToFit="1"/>
    </xf>
    <xf numFmtId="0" fontId="121" fillId="0" borderId="121" xfId="62" applyFont="1" applyFill="1" applyBorder="1" applyAlignment="1">
      <alignment horizontal="center" vertical="center" shrinkToFit="1"/>
    </xf>
    <xf numFmtId="0" fontId="121" fillId="0" borderId="253" xfId="62" applyFont="1" applyFill="1" applyBorder="1" applyAlignment="1">
      <alignment horizontal="center" vertical="center" shrinkToFit="1"/>
    </xf>
    <xf numFmtId="0" fontId="117" fillId="0" borderId="254" xfId="70" applyFont="1" applyBorder="1" applyAlignment="1">
      <alignment horizontal="center" vertical="center" wrapText="1"/>
    </xf>
    <xf numFmtId="0" fontId="119" fillId="0" borderId="64" xfId="70" applyFont="1" applyBorder="1" applyAlignment="1">
      <alignment horizontal="left" vertical="center" wrapText="1"/>
    </xf>
    <xf numFmtId="0" fontId="119" fillId="0" borderId="80" xfId="70" applyFont="1" applyBorder="1" applyAlignment="1">
      <alignment horizontal="left" vertical="center" wrapText="1"/>
    </xf>
    <xf numFmtId="0" fontId="21" fillId="0" borderId="50" xfId="70" applyFont="1" applyBorder="1" applyAlignment="1">
      <alignment horizontal="center" vertical="center" shrinkToFit="1"/>
    </xf>
    <xf numFmtId="0" fontId="120" fillId="0" borderId="78" xfId="70" applyFont="1" applyBorder="1" applyAlignment="1">
      <alignment horizontal="center" vertical="center" shrinkToFit="1"/>
    </xf>
    <xf numFmtId="0" fontId="120" fillId="0" borderId="79" xfId="70" applyFont="1" applyBorder="1" applyAlignment="1">
      <alignment horizontal="center" vertical="center" shrinkToFit="1"/>
    </xf>
    <xf numFmtId="0" fontId="120" fillId="0" borderId="121" xfId="70" applyFont="1" applyBorder="1" applyAlignment="1">
      <alignment horizontal="center" vertical="center" shrinkToFit="1"/>
    </xf>
    <xf numFmtId="0" fontId="120" fillId="0" borderId="48" xfId="70" applyFont="1" applyBorder="1" applyAlignment="1">
      <alignment vertical="center" shrinkToFit="1"/>
    </xf>
    <xf numFmtId="0" fontId="120" fillId="0" borderId="49" xfId="70" applyFont="1" applyBorder="1" applyAlignment="1">
      <alignment vertical="center" wrapText="1"/>
    </xf>
    <xf numFmtId="0" fontId="120" fillId="0" borderId="65" xfId="70" applyFont="1" applyBorder="1" applyAlignment="1">
      <alignment horizontal="center" vertical="center" wrapText="1"/>
    </xf>
    <xf numFmtId="0" fontId="120" fillId="0" borderId="255" xfId="70" applyFont="1" applyBorder="1" applyAlignment="1">
      <alignment horizontal="center" vertical="center" shrinkToFit="1"/>
    </xf>
    <xf numFmtId="0" fontId="121" fillId="0" borderId="256" xfId="62" applyFont="1" applyFill="1" applyBorder="1" applyAlignment="1">
      <alignment horizontal="center" vertical="center" shrinkToFit="1"/>
    </xf>
    <xf numFmtId="0" fontId="121" fillId="0" borderId="257" xfId="62" applyFont="1" applyFill="1" applyBorder="1" applyAlignment="1">
      <alignment horizontal="center" vertical="center" shrinkToFit="1"/>
    </xf>
    <xf numFmtId="0" fontId="121" fillId="0" borderId="258" xfId="62" applyFont="1" applyFill="1" applyBorder="1" applyAlignment="1">
      <alignment horizontal="center" vertical="center" shrinkToFit="1"/>
    </xf>
    <xf numFmtId="0" fontId="121" fillId="0" borderId="259" xfId="62" applyFont="1" applyFill="1" applyBorder="1" applyAlignment="1">
      <alignment horizontal="center" vertical="center" shrinkToFit="1"/>
    </xf>
    <xf numFmtId="0" fontId="117" fillId="0" borderId="260" xfId="70" applyFont="1" applyBorder="1" applyAlignment="1">
      <alignment horizontal="center" vertical="center" wrapText="1"/>
    </xf>
    <xf numFmtId="0" fontId="119" fillId="0" borderId="261" xfId="70" applyFont="1" applyBorder="1" applyAlignment="1">
      <alignment horizontal="left" vertical="center" wrapText="1"/>
    </xf>
    <xf numFmtId="0" fontId="119" fillId="0" borderId="262" xfId="70" applyFont="1" applyBorder="1" applyAlignment="1">
      <alignment horizontal="left" vertical="center" wrapText="1"/>
    </xf>
    <xf numFmtId="0" fontId="21" fillId="0" borderId="263" xfId="70" applyFont="1" applyBorder="1" applyAlignment="1">
      <alignment horizontal="center" vertical="center" shrinkToFit="1"/>
    </xf>
    <xf numFmtId="0" fontId="120" fillId="0" borderId="264" xfId="70" applyFont="1" applyBorder="1" applyAlignment="1">
      <alignment horizontal="center" vertical="center" shrinkToFit="1"/>
    </xf>
    <xf numFmtId="0" fontId="120" fillId="0" borderId="265" xfId="70" applyFont="1" applyBorder="1" applyAlignment="1">
      <alignment horizontal="center" vertical="center" shrinkToFit="1"/>
    </xf>
    <xf numFmtId="0" fontId="120" fillId="0" borderId="258" xfId="70" applyFont="1" applyBorder="1" applyAlignment="1">
      <alignment horizontal="center" vertical="center" shrinkToFit="1"/>
    </xf>
    <xf numFmtId="0" fontId="120" fillId="0" borderId="266" xfId="70" applyFont="1" applyBorder="1" applyAlignment="1">
      <alignment horizontal="center" vertical="center" shrinkToFit="1"/>
    </xf>
    <xf numFmtId="0" fontId="120" fillId="0" borderId="50" xfId="70" applyFont="1" applyBorder="1" applyAlignment="1">
      <alignment horizontal="center" vertical="center" wrapText="1"/>
    </xf>
    <xf numFmtId="0" fontId="59" fillId="0" borderId="0" xfId="54" applyFont="1" applyAlignment="1">
      <alignment horizontal="center" vertical="center"/>
    </xf>
    <xf numFmtId="0" fontId="55" fillId="0" borderId="69" xfId="54" applyFont="1" applyBorder="1" applyAlignment="1">
      <alignment horizontal="distributed" vertical="center"/>
    </xf>
    <xf numFmtId="0" fontId="55" fillId="0" borderId="24" xfId="54" applyFont="1" applyBorder="1" applyAlignment="1">
      <alignment horizontal="distributed" vertical="center"/>
    </xf>
    <xf numFmtId="0" fontId="55" fillId="0" borderId="267" xfId="54" applyFont="1" applyBorder="1" applyAlignment="1">
      <alignment horizontal="center" vertical="center"/>
    </xf>
    <xf numFmtId="0" fontId="55" fillId="0" borderId="29" xfId="54" applyFont="1" applyBorder="1" applyAlignment="1">
      <alignment horizontal="center" vertical="center" wrapText="1"/>
    </xf>
    <xf numFmtId="0" fontId="55" fillId="0" borderId="71" xfId="54" applyFont="1" applyBorder="1" applyAlignment="1">
      <alignment horizontal="center" vertical="center" textRotation="255" wrapText="1"/>
    </xf>
    <xf numFmtId="0" fontId="55" fillId="0" borderId="72" xfId="54" applyFont="1" applyBorder="1" applyAlignment="1">
      <alignment horizontal="center" vertical="center" textRotation="255" wrapText="1"/>
    </xf>
    <xf numFmtId="0" fontId="123" fillId="0" borderId="0" xfId="54" applyFont="1">
      <alignment vertical="center"/>
    </xf>
    <xf numFmtId="0" fontId="55" fillId="0" borderId="54" xfId="54" applyFont="1" applyBorder="1" applyAlignment="1">
      <alignment horizontal="distributed" vertical="center"/>
    </xf>
    <xf numFmtId="0" fontId="55" fillId="0" borderId="34" xfId="54" applyFont="1" applyBorder="1" applyAlignment="1">
      <alignment horizontal="distributed" vertical="center"/>
    </xf>
    <xf numFmtId="0" fontId="55" fillId="0" borderId="268" xfId="54" applyFont="1" applyBorder="1" applyAlignment="1">
      <alignment horizontal="center" vertical="center"/>
    </xf>
    <xf numFmtId="0" fontId="55" fillId="0" borderId="12" xfId="54" applyFont="1" applyBorder="1" applyAlignment="1">
      <alignment horizontal="center" vertical="center"/>
    </xf>
    <xf numFmtId="0" fontId="55" fillId="0" borderId="44" xfId="54" applyFont="1" applyBorder="1">
      <alignment vertical="center"/>
    </xf>
    <xf numFmtId="0" fontId="55" fillId="0" borderId="14" xfId="54" applyFont="1" applyBorder="1" applyAlignment="1">
      <alignment horizontal="center" vertical="center"/>
    </xf>
    <xf numFmtId="0" fontId="55" fillId="0" borderId="52" xfId="54" applyFont="1" applyBorder="1" applyAlignment="1">
      <alignment horizontal="left" vertical="center"/>
    </xf>
    <xf numFmtId="0" fontId="55" fillId="0" borderId="56" xfId="54" applyFont="1" applyBorder="1">
      <alignment vertical="center"/>
    </xf>
    <xf numFmtId="0" fontId="55" fillId="0" borderId="17" xfId="54" applyFont="1" applyBorder="1" applyAlignment="1">
      <alignment horizontal="center" vertical="center"/>
    </xf>
    <xf numFmtId="0" fontId="55" fillId="0" borderId="33" xfId="54" applyFont="1" applyBorder="1" applyAlignment="1">
      <alignment horizontal="left" vertical="center"/>
    </xf>
    <xf numFmtId="0" fontId="55" fillId="0" borderId="269" xfId="54" applyFont="1" applyBorder="1" applyAlignment="1">
      <alignment horizontal="center" vertical="center"/>
    </xf>
    <xf numFmtId="0" fontId="55" fillId="0" borderId="34" xfId="54" applyFont="1" applyBorder="1" applyAlignment="1">
      <alignment horizontal="center" vertical="center" wrapText="1"/>
    </xf>
    <xf numFmtId="0" fontId="55" fillId="0" borderId="30" xfId="54" applyFont="1" applyBorder="1" applyAlignment="1">
      <alignment horizontal="left" vertical="center"/>
    </xf>
    <xf numFmtId="0" fontId="55" fillId="0" borderId="268" xfId="54" applyFont="1" applyBorder="1">
      <alignment vertical="center"/>
    </xf>
    <xf numFmtId="0" fontId="55" fillId="0" borderId="76" xfId="54" applyFont="1" applyBorder="1">
      <alignment vertical="center"/>
    </xf>
    <xf numFmtId="0" fontId="55" fillId="0" borderId="53" xfId="54" applyFont="1" applyBorder="1" applyAlignment="1">
      <alignment horizontal="center" vertical="center"/>
    </xf>
    <xf numFmtId="0" fontId="55" fillId="0" borderId="270" xfId="54" applyFont="1" applyBorder="1">
      <alignment vertical="center"/>
    </xf>
    <xf numFmtId="0" fontId="55" fillId="0" borderId="82" xfId="54" applyFont="1" applyBorder="1" applyAlignment="1">
      <alignment horizontal="center" vertical="center"/>
    </xf>
    <xf numFmtId="0" fontId="55" fillId="0" borderId="32" xfId="54" applyFont="1" applyBorder="1" applyAlignment="1">
      <alignment horizontal="center" vertical="center"/>
    </xf>
    <xf numFmtId="0" fontId="55" fillId="0" borderId="53" xfId="54" applyFont="1" applyBorder="1" applyAlignment="1">
      <alignment horizontal="left" vertical="center"/>
    </xf>
    <xf numFmtId="0" fontId="55" fillId="0" borderId="65" xfId="54" applyFont="1" applyBorder="1" applyAlignment="1">
      <alignment horizontal="left" vertical="center"/>
    </xf>
    <xf numFmtId="0" fontId="0" fillId="0" borderId="0" xfId="0" applyFont="1"/>
    <xf numFmtId="0" fontId="55" fillId="0" borderId="0" xfId="0" applyFont="1"/>
    <xf numFmtId="0" fontId="53" fillId="0" borderId="0" xfId="54" applyFont="1" applyBorder="1" applyAlignment="1">
      <alignment horizontal="center" vertical="center"/>
    </xf>
    <xf numFmtId="0" fontId="59" fillId="0" borderId="186" xfId="54" applyFont="1" applyBorder="1" applyAlignment="1">
      <alignment horizontal="center" vertical="center"/>
    </xf>
    <xf numFmtId="0" fontId="59" fillId="0" borderId="186" xfId="54" applyFont="1" applyBorder="1" applyAlignment="1">
      <alignment horizontal="center" vertical="center" wrapText="1"/>
    </xf>
    <xf numFmtId="49" fontId="55" fillId="0" borderId="186" xfId="0" applyNumberFormat="1" applyFont="1" applyBorder="1" applyAlignment="1">
      <alignment horizontal="center" vertical="center"/>
    </xf>
    <xf numFmtId="0" fontId="55" fillId="0" borderId="186" xfId="0" applyFont="1" applyBorder="1" applyAlignment="1">
      <alignment horizontal="left" vertical="center" wrapText="1"/>
    </xf>
    <xf numFmtId="0" fontId="59" fillId="0" borderId="0" xfId="0" applyFont="1"/>
    <xf numFmtId="0" fontId="49" fillId="0" borderId="0" xfId="0" applyFont="1" applyBorder="1" applyAlignment="1">
      <alignment horizontal="left" vertical="center" wrapText="1"/>
    </xf>
    <xf numFmtId="0" fontId="59" fillId="0" borderId="0" xfId="0" applyFont="1" applyBorder="1"/>
    <xf numFmtId="0" fontId="59" fillId="0" borderId="0" xfId="54" applyFont="1" applyBorder="1" applyAlignment="1">
      <alignment horizontal="right" vertical="center"/>
    </xf>
    <xf numFmtId="0" fontId="26" fillId="0" borderId="0" xfId="54" applyFont="1" applyBorder="1">
      <alignment vertical="center"/>
    </xf>
    <xf numFmtId="0" fontId="93" fillId="24" borderId="0" xfId="76" applyFont="1" applyFill="1">
      <alignment vertical="center"/>
    </xf>
    <xf numFmtId="0" fontId="32" fillId="24" borderId="0" xfId="76" applyFont="1" applyFill="1">
      <alignment vertical="center"/>
    </xf>
    <xf numFmtId="0" fontId="26" fillId="24" borderId="14" xfId="76" applyFont="1" applyFill="1" applyBorder="1" applyAlignment="1">
      <alignment horizontal="center" vertical="center"/>
    </xf>
    <xf numFmtId="0" fontId="10" fillId="24" borderId="82" xfId="76" applyFont="1" applyFill="1" applyBorder="1" applyAlignment="1">
      <alignment horizontal="center" vertical="center" wrapText="1"/>
    </xf>
    <xf numFmtId="0" fontId="10" fillId="24" borderId="32" xfId="76" applyFont="1" applyFill="1" applyBorder="1" applyAlignment="1">
      <alignment vertical="center" wrapText="1"/>
    </xf>
    <xf numFmtId="0" fontId="26" fillId="24" borderId="45" xfId="76" applyFont="1" applyFill="1" applyBorder="1" applyAlignment="1">
      <alignment vertical="center"/>
    </xf>
    <xf numFmtId="0" fontId="10" fillId="24" borderId="45" xfId="76" applyFill="1" applyBorder="1" applyAlignment="1">
      <alignment horizontal="right" vertical="center"/>
    </xf>
    <xf numFmtId="0" fontId="10" fillId="24" borderId="12" xfId="76" applyFill="1" applyBorder="1" applyAlignment="1">
      <alignment horizontal="right" vertical="center"/>
    </xf>
    <xf numFmtId="0" fontId="26" fillId="24" borderId="31" xfId="76" applyFont="1" applyFill="1" applyBorder="1" applyAlignment="1">
      <alignment vertical="center"/>
    </xf>
    <xf numFmtId="0" fontId="10" fillId="24" borderId="31" xfId="76" applyFill="1" applyBorder="1" applyAlignment="1">
      <alignment horizontal="left" vertical="center"/>
    </xf>
    <xf numFmtId="176" fontId="10" fillId="24" borderId="0" xfId="76" applyNumberFormat="1" applyFill="1" applyBorder="1" applyAlignment="1">
      <alignment horizontal="right" vertical="center"/>
    </xf>
    <xf numFmtId="0" fontId="10" fillId="24" borderId="0" xfId="76" applyFill="1" applyBorder="1" applyAlignment="1">
      <alignment horizontal="right" vertical="center"/>
    </xf>
    <xf numFmtId="0" fontId="10" fillId="24" borderId="29" xfId="76" applyFill="1" applyBorder="1" applyAlignment="1">
      <alignment horizontal="right" vertical="center"/>
    </xf>
    <xf numFmtId="0" fontId="26" fillId="24" borderId="34" xfId="76" applyFont="1" applyFill="1" applyBorder="1" applyAlignment="1">
      <alignment vertical="center"/>
    </xf>
    <xf numFmtId="0" fontId="10" fillId="24" borderId="34" xfId="76" applyFill="1" applyBorder="1" applyAlignment="1">
      <alignment horizontal="left" vertical="center"/>
    </xf>
    <xf numFmtId="0" fontId="10" fillId="24" borderId="0" xfId="76" applyFont="1" applyFill="1" applyBorder="1" applyAlignment="1">
      <alignment horizontal="center" vertical="center"/>
    </xf>
    <xf numFmtId="0" fontId="10" fillId="24" borderId="0" xfId="76" applyFill="1" applyBorder="1" applyAlignment="1">
      <alignment horizontal="right" vertical="center" indent="1"/>
    </xf>
    <xf numFmtId="0" fontId="30" fillId="24" borderId="10" xfId="62" applyFont="1" applyFill="1" applyBorder="1" applyAlignment="1">
      <alignment horizontal="center" vertical="center" wrapText="1"/>
    </xf>
    <xf numFmtId="0" fontId="30" fillId="24" borderId="11" xfId="62" applyFont="1" applyFill="1" applyBorder="1" applyAlignment="1">
      <alignment horizontal="center" vertical="center" wrapText="1"/>
    </xf>
    <xf numFmtId="0" fontId="35" fillId="24" borderId="29" xfId="62" applyFont="1" applyFill="1" applyBorder="1" applyAlignment="1">
      <alignment horizontal="center" vertical="center" wrapText="1"/>
    </xf>
    <xf numFmtId="0" fontId="63" fillId="24" borderId="29" xfId="62" applyFont="1" applyFill="1" applyBorder="1" applyAlignment="1">
      <alignment horizontal="center" vertical="center" wrapText="1"/>
    </xf>
    <xf numFmtId="0" fontId="30" fillId="24" borderId="11" xfId="62" applyFont="1" applyFill="1" applyBorder="1" applyAlignment="1">
      <alignment vertical="center"/>
    </xf>
    <xf numFmtId="0" fontId="30" fillId="24" borderId="45" xfId="62" applyFont="1" applyFill="1" applyBorder="1" applyAlignment="1">
      <alignment horizontal="center" vertical="center" wrapText="1"/>
    </xf>
    <xf numFmtId="0" fontId="30" fillId="24" borderId="32" xfId="62" applyFont="1" applyFill="1" applyBorder="1" applyAlignment="1">
      <alignment horizontal="center" vertical="center" wrapText="1"/>
    </xf>
    <xf numFmtId="0" fontId="30" fillId="24" borderId="29" xfId="62" applyFont="1" applyFill="1" applyBorder="1" applyAlignment="1">
      <alignment vertical="center" shrinkToFit="1"/>
    </xf>
    <xf numFmtId="0" fontId="30" fillId="24" borderId="0" xfId="62" applyFont="1" applyFill="1" applyBorder="1" applyAlignment="1">
      <alignment vertical="center" shrinkToFit="1"/>
    </xf>
    <xf numFmtId="0" fontId="32" fillId="24" borderId="45" xfId="62" applyFont="1" applyFill="1" applyBorder="1" applyAlignment="1">
      <alignment horizontal="center" vertical="center" wrapText="1" shrinkToFit="1"/>
    </xf>
    <xf numFmtId="0" fontId="63" fillId="24" borderId="13" xfId="62" applyFont="1" applyFill="1" applyBorder="1" applyAlignment="1">
      <alignment horizontal="left" vertical="center" wrapText="1"/>
    </xf>
    <xf numFmtId="0" fontId="63" fillId="24" borderId="0" xfId="62" applyFont="1" applyFill="1" applyBorder="1" applyAlignment="1">
      <alignment horizontal="left" vertical="center" wrapText="1"/>
    </xf>
    <xf numFmtId="0" fontId="35" fillId="24" borderId="45" xfId="62" applyFont="1" applyFill="1" applyBorder="1" applyAlignment="1">
      <alignment horizontal="center" vertical="center" wrapText="1"/>
    </xf>
    <xf numFmtId="0" fontId="63" fillId="24" borderId="45" xfId="62" applyFont="1" applyFill="1" applyBorder="1" applyAlignment="1">
      <alignment horizontal="center" vertical="center" wrapText="1"/>
    </xf>
    <xf numFmtId="0" fontId="63" fillId="24" borderId="0" xfId="62" applyFont="1" applyFill="1" applyBorder="1" applyAlignment="1">
      <alignment vertical="center" wrapText="1"/>
    </xf>
    <xf numFmtId="0" fontId="30" fillId="24" borderId="13" xfId="62" applyFont="1" applyFill="1" applyBorder="1" applyAlignment="1">
      <alignment horizontal="center" vertical="center" wrapText="1"/>
    </xf>
    <xf numFmtId="0" fontId="30" fillId="24" borderId="0" xfId="62" applyFont="1" applyFill="1" applyBorder="1" applyAlignment="1">
      <alignment horizontal="center" vertical="center" wrapText="1"/>
    </xf>
    <xf numFmtId="0" fontId="110" fillId="0" borderId="29" xfId="0" applyFont="1" applyBorder="1" applyAlignment="1">
      <alignment horizontal="center" vertical="center" wrapText="1"/>
    </xf>
    <xf numFmtId="0" fontId="111" fillId="0" borderId="29" xfId="0" applyFont="1" applyBorder="1" applyAlignment="1">
      <alignment horizontal="center" vertical="center" wrapText="1"/>
    </xf>
    <xf numFmtId="0" fontId="30" fillId="24" borderId="31" xfId="62" applyFont="1" applyFill="1" applyBorder="1" applyAlignment="1">
      <alignment horizontal="center" vertical="center" wrapText="1"/>
    </xf>
    <xf numFmtId="0" fontId="30" fillId="24" borderId="45" xfId="62" applyFont="1" applyFill="1" applyBorder="1" applyAlignment="1">
      <alignment vertical="center" shrinkToFit="1"/>
    </xf>
    <xf numFmtId="0" fontId="30" fillId="24" borderId="59" xfId="62" applyFont="1" applyFill="1" applyBorder="1" applyAlignment="1">
      <alignment vertical="center" shrinkToFit="1"/>
    </xf>
    <xf numFmtId="0" fontId="32" fillId="24" borderId="31" xfId="62" applyFont="1" applyFill="1" applyBorder="1" applyAlignment="1">
      <alignment horizontal="center" vertical="center" shrinkToFit="1"/>
    </xf>
    <xf numFmtId="0" fontId="35" fillId="24" borderId="31" xfId="62" applyFont="1" applyFill="1" applyBorder="1" applyAlignment="1">
      <alignment horizontal="center" vertical="center" wrapText="1"/>
    </xf>
    <xf numFmtId="0" fontId="63" fillId="24" borderId="31" xfId="62" applyFont="1" applyFill="1" applyBorder="1" applyAlignment="1">
      <alignment horizontal="center" vertical="center" wrapText="1"/>
    </xf>
    <xf numFmtId="0" fontId="30" fillId="24" borderId="45" xfId="62" applyFont="1" applyFill="1" applyBorder="1" applyAlignment="1">
      <alignment vertical="center" wrapText="1" shrinkToFit="1"/>
    </xf>
    <xf numFmtId="0" fontId="63" fillId="24" borderId="0" xfId="62" applyFont="1" applyFill="1" applyAlignment="1">
      <alignment vertical="center"/>
    </xf>
    <xf numFmtId="0" fontId="30" fillId="24" borderId="31" xfId="62" applyFont="1" applyFill="1" applyBorder="1" applyAlignment="1">
      <alignment vertical="center" shrinkToFit="1"/>
    </xf>
    <xf numFmtId="0" fontId="30" fillId="24" borderId="62" xfId="62" applyFont="1" applyFill="1" applyBorder="1" applyAlignment="1">
      <alignment vertical="center" shrinkToFit="1"/>
    </xf>
    <xf numFmtId="0" fontId="0" fillId="0" borderId="34" xfId="0" applyBorder="1" applyAlignment="1">
      <alignment horizontal="center" vertical="center"/>
    </xf>
    <xf numFmtId="0" fontId="30" fillId="24" borderId="34" xfId="62" applyFont="1" applyFill="1" applyBorder="1" applyAlignment="1">
      <alignment vertical="center" wrapText="1" shrinkToFit="1"/>
    </xf>
    <xf numFmtId="0" fontId="30" fillId="24" borderId="15" xfId="62" applyFont="1" applyFill="1" applyBorder="1" applyAlignment="1">
      <alignment horizontal="center" vertical="center" wrapText="1"/>
    </xf>
    <xf numFmtId="0" fontId="30" fillId="24" borderId="16" xfId="62" applyFont="1" applyFill="1" applyBorder="1" applyAlignment="1">
      <alignment horizontal="center" vertical="center" wrapText="1"/>
    </xf>
    <xf numFmtId="0" fontId="30" fillId="24" borderId="34" xfId="62" applyFont="1" applyFill="1" applyBorder="1" applyAlignment="1">
      <alignment vertical="center" shrinkToFit="1"/>
    </xf>
    <xf numFmtId="0" fontId="30" fillId="24" borderId="89" xfId="62" applyFont="1" applyFill="1" applyBorder="1" applyAlignment="1">
      <alignment vertical="center" shrinkToFit="1"/>
    </xf>
    <xf numFmtId="0" fontId="30" fillId="24" borderId="29" xfId="62" applyFont="1" applyFill="1" applyBorder="1" applyAlignment="1">
      <alignment vertical="center"/>
    </xf>
    <xf numFmtId="0" fontId="35" fillId="24" borderId="34" xfId="62" applyFont="1" applyFill="1" applyBorder="1" applyAlignment="1">
      <alignment horizontal="center" vertical="center" wrapText="1"/>
    </xf>
    <xf numFmtId="0" fontId="63" fillId="24" borderId="34" xfId="62" applyFont="1" applyFill="1" applyBorder="1" applyAlignment="1">
      <alignment horizontal="center" vertical="center" wrapText="1"/>
    </xf>
    <xf numFmtId="0" fontId="30" fillId="24" borderId="59" xfId="62" applyFont="1" applyFill="1" applyBorder="1" applyAlignment="1">
      <alignment horizontal="center" vertical="center"/>
    </xf>
    <xf numFmtId="0" fontId="0" fillId="0" borderId="31" xfId="0" applyBorder="1" applyAlignment="1">
      <alignment vertical="center"/>
    </xf>
    <xf numFmtId="0" fontId="30" fillId="24" borderId="16" xfId="62" applyFont="1" applyFill="1" applyBorder="1" applyAlignment="1">
      <alignment horizontal="center" vertical="center"/>
    </xf>
    <xf numFmtId="0" fontId="30" fillId="24" borderId="89" xfId="62" applyFont="1" applyFill="1" applyBorder="1" applyAlignment="1">
      <alignment horizontal="center" vertical="center"/>
    </xf>
    <xf numFmtId="0" fontId="30" fillId="24" borderId="12" xfId="62" applyFont="1" applyFill="1" applyBorder="1" applyAlignment="1">
      <alignment horizontal="center" vertical="center" wrapText="1"/>
    </xf>
    <xf numFmtId="0" fontId="0" fillId="0" borderId="271" xfId="0" applyBorder="1" applyAlignment="1">
      <alignment vertical="center"/>
    </xf>
    <xf numFmtId="0" fontId="30" fillId="24" borderId="17" xfId="62" applyFont="1" applyFill="1" applyBorder="1" applyAlignment="1">
      <alignment horizontal="center" vertical="center" wrapText="1"/>
    </xf>
    <xf numFmtId="0" fontId="30" fillId="24" borderId="31" xfId="62" applyFont="1" applyFill="1" applyBorder="1" applyAlignment="1">
      <alignment horizontal="right" vertical="center"/>
    </xf>
    <xf numFmtId="0" fontId="30" fillId="24" borderId="0" xfId="62" applyFont="1" applyFill="1" applyBorder="1" applyAlignment="1">
      <alignment horizontal="right" vertical="center"/>
    </xf>
    <xf numFmtId="0" fontId="30" fillId="24" borderId="45" xfId="62" applyFont="1" applyFill="1" applyBorder="1" applyAlignment="1">
      <alignment horizontal="right" vertical="center"/>
    </xf>
    <xf numFmtId="0" fontId="30" fillId="24" borderId="34" xfId="62" applyFont="1" applyFill="1" applyBorder="1" applyAlignment="1">
      <alignment horizontal="right" vertical="center"/>
    </xf>
    <xf numFmtId="0" fontId="55" fillId="0" borderId="45" xfId="0" applyFont="1" applyBorder="1" applyAlignment="1">
      <alignment horizontal="left" vertical="center" wrapText="1"/>
    </xf>
    <xf numFmtId="0" fontId="55" fillId="0" borderId="83" xfId="0" applyFont="1" applyBorder="1" applyAlignment="1">
      <alignment horizontal="left" vertical="center" wrapText="1"/>
    </xf>
    <xf numFmtId="0" fontId="55" fillId="0" borderId="82" xfId="0" applyFont="1" applyBorder="1" applyAlignment="1">
      <alignment horizontal="left" vertical="center" wrapText="1"/>
    </xf>
    <xf numFmtId="0" fontId="55" fillId="0" borderId="32" xfId="0" applyFont="1" applyBorder="1" applyAlignment="1">
      <alignment horizontal="left" vertical="center" wrapText="1"/>
    </xf>
    <xf numFmtId="0" fontId="94" fillId="0" borderId="0" xfId="0" applyFont="1" applyAlignment="1">
      <alignment horizontal="left" vertical="center" wrapText="1"/>
    </xf>
    <xf numFmtId="0" fontId="55" fillId="0" borderId="272" xfId="0" applyFont="1" applyBorder="1"/>
    <xf numFmtId="0" fontId="123" fillId="0" borderId="11" xfId="0" applyFont="1" applyBorder="1"/>
    <xf numFmtId="0" fontId="123" fillId="0" borderId="11" xfId="0" applyFont="1" applyBorder="1" applyAlignment="1">
      <alignment horizontal="left" vertical="center" wrapText="1"/>
    </xf>
    <xf numFmtId="0" fontId="123" fillId="0" borderId="12" xfId="0" applyFont="1" applyBorder="1" applyAlignment="1">
      <alignment horizontal="left" vertical="center" wrapText="1"/>
    </xf>
    <xf numFmtId="0" fontId="123" fillId="0" borderId="29" xfId="0" applyFont="1" applyBorder="1"/>
    <xf numFmtId="0" fontId="123" fillId="0" borderId="14" xfId="0" applyFont="1" applyBorder="1" applyAlignment="1">
      <alignment horizontal="left" vertical="center" wrapText="1"/>
    </xf>
    <xf numFmtId="0" fontId="123" fillId="0" borderId="0" xfId="0" applyFont="1" applyAlignment="1">
      <alignment horizontal="left" vertical="center" wrapText="1"/>
    </xf>
    <xf numFmtId="0" fontId="55" fillId="0" borderId="273" xfId="0" applyFont="1" applyBorder="1"/>
    <xf numFmtId="0" fontId="55" fillId="0" borderId="16" xfId="0" applyFont="1" applyBorder="1"/>
    <xf numFmtId="0" fontId="123" fillId="0" borderId="16" xfId="0" applyFont="1" applyBorder="1" applyAlignment="1">
      <alignment horizontal="left" vertical="center" wrapText="1"/>
    </xf>
    <xf numFmtId="0" fontId="123" fillId="0" borderId="17" xfId="0" applyFont="1" applyBorder="1" applyAlignment="1">
      <alignment horizontal="left" vertical="center" wrapText="1"/>
    </xf>
    <xf numFmtId="0" fontId="55" fillId="0" borderId="83" xfId="54" applyFont="1" applyBorder="1" applyAlignment="1">
      <alignment horizontal="left" vertical="center" indent="1"/>
    </xf>
    <xf numFmtId="0" fontId="55" fillId="0" borderId="83" xfId="54" applyFont="1" applyBorder="1" applyAlignment="1">
      <alignment horizontal="left" vertical="center" wrapText="1" indent="1"/>
    </xf>
    <xf numFmtId="0" fontId="55" fillId="0" borderId="32" xfId="54" applyFont="1" applyBorder="1" applyAlignment="1">
      <alignment horizontal="left" vertical="center" indent="1"/>
    </xf>
    <xf numFmtId="0" fontId="55" fillId="0" borderId="31" xfId="54" applyFont="1" applyBorder="1" applyAlignment="1">
      <alignment horizontal="left" vertical="center" wrapText="1"/>
    </xf>
    <xf numFmtId="0" fontId="55" fillId="0" borderId="34" xfId="54" applyFont="1" applyBorder="1" applyAlignment="1">
      <alignment horizontal="left" vertical="center" wrapText="1"/>
    </xf>
    <xf numFmtId="0" fontId="49" fillId="24" borderId="0" xfId="76" applyFont="1" applyFill="1" applyBorder="1" applyAlignment="1">
      <alignment vertical="center"/>
    </xf>
    <xf numFmtId="0" fontId="10" fillId="24" borderId="10" xfId="76" applyFont="1" applyFill="1" applyBorder="1" applyAlignment="1">
      <alignment horizontal="center" vertical="center"/>
    </xf>
    <xf numFmtId="0" fontId="10" fillId="24" borderId="83" xfId="76" applyFont="1" applyFill="1" applyBorder="1" applyAlignment="1">
      <alignment vertical="center" wrapText="1"/>
    </xf>
    <xf numFmtId="0" fontId="10" fillId="24" borderId="82" xfId="76" applyFont="1" applyFill="1" applyBorder="1" applyAlignment="1">
      <alignment vertical="center" wrapText="1"/>
    </xf>
    <xf numFmtId="0" fontId="10" fillId="24" borderId="13" xfId="76" applyFont="1" applyFill="1" applyBorder="1" applyAlignment="1">
      <alignment horizontal="left" vertical="center"/>
    </xf>
    <xf numFmtId="0" fontId="10" fillId="24" borderId="45" xfId="76" applyFont="1" applyFill="1" applyBorder="1" applyAlignment="1">
      <alignment horizontal="center" vertical="center" wrapText="1"/>
    </xf>
    <xf numFmtId="0" fontId="10" fillId="24" borderId="17" xfId="76" applyFill="1" applyBorder="1" applyAlignment="1">
      <alignment vertical="center" wrapText="1"/>
    </xf>
    <xf numFmtId="177" fontId="10" fillId="24" borderId="45" xfId="76" applyNumberFormat="1" applyFont="1" applyFill="1" applyBorder="1" applyAlignment="1">
      <alignment horizontal="center" vertical="center"/>
    </xf>
    <xf numFmtId="177" fontId="10" fillId="24" borderId="12" xfId="76" applyNumberFormat="1" applyFill="1" applyBorder="1" applyAlignment="1">
      <alignment horizontal="center" vertical="center"/>
    </xf>
    <xf numFmtId="0" fontId="10" fillId="24" borderId="12" xfId="76" applyFill="1" applyBorder="1" applyAlignment="1">
      <alignment horizontal="center" vertical="center"/>
    </xf>
    <xf numFmtId="0" fontId="11" fillId="24" borderId="29" xfId="76" applyFont="1" applyFill="1" applyBorder="1" applyAlignment="1">
      <alignment vertical="center" wrapText="1"/>
    </xf>
    <xf numFmtId="0" fontId="124" fillId="24" borderId="83" xfId="76" applyFont="1" applyFill="1" applyBorder="1" applyAlignment="1">
      <alignment horizontal="center" vertical="center" wrapText="1"/>
    </xf>
    <xf numFmtId="0" fontId="124" fillId="24" borderId="32" xfId="76" applyFont="1" applyFill="1" applyBorder="1" applyAlignment="1">
      <alignment horizontal="center" vertical="center" wrapText="1"/>
    </xf>
    <xf numFmtId="0" fontId="11" fillId="24" borderId="83" xfId="76" applyFont="1" applyFill="1" applyBorder="1" applyAlignment="1">
      <alignment horizontal="center" vertical="center" wrapText="1"/>
    </xf>
    <xf numFmtId="0" fontId="11" fillId="24" borderId="32" xfId="76" applyFont="1" applyFill="1" applyBorder="1" applyAlignment="1">
      <alignment horizontal="center" vertical="center" wrapText="1"/>
    </xf>
    <xf numFmtId="0" fontId="11" fillId="24" borderId="32" xfId="76" applyFont="1" applyFill="1" applyBorder="1" applyAlignment="1">
      <alignment horizontal="center" vertical="center"/>
    </xf>
    <xf numFmtId="0" fontId="11" fillId="24" borderId="29" xfId="76" applyFont="1" applyFill="1" applyBorder="1" applyAlignment="1">
      <alignment horizontal="center" vertical="center" wrapText="1"/>
    </xf>
    <xf numFmtId="0" fontId="125" fillId="0" borderId="0" xfId="68" applyFont="1" applyAlignment="1">
      <alignment horizontal="center" vertical="center"/>
    </xf>
    <xf numFmtId="0" fontId="10" fillId="0" borderId="45" xfId="68" applyFont="1" applyBorder="1" applyAlignment="1">
      <alignment horizontal="center" vertical="center" shrinkToFit="1"/>
    </xf>
    <xf numFmtId="0" fontId="0" fillId="0" borderId="0" xfId="68" applyFont="1" applyAlignment="1">
      <alignment horizontal="left" vertical="center" wrapText="1"/>
    </xf>
    <xf numFmtId="0" fontId="10" fillId="0" borderId="34" xfId="68" applyFont="1" applyBorder="1" applyAlignment="1">
      <alignment horizontal="center" vertical="center" shrinkToFit="1"/>
    </xf>
    <xf numFmtId="0" fontId="0" fillId="0" borderId="0" xfId="68" applyFont="1" applyAlignment="1">
      <alignment horizontal="left" vertical="center"/>
    </xf>
    <xf numFmtId="0" fontId="10" fillId="0" borderId="45" xfId="54" applyFont="1" applyBorder="1" applyAlignment="1">
      <alignment horizontal="center" vertical="center"/>
    </xf>
    <xf numFmtId="0" fontId="10" fillId="0" borderId="45" xfId="68" applyFont="1" applyBorder="1" applyAlignment="1">
      <alignment horizontal="left" vertical="center" wrapText="1"/>
    </xf>
    <xf numFmtId="0" fontId="10" fillId="0" borderId="31" xfId="54" applyFont="1" applyBorder="1" applyAlignment="1">
      <alignment horizontal="left" vertical="center"/>
    </xf>
    <xf numFmtId="0" fontId="10" fillId="0" borderId="45" xfId="68" applyFont="1" applyBorder="1" applyAlignment="1">
      <alignment horizontal="right" vertical="center"/>
    </xf>
    <xf numFmtId="0" fontId="10" fillId="0" borderId="34" xfId="54" applyFont="1" applyBorder="1" applyAlignment="1">
      <alignment horizontal="center" vertical="center"/>
    </xf>
    <xf numFmtId="0" fontId="10" fillId="0" borderId="34" xfId="68" applyFont="1" applyBorder="1" applyAlignment="1">
      <alignment horizontal="right" vertical="center"/>
    </xf>
    <xf numFmtId="0" fontId="10" fillId="0" borderId="34" xfId="54" applyFont="1" applyBorder="1" applyAlignment="1">
      <alignment horizontal="left" vertical="center"/>
    </xf>
    <xf numFmtId="0" fontId="10" fillId="0" borderId="29" xfId="68" applyFont="1" applyBorder="1" applyAlignment="1">
      <alignment vertical="center"/>
    </xf>
    <xf numFmtId="0" fontId="54" fillId="0" borderId="0" xfId="0" applyFont="1" applyAlignment="1">
      <alignment horizontal="center" vertical="center" wrapText="1"/>
    </xf>
    <xf numFmtId="0" fontId="55" fillId="32" borderId="45" xfId="0" applyFont="1" applyFill="1" applyBorder="1" applyAlignment="1">
      <alignment horizontal="center" vertical="center"/>
    </xf>
    <xf numFmtId="0" fontId="55" fillId="32" borderId="83" xfId="0" applyFont="1" applyFill="1" applyBorder="1" applyAlignment="1">
      <alignment horizontal="center" vertical="center"/>
    </xf>
    <xf numFmtId="0" fontId="55" fillId="32" borderId="82" xfId="0" applyFont="1" applyFill="1" applyBorder="1"/>
    <xf numFmtId="0" fontId="55" fillId="32" borderId="32" xfId="0" applyFont="1" applyFill="1" applyBorder="1"/>
    <xf numFmtId="0" fontId="55" fillId="32" borderId="29" xfId="0" applyFont="1" applyFill="1" applyBorder="1" applyAlignment="1">
      <alignment horizontal="center" vertical="center"/>
    </xf>
    <xf numFmtId="0" fontId="55" fillId="32" borderId="31" xfId="0" applyFont="1" applyFill="1" applyBorder="1" applyAlignment="1">
      <alignment horizontal="center" vertical="center"/>
    </xf>
    <xf numFmtId="0" fontId="55" fillId="0" borderId="0" xfId="0" applyFont="1" applyBorder="1" applyAlignment="1">
      <alignment vertical="center" wrapText="1"/>
    </xf>
    <xf numFmtId="0" fontId="55" fillId="0" borderId="0" xfId="0" applyFont="1" applyBorder="1"/>
    <xf numFmtId="0" fontId="55" fillId="0" borderId="29" xfId="0" applyFont="1" applyBorder="1" applyAlignment="1">
      <alignment vertical="center" wrapText="1"/>
    </xf>
    <xf numFmtId="0" fontId="55" fillId="0" borderId="0" xfId="0" applyFont="1" applyAlignment="1">
      <alignment vertical="top"/>
    </xf>
    <xf numFmtId="0" fontId="55" fillId="0" borderId="0" xfId="0" applyFont="1" applyAlignment="1">
      <alignment horizontal="left" vertical="top" wrapText="1"/>
    </xf>
    <xf numFmtId="0" fontId="55" fillId="0" borderId="29" xfId="0" applyFont="1" applyBorder="1"/>
    <xf numFmtId="0" fontId="55" fillId="32" borderId="34" xfId="0" applyFont="1" applyFill="1" applyBorder="1" applyAlignment="1">
      <alignment horizontal="center" vertical="center"/>
    </xf>
    <xf numFmtId="0" fontId="0" fillId="0" borderId="0" xfId="54" applyFont="1" applyAlignment="1">
      <alignment vertical="center" wrapText="1"/>
    </xf>
    <xf numFmtId="0" fontId="0" fillId="0" borderId="0" xfId="0" applyAlignment="1">
      <alignment vertical="top" wrapText="1"/>
    </xf>
    <xf numFmtId="0" fontId="31" fillId="0" borderId="0" xfId="0" applyFont="1"/>
    <xf numFmtId="0" fontId="94" fillId="0" borderId="14" xfId="0" applyFont="1" applyBorder="1" applyAlignment="1">
      <alignment horizontal="left" vertical="center"/>
    </xf>
    <xf numFmtId="0" fontId="96" fillId="0" borderId="0" xfId="0" applyFont="1" applyBorder="1" applyAlignment="1">
      <alignment horizontal="center" vertical="center"/>
    </xf>
    <xf numFmtId="0" fontId="94" fillId="0" borderId="0" xfId="0" applyFont="1" applyAlignment="1">
      <alignment horizontal="left" vertical="center"/>
    </xf>
    <xf numFmtId="0" fontId="96" fillId="0" borderId="0" xfId="0" applyFont="1" applyBorder="1" applyAlignment="1">
      <alignment vertical="center" wrapText="1"/>
    </xf>
    <xf numFmtId="0" fontId="96" fillId="0" borderId="0" xfId="0" applyFont="1" applyBorder="1"/>
    <xf numFmtId="0" fontId="55" fillId="0" borderId="0" xfId="0" applyFont="1" applyBorder="1" applyAlignment="1">
      <alignment horizontal="center" vertical="center"/>
    </xf>
    <xf numFmtId="0" fontId="55" fillId="0" borderId="0" xfId="0" applyFont="1" applyAlignment="1">
      <alignment vertical="center" wrapText="1"/>
    </xf>
    <xf numFmtId="0" fontId="55" fillId="0" borderId="0" xfId="0" applyFont="1" applyAlignment="1">
      <alignment vertical="top" wrapText="1"/>
    </xf>
    <xf numFmtId="0" fontId="10" fillId="24" borderId="45" xfId="76" applyFont="1" applyFill="1" applyBorder="1" applyAlignment="1">
      <alignment horizontal="centerContinuous" vertical="center"/>
    </xf>
    <xf numFmtId="0" fontId="10" fillId="24" borderId="83" xfId="76" applyFont="1" applyFill="1" applyBorder="1" applyAlignment="1">
      <alignment horizontal="center" vertical="center"/>
    </xf>
    <xf numFmtId="0" fontId="10" fillId="24" borderId="82" xfId="76" applyFont="1" applyFill="1" applyBorder="1" applyAlignment="1">
      <alignment horizontal="center" vertical="center"/>
    </xf>
    <xf numFmtId="0" fontId="10" fillId="24" borderId="83" xfId="76" applyFont="1" applyFill="1" applyBorder="1" applyAlignment="1">
      <alignment vertical="center" textRotation="255" wrapText="1"/>
    </xf>
    <xf numFmtId="0" fontId="0" fillId="0" borderId="82" xfId="0" applyBorder="1"/>
    <xf numFmtId="0" fontId="0" fillId="0" borderId="32" xfId="0" applyBorder="1"/>
    <xf numFmtId="0" fontId="10" fillId="24" borderId="82" xfId="76" applyFont="1" applyFill="1" applyBorder="1" applyAlignment="1">
      <alignment vertical="center" textRotation="255" wrapText="1"/>
    </xf>
    <xf numFmtId="0" fontId="10" fillId="24" borderId="32" xfId="76" applyFont="1" applyFill="1" applyBorder="1" applyAlignment="1">
      <alignment vertical="center" textRotation="255" wrapText="1"/>
    </xf>
    <xf numFmtId="0" fontId="63" fillId="24" borderId="0" xfId="76" applyFont="1" applyFill="1" applyAlignment="1">
      <alignment horizontal="left" vertical="center"/>
    </xf>
    <xf numFmtId="0" fontId="10" fillId="24" borderId="34" xfId="76" applyFill="1" applyBorder="1" applyAlignment="1">
      <alignment horizontal="centerContinuous" vertical="center"/>
    </xf>
    <xf numFmtId="0" fontId="10" fillId="24" borderId="82" xfId="76" applyFont="1" applyFill="1" applyBorder="1" applyAlignment="1">
      <alignment horizontal="center" vertical="center" textRotation="255" wrapText="1"/>
    </xf>
    <xf numFmtId="0" fontId="10" fillId="24" borderId="32" xfId="76" applyFont="1" applyFill="1" applyBorder="1" applyAlignment="1">
      <alignment horizontal="center" vertical="center" textRotation="255" wrapText="1"/>
    </xf>
    <xf numFmtId="0" fontId="10" fillId="24" borderId="12" xfId="76" applyFont="1" applyFill="1" applyBorder="1" applyAlignment="1">
      <alignment horizontal="center" vertical="center" wrapText="1"/>
    </xf>
    <xf numFmtId="0" fontId="10" fillId="24" borderId="45" xfId="76" applyFont="1" applyFill="1" applyBorder="1" applyAlignment="1">
      <alignment vertical="center"/>
    </xf>
    <xf numFmtId="0" fontId="10" fillId="24" borderId="10" xfId="76" applyFont="1" applyFill="1" applyBorder="1" applyAlignment="1">
      <alignment vertical="center"/>
    </xf>
    <xf numFmtId="0" fontId="10" fillId="24" borderId="14" xfId="76" applyFill="1" applyBorder="1" applyAlignment="1">
      <alignment vertical="center"/>
    </xf>
    <xf numFmtId="0" fontId="10" fillId="24" borderId="31" xfId="76" applyFont="1" applyFill="1" applyBorder="1" applyAlignment="1">
      <alignment vertical="center"/>
    </xf>
    <xf numFmtId="0" fontId="10" fillId="24" borderId="13" xfId="76" applyFont="1" applyFill="1" applyBorder="1" applyAlignment="1">
      <alignment vertical="center"/>
    </xf>
    <xf numFmtId="0" fontId="10" fillId="24" borderId="34" xfId="76" applyFont="1" applyFill="1" applyBorder="1" applyAlignment="1">
      <alignment vertical="center"/>
    </xf>
    <xf numFmtId="0" fontId="10" fillId="24" borderId="15" xfId="76" applyFont="1" applyFill="1" applyBorder="1" applyAlignment="1">
      <alignment vertical="center"/>
    </xf>
    <xf numFmtId="0" fontId="10" fillId="24" borderId="32" xfId="76" applyFont="1" applyFill="1" applyBorder="1" applyAlignment="1">
      <alignment horizontal="center" vertical="center"/>
    </xf>
    <xf numFmtId="0" fontId="49" fillId="24" borderId="0" xfId="76" applyFont="1" applyFill="1" applyAlignment="1">
      <alignment horizontal="right" vertical="center"/>
    </xf>
    <xf numFmtId="0" fontId="10" fillId="24" borderId="11" xfId="76" applyFont="1" applyFill="1" applyBorder="1" applyAlignment="1">
      <alignment vertical="center"/>
    </xf>
    <xf numFmtId="177" fontId="10" fillId="0" borderId="45" xfId="76" applyNumberFormat="1" applyFont="1" applyFill="1" applyBorder="1" applyAlignment="1">
      <alignment horizontal="center" vertical="center"/>
    </xf>
    <xf numFmtId="0" fontId="10" fillId="24" borderId="16" xfId="76" applyFont="1" applyFill="1" applyBorder="1" applyAlignment="1">
      <alignment vertical="center"/>
    </xf>
    <xf numFmtId="177" fontId="10" fillId="0" borderId="34" xfId="76" applyNumberFormat="1" applyFont="1" applyFill="1" applyBorder="1" applyAlignment="1">
      <alignment horizontal="center" vertical="center"/>
    </xf>
    <xf numFmtId="177" fontId="10" fillId="24" borderId="17" xfId="76" applyNumberFormat="1" applyFont="1" applyFill="1" applyBorder="1" applyAlignment="1">
      <alignment horizontal="center" vertical="center"/>
    </xf>
    <xf numFmtId="0" fontId="10" fillId="24" borderId="32" xfId="67" applyFont="1" applyFill="1" applyBorder="1" applyAlignment="1">
      <alignment horizontal="center" vertical="center" textRotation="255"/>
    </xf>
    <xf numFmtId="0" fontId="10" fillId="24" borderId="29" xfId="67" applyFont="1" applyFill="1" applyBorder="1" applyAlignment="1">
      <alignment horizontal="center" vertical="center" textRotation="255"/>
    </xf>
    <xf numFmtId="0" fontId="10" fillId="24" borderId="10" xfId="67" applyFont="1" applyFill="1" applyBorder="1" applyAlignment="1">
      <alignment horizontal="center" vertical="center" textRotation="255"/>
    </xf>
    <xf numFmtId="0" fontId="10" fillId="24" borderId="11" xfId="67" applyFont="1" applyFill="1" applyBorder="1" applyAlignment="1">
      <alignment horizontal="center" vertical="center" textRotation="255"/>
    </xf>
    <xf numFmtId="0" fontId="10" fillId="24" borderId="12" xfId="67" applyFont="1" applyFill="1" applyBorder="1" applyAlignment="1">
      <alignment horizontal="center" vertical="center" textRotation="255"/>
    </xf>
    <xf numFmtId="0" fontId="93" fillId="24" borderId="0" xfId="76" applyFont="1" applyFill="1" applyBorder="1" applyAlignment="1">
      <alignment vertical="center" wrapText="1"/>
    </xf>
    <xf numFmtId="0" fontId="93" fillId="24" borderId="0" xfId="67" applyFont="1" applyFill="1" applyBorder="1" applyAlignment="1">
      <alignment horizontal="left" vertical="center"/>
    </xf>
    <xf numFmtId="0" fontId="93" fillId="24" borderId="0" xfId="67" applyFont="1" applyFill="1" applyBorder="1" applyAlignment="1">
      <alignment horizontal="left" vertical="center" wrapText="1"/>
    </xf>
    <xf numFmtId="0" fontId="93" fillId="24" borderId="0" xfId="67" applyFont="1" applyFill="1" applyBorder="1" applyAlignment="1"/>
    <xf numFmtId="0" fontId="10" fillId="24" borderId="11" xfId="67" applyFont="1" applyFill="1" applyBorder="1" applyAlignment="1">
      <alignment horizontal="center" vertical="center"/>
    </xf>
    <xf numFmtId="0" fontId="10" fillId="24" borderId="10" xfId="67" applyFont="1" applyFill="1" applyBorder="1" applyAlignment="1">
      <alignment horizontal="left" vertical="center" wrapText="1"/>
    </xf>
    <xf numFmtId="0" fontId="10" fillId="24" borderId="11" xfId="67" applyFont="1" applyFill="1" applyBorder="1" applyAlignment="1">
      <alignment horizontal="left" vertical="center"/>
    </xf>
    <xf numFmtId="0" fontId="10" fillId="24" borderId="12" xfId="67" applyFont="1" applyFill="1" applyBorder="1" applyAlignment="1">
      <alignment horizontal="left" vertical="center"/>
    </xf>
    <xf numFmtId="0" fontId="10" fillId="24" borderId="14" xfId="67" applyFont="1" applyFill="1" applyBorder="1" applyAlignment="1">
      <alignment horizontal="left" vertical="center"/>
    </xf>
    <xf numFmtId="0" fontId="10" fillId="24" borderId="16" xfId="76" applyFill="1" applyBorder="1" applyAlignment="1">
      <alignment horizontal="center" vertical="center"/>
    </xf>
    <xf numFmtId="0" fontId="10" fillId="24" borderId="29" xfId="67" applyFont="1" applyFill="1" applyBorder="1" applyAlignment="1">
      <alignment horizontal="right" vertical="center" indent="3"/>
    </xf>
    <xf numFmtId="0" fontId="10" fillId="24" borderId="29" xfId="67" applyFont="1" applyFill="1" applyBorder="1" applyAlignment="1">
      <alignment horizontal="right" vertical="center" indent="2"/>
    </xf>
    <xf numFmtId="0" fontId="10" fillId="24" borderId="15" xfId="67" applyFont="1" applyFill="1" applyBorder="1" applyAlignment="1">
      <alignment horizontal="left" vertical="center"/>
    </xf>
    <xf numFmtId="0" fontId="10" fillId="24" borderId="16" xfId="67" applyFont="1" applyFill="1" applyBorder="1" applyAlignment="1">
      <alignment horizontal="left" vertical="center"/>
    </xf>
    <xf numFmtId="0" fontId="10" fillId="24" borderId="17" xfId="67" applyFont="1" applyFill="1" applyBorder="1" applyAlignment="1">
      <alignment horizontal="left" vertical="center"/>
    </xf>
    <xf numFmtId="0" fontId="55" fillId="0" borderId="11" xfId="54" applyFont="1" applyBorder="1" applyAlignment="1">
      <alignment horizontal="center" vertical="center" wrapText="1"/>
    </xf>
    <xf numFmtId="0" fontId="59" fillId="0" borderId="10" xfId="54" applyFont="1" applyBorder="1" applyAlignment="1">
      <alignment horizontal="center" vertical="center" wrapText="1"/>
    </xf>
    <xf numFmtId="0" fontId="59" fillId="0" borderId="11" xfId="54" applyFont="1" applyBorder="1" applyAlignment="1">
      <alignment horizontal="center" vertical="center"/>
    </xf>
    <xf numFmtId="0" fontId="59" fillId="0" borderId="12" xfId="54" applyFont="1" applyBorder="1" applyAlignment="1">
      <alignment horizontal="center" vertical="center"/>
    </xf>
    <xf numFmtId="0" fontId="59" fillId="0" borderId="0" xfId="54" applyFont="1" applyAlignment="1">
      <alignment vertical="center" textRotation="255" wrapText="1"/>
    </xf>
    <xf numFmtId="0" fontId="59" fillId="0" borderId="29" xfId="54" applyFont="1" applyBorder="1" applyAlignment="1">
      <alignment horizontal="center" vertical="center"/>
    </xf>
    <xf numFmtId="0" fontId="55" fillId="0" borderId="16" xfId="54" applyFont="1" applyBorder="1" applyAlignment="1">
      <alignment horizontal="center" vertical="center" wrapText="1"/>
    </xf>
    <xf numFmtId="0" fontId="59" fillId="0" borderId="15" xfId="54" applyFont="1" applyBorder="1" applyAlignment="1">
      <alignment horizontal="center" vertical="center"/>
    </xf>
    <xf numFmtId="0" fontId="59" fillId="0" borderId="16" xfId="54" applyFont="1" applyBorder="1" applyAlignment="1">
      <alignment horizontal="center" vertical="center"/>
    </xf>
    <xf numFmtId="0" fontId="59" fillId="0" borderId="17" xfId="54" applyFont="1" applyBorder="1" applyAlignment="1">
      <alignment horizontal="center" vertical="center"/>
    </xf>
    <xf numFmtId="0" fontId="55" fillId="0" borderId="10" xfId="54" applyFont="1" applyBorder="1" applyAlignment="1">
      <alignment horizontal="left" vertical="center" indent="1"/>
    </xf>
    <xf numFmtId="0" fontId="55" fillId="0" borderId="29" xfId="54" applyFont="1" applyBorder="1" applyAlignment="1">
      <alignment horizontal="left" vertical="center" indent="1"/>
    </xf>
    <xf numFmtId="0" fontId="59" fillId="0" borderId="45" xfId="54" applyFont="1" applyBorder="1" applyAlignment="1">
      <alignment horizontal="center" vertical="center"/>
    </xf>
    <xf numFmtId="0" fontId="94" fillId="0" borderId="29" xfId="54" applyFont="1" applyBorder="1" applyAlignment="1">
      <alignment horizontal="center" vertical="center" wrapText="1"/>
    </xf>
    <xf numFmtId="0" fontId="94" fillId="0" borderId="32" xfId="54" applyFont="1" applyBorder="1" applyAlignment="1">
      <alignment horizontal="center" vertical="center" wrapText="1"/>
    </xf>
    <xf numFmtId="0" fontId="59" fillId="0" borderId="45" xfId="54" applyFont="1" applyBorder="1" applyAlignment="1">
      <alignment horizontal="left" vertical="center" wrapText="1" indent="1"/>
    </xf>
    <xf numFmtId="0" fontId="55" fillId="0" borderId="15" xfId="54" applyFont="1" applyBorder="1" applyAlignment="1">
      <alignment horizontal="left" vertical="center" indent="1"/>
    </xf>
    <xf numFmtId="0" fontId="59" fillId="0" borderId="274" xfId="54" applyFont="1" applyBorder="1">
      <alignment vertical="center"/>
    </xf>
    <xf numFmtId="0" fontId="59" fillId="0" borderId="275" xfId="54" applyFont="1" applyBorder="1">
      <alignment vertical="center"/>
    </xf>
    <xf numFmtId="0" fontId="59" fillId="0" borderId="276" xfId="54" applyFont="1" applyBorder="1">
      <alignment vertical="center"/>
    </xf>
    <xf numFmtId="0" fontId="59" fillId="0" borderId="45" xfId="54" applyFont="1" applyBorder="1">
      <alignment vertical="center"/>
    </xf>
    <xf numFmtId="0" fontId="59" fillId="0" borderId="31" xfId="54" applyFont="1" applyBorder="1" applyAlignment="1">
      <alignment horizontal="left" vertical="center" wrapText="1" indent="1"/>
    </xf>
    <xf numFmtId="0" fontId="59" fillId="0" borderId="277" xfId="54" applyFont="1" applyBorder="1">
      <alignment vertical="center"/>
    </xf>
    <xf numFmtId="0" fontId="59" fillId="0" borderId="278" xfId="54" applyFont="1" applyBorder="1">
      <alignment vertical="center"/>
    </xf>
    <xf numFmtId="0" fontId="59" fillId="0" borderId="279" xfId="54" applyFont="1" applyBorder="1">
      <alignment vertical="center"/>
    </xf>
    <xf numFmtId="0" fontId="59" fillId="0" borderId="34" xfId="54" applyFont="1" applyBorder="1">
      <alignment vertical="center"/>
    </xf>
    <xf numFmtId="0" fontId="59" fillId="0" borderId="0" xfId="54" applyFont="1" applyAlignment="1">
      <alignment horizontal="right" vertical="center"/>
    </xf>
    <xf numFmtId="0" fontId="94" fillId="0" borderId="13" xfId="54" applyFont="1" applyBorder="1" applyAlignment="1">
      <alignment horizontal="left" vertical="center" wrapText="1" indent="1"/>
    </xf>
    <xf numFmtId="0" fontId="94" fillId="0" borderId="0" xfId="54" applyFont="1" applyAlignment="1">
      <alignment horizontal="left" vertical="center" wrapText="1" indent="1"/>
    </xf>
    <xf numFmtId="0" fontId="94" fillId="0" borderId="14" xfId="54" applyFont="1" applyBorder="1" applyAlignment="1">
      <alignment horizontal="left" vertical="center" wrapText="1" indent="1"/>
    </xf>
    <xf numFmtId="0" fontId="59" fillId="0" borderId="0" xfId="54" applyFont="1" applyAlignment="1">
      <alignment horizontal="left" vertical="center" wrapText="1"/>
    </xf>
    <xf numFmtId="0" fontId="94" fillId="0" borderId="29" xfId="54" applyFont="1" applyBorder="1" applyAlignment="1">
      <alignment horizontal="left" vertical="center" wrapText="1" indent="1"/>
    </xf>
    <xf numFmtId="0" fontId="94" fillId="0" borderId="15" xfId="54" applyFont="1" applyBorder="1" applyAlignment="1">
      <alignment horizontal="left" vertical="center" wrapText="1" indent="1"/>
    </xf>
    <xf numFmtId="0" fontId="94" fillId="0" borderId="16" xfId="54" applyFont="1" applyBorder="1" applyAlignment="1">
      <alignment horizontal="left" vertical="center" wrapText="1" indent="1"/>
    </xf>
    <xf numFmtId="0" fontId="94" fillId="0" borderId="17" xfId="54" applyFont="1" applyBorder="1" applyAlignment="1">
      <alignment horizontal="left" vertical="center" wrapText="1" indent="1"/>
    </xf>
    <xf numFmtId="0" fontId="59" fillId="0" borderId="83" xfId="54" applyFont="1" applyBorder="1" applyAlignment="1">
      <alignment horizontal="center" vertical="center" wrapText="1"/>
    </xf>
    <xf numFmtId="0" fontId="59" fillId="0" borderId="82" xfId="54" applyFont="1" applyBorder="1" applyAlignment="1">
      <alignment horizontal="center" vertical="center"/>
    </xf>
    <xf numFmtId="0" fontId="59" fillId="0" borderId="32" xfId="54" applyFont="1" applyBorder="1" applyAlignment="1">
      <alignment horizontal="center" vertical="center"/>
    </xf>
    <xf numFmtId="0" fontId="59" fillId="0" borderId="29" xfId="54" applyFont="1" applyBorder="1" applyAlignment="1">
      <alignment horizontal="center" vertical="center" wrapText="1"/>
    </xf>
    <xf numFmtId="0" fontId="59" fillId="0" borderId="34" xfId="54" applyFont="1" applyBorder="1" applyAlignment="1">
      <alignment horizontal="left" vertical="center" wrapText="1" indent="1"/>
    </xf>
    <xf numFmtId="0" fontId="60" fillId="0" borderId="29" xfId="58" applyFont="1" applyBorder="1" applyAlignment="1">
      <alignment horizontal="center" vertical="center" wrapText="1"/>
    </xf>
    <xf numFmtId="0" fontId="60" fillId="0" borderId="0" xfId="58" applyFont="1" applyAlignment="1">
      <alignment horizontal="center" vertical="center" wrapText="1"/>
    </xf>
    <xf numFmtId="0" fontId="94" fillId="0" borderId="29" xfId="58" applyFont="1" applyBorder="1">
      <alignment vertical="center"/>
    </xf>
    <xf numFmtId="0" fontId="123" fillId="0" borderId="0" xfId="58" applyFont="1" applyAlignment="1">
      <alignment horizontal="left" vertical="center"/>
    </xf>
    <xf numFmtId="0" fontId="126" fillId="0" borderId="0" xfId="58" applyFont="1">
      <alignment vertical="center"/>
    </xf>
    <xf numFmtId="0" fontId="60" fillId="0" borderId="0" xfId="58" applyFont="1" applyAlignment="1">
      <alignment horizontal="center" vertical="center"/>
    </xf>
    <xf numFmtId="0" fontId="94" fillId="0" borderId="29" xfId="58" applyFont="1" applyBorder="1" applyAlignment="1">
      <alignment horizontal="center" vertical="center"/>
    </xf>
    <xf numFmtId="0" fontId="94" fillId="0" borderId="45" xfId="58" applyFont="1" applyBorder="1" applyAlignment="1">
      <alignment horizontal="center" vertical="center"/>
    </xf>
    <xf numFmtId="0" fontId="94" fillId="0" borderId="34" xfId="58" applyFont="1" applyBorder="1" applyAlignment="1">
      <alignment horizontal="center" vertical="center"/>
    </xf>
    <xf numFmtId="0" fontId="60" fillId="0" borderId="29" xfId="58" applyFont="1" applyBorder="1" applyAlignment="1">
      <alignment horizontal="left" vertical="center"/>
    </xf>
    <xf numFmtId="9" fontId="55" fillId="0" borderId="0" xfId="58" applyNumberFormat="1" applyFont="1" applyAlignment="1">
      <alignment horizontal="center" vertical="center"/>
    </xf>
    <xf numFmtId="28" fontId="94" fillId="0" borderId="10" xfId="58" applyNumberFormat="1" applyFont="1" applyBorder="1" applyAlignment="1">
      <alignment horizontal="center" vertical="center"/>
    </xf>
    <xf numFmtId="28" fontId="94" fillId="0" borderId="45" xfId="58" applyNumberFormat="1" applyFont="1" applyBorder="1" applyAlignment="1">
      <alignment horizontal="center" vertical="center"/>
    </xf>
    <xf numFmtId="28" fontId="94" fillId="0" borderId="29" xfId="58" applyNumberFormat="1" applyFont="1" applyBorder="1" applyAlignment="1">
      <alignment horizontal="center" vertical="center"/>
    </xf>
    <xf numFmtId="0" fontId="94" fillId="0" borderId="15" xfId="58" applyFont="1" applyBorder="1" applyAlignment="1">
      <alignment horizontal="center" vertical="center"/>
    </xf>
    <xf numFmtId="28" fontId="94" fillId="0" borderId="34" xfId="58" applyNumberFormat="1" applyFont="1" applyBorder="1" applyAlignment="1">
      <alignment horizontal="center" vertical="center"/>
    </xf>
    <xf numFmtId="0" fontId="55" fillId="0" borderId="0" xfId="58" applyFont="1" applyAlignment="1">
      <alignment horizontal="center" vertical="center" wrapText="1"/>
    </xf>
    <xf numFmtId="0" fontId="94" fillId="0" borderId="31" xfId="58" applyFont="1" applyBorder="1" applyAlignment="1">
      <alignment horizontal="center" vertical="center"/>
    </xf>
    <xf numFmtId="0" fontId="94" fillId="0" borderId="69" xfId="58" applyFont="1" applyBorder="1" applyAlignment="1">
      <alignment horizontal="center" vertical="center" wrapText="1"/>
    </xf>
    <xf numFmtId="28" fontId="94" fillId="0" borderId="24" xfId="58" applyNumberFormat="1" applyFont="1" applyBorder="1" applyAlignment="1">
      <alignment horizontal="center" vertical="center"/>
    </xf>
    <xf numFmtId="0" fontId="94" fillId="0" borderId="21" xfId="58" applyFont="1" applyBorder="1" applyAlignment="1">
      <alignment horizontal="center" vertical="center"/>
    </xf>
    <xf numFmtId="0" fontId="94" fillId="0" borderId="24" xfId="58" applyFont="1" applyBorder="1" applyAlignment="1">
      <alignment horizontal="center" vertical="center"/>
    </xf>
    <xf numFmtId="0" fontId="94" fillId="0" borderId="70" xfId="58" applyFont="1" applyBorder="1" applyAlignment="1">
      <alignment horizontal="center" vertical="center"/>
    </xf>
    <xf numFmtId="28" fontId="94" fillId="0" borderId="22" xfId="58" applyNumberFormat="1" applyFont="1" applyBorder="1" applyAlignment="1">
      <alignment horizontal="center" vertical="center"/>
    </xf>
    <xf numFmtId="0" fontId="94" fillId="0" borderId="10" xfId="58" applyFont="1" applyBorder="1" applyAlignment="1">
      <alignment horizontal="right" vertical="center"/>
    </xf>
    <xf numFmtId="0" fontId="94" fillId="0" borderId="11" xfId="58" applyFont="1" applyBorder="1" applyAlignment="1">
      <alignment horizontal="right" vertical="center"/>
    </xf>
    <xf numFmtId="0" fontId="94" fillId="0" borderId="12" xfId="58" applyFont="1" applyBorder="1" applyAlignment="1">
      <alignment horizontal="right" vertical="center"/>
    </xf>
    <xf numFmtId="0" fontId="94" fillId="0" borderId="76" xfId="58" applyFont="1" applyBorder="1" applyAlignment="1">
      <alignment horizontal="center" vertical="center"/>
    </xf>
    <xf numFmtId="0" fontId="94" fillId="0" borderId="53" xfId="58" applyFont="1" applyBorder="1" applyAlignment="1">
      <alignment horizontal="center" vertical="center"/>
    </xf>
    <xf numFmtId="28" fontId="94" fillId="0" borderId="53" xfId="58" applyNumberFormat="1" applyFont="1" applyBorder="1" applyAlignment="1">
      <alignment horizontal="center" vertical="center"/>
    </xf>
    <xf numFmtId="0" fontId="94" fillId="0" borderId="49" xfId="58" applyFont="1" applyBorder="1" applyAlignment="1">
      <alignment horizontal="center" vertical="center"/>
    </xf>
    <xf numFmtId="0" fontId="94" fillId="0" borderId="121" xfId="58" applyFont="1" applyBorder="1" applyAlignment="1">
      <alignment horizontal="center" vertical="center"/>
    </xf>
    <xf numFmtId="0" fontId="94" fillId="0" borderId="65" xfId="58" applyFont="1" applyBorder="1" applyAlignment="1">
      <alignment horizontal="center" vertical="center"/>
    </xf>
    <xf numFmtId="0" fontId="94" fillId="0" borderId="15" xfId="58" applyFont="1" applyBorder="1" applyAlignment="1">
      <alignment horizontal="right" vertical="center"/>
    </xf>
    <xf numFmtId="0" fontId="94" fillId="0" borderId="16" xfId="58" applyFont="1" applyBorder="1" applyAlignment="1">
      <alignment horizontal="right" vertical="center"/>
    </xf>
    <xf numFmtId="0" fontId="94" fillId="0" borderId="17" xfId="58" applyFont="1" applyBorder="1" applyAlignment="1">
      <alignment horizontal="right" vertical="center"/>
    </xf>
    <xf numFmtId="35" fontId="94" fillId="0" borderId="34" xfId="58" applyNumberFormat="1" applyFont="1" applyBorder="1" applyAlignment="1">
      <alignment horizontal="center" vertical="center" wrapText="1"/>
    </xf>
    <xf numFmtId="0" fontId="94" fillId="0" borderId="34" xfId="58" applyFont="1" applyBorder="1">
      <alignment vertical="center"/>
    </xf>
    <xf numFmtId="0" fontId="29" fillId="0" borderId="0" xfId="54" applyFont="1" applyFill="1" applyAlignment="1">
      <alignment vertical="center"/>
    </xf>
    <xf numFmtId="0" fontId="127" fillId="0" borderId="0" xfId="42" applyFont="1" applyBorder="1" applyAlignment="1">
      <alignment horizontal="center" vertical="center" wrapText="1"/>
    </xf>
    <xf numFmtId="0" fontId="111" fillId="0" borderId="0" xfId="79" applyFont="1" applyBorder="1" applyAlignment="1">
      <alignment horizontal="left" vertical="center" wrapText="1"/>
    </xf>
    <xf numFmtId="0" fontId="93" fillId="0" borderId="186" xfId="42" applyFont="1" applyBorder="1">
      <alignment vertical="center"/>
    </xf>
    <xf numFmtId="0" fontId="63" fillId="0" borderId="0" xfId="42" applyFont="1" applyBorder="1" applyAlignment="1">
      <alignment horizontal="left" vertical="center" wrapText="1"/>
    </xf>
    <xf numFmtId="0" fontId="128" fillId="24" borderId="0" xfId="76" applyFont="1" applyFill="1" applyAlignment="1">
      <alignment horizontal="center" vertical="center"/>
    </xf>
    <xf numFmtId="0" fontId="51" fillId="0" borderId="0" xfId="54" applyFont="1" applyFill="1" applyAlignment="1">
      <alignment vertical="center"/>
    </xf>
    <xf numFmtId="0" fontId="93" fillId="0" borderId="186" xfId="42" applyFont="1" applyBorder="1" applyAlignment="1">
      <alignment horizontal="center" vertical="center"/>
    </xf>
    <xf numFmtId="0" fontId="93" fillId="0" borderId="221" xfId="42" applyFont="1" applyBorder="1" applyAlignment="1">
      <alignment horizontal="center" vertical="center"/>
    </xf>
    <xf numFmtId="0" fontId="49" fillId="24" borderId="0" xfId="76" applyFont="1" applyFill="1" applyAlignment="1">
      <alignment vertical="center"/>
    </xf>
    <xf numFmtId="0" fontId="49" fillId="24" borderId="10" xfId="76" applyFont="1" applyFill="1" applyBorder="1" applyAlignment="1">
      <alignment horizontal="center" vertical="center"/>
    </xf>
    <xf numFmtId="0" fontId="49" fillId="24" borderId="11" xfId="76" applyFont="1" applyFill="1" applyBorder="1" applyAlignment="1">
      <alignment horizontal="center" vertical="center"/>
    </xf>
    <xf numFmtId="0" fontId="49" fillId="24" borderId="12" xfId="76" applyFont="1" applyFill="1" applyBorder="1" applyAlignment="1">
      <alignment horizontal="center" vertical="center"/>
    </xf>
    <xf numFmtId="0" fontId="49" fillId="24" borderId="10" xfId="76" applyFont="1" applyFill="1" applyBorder="1" applyAlignment="1">
      <alignment horizontal="center" vertical="center" wrapText="1"/>
    </xf>
    <xf numFmtId="0" fontId="49" fillId="24" borderId="11" xfId="76" applyFont="1" applyFill="1" applyBorder="1" applyAlignment="1">
      <alignment horizontal="center" vertical="center" wrapText="1"/>
    </xf>
    <xf numFmtId="0" fontId="49" fillId="24" borderId="12" xfId="76" applyFont="1" applyFill="1" applyBorder="1" applyAlignment="1">
      <alignment horizontal="center" vertical="center" wrapText="1"/>
    </xf>
    <xf numFmtId="9" fontId="0" fillId="0" borderId="0" xfId="42" applyNumberFormat="1" applyFont="1" applyBorder="1" applyAlignment="1">
      <alignment horizontal="center" vertical="center"/>
    </xf>
    <xf numFmtId="0" fontId="93" fillId="0" borderId="0" xfId="42" applyFont="1" applyBorder="1" applyAlignment="1">
      <alignment horizontal="center" vertical="center" wrapText="1"/>
    </xf>
    <xf numFmtId="194" fontId="93" fillId="0" borderId="190" xfId="42" applyNumberFormat="1" applyFont="1" applyBorder="1" applyAlignment="1">
      <alignment horizontal="center" vertical="center"/>
    </xf>
    <xf numFmtId="194" fontId="93" fillId="0" borderId="186" xfId="42" applyNumberFormat="1" applyFont="1" applyBorder="1" applyAlignment="1">
      <alignment horizontal="center" vertical="center"/>
    </xf>
    <xf numFmtId="0" fontId="49" fillId="24" borderId="15" xfId="76" applyFont="1" applyFill="1" applyBorder="1" applyAlignment="1">
      <alignment horizontal="center" vertical="center"/>
    </xf>
    <xf numFmtId="0" fontId="49" fillId="24" borderId="16" xfId="76" applyFont="1" applyFill="1" applyBorder="1" applyAlignment="1">
      <alignment horizontal="center" vertical="center"/>
    </xf>
    <xf numFmtId="0" fontId="49" fillId="24" borderId="17" xfId="76" applyFont="1" applyFill="1" applyBorder="1" applyAlignment="1">
      <alignment horizontal="center" vertical="center"/>
    </xf>
    <xf numFmtId="0" fontId="49" fillId="24" borderId="15" xfId="76" applyFont="1" applyFill="1" applyBorder="1" applyAlignment="1">
      <alignment horizontal="center" vertical="center" wrapText="1"/>
    </xf>
    <xf numFmtId="0" fontId="49" fillId="24" borderId="16" xfId="76" applyFont="1" applyFill="1" applyBorder="1" applyAlignment="1">
      <alignment horizontal="center" vertical="center" wrapText="1"/>
    </xf>
    <xf numFmtId="0" fontId="49" fillId="24" borderId="17" xfId="76" applyFont="1" applyFill="1" applyBorder="1" applyAlignment="1">
      <alignment horizontal="center" vertical="center" wrapText="1"/>
    </xf>
    <xf numFmtId="0" fontId="49" fillId="24" borderId="29" xfId="76" applyFont="1" applyFill="1" applyBorder="1" applyAlignment="1">
      <alignment horizontal="center" vertical="center"/>
    </xf>
    <xf numFmtId="0" fontId="49" fillId="24" borderId="29" xfId="76" applyFont="1" applyFill="1" applyBorder="1" applyAlignment="1">
      <alignment horizontal="center" vertical="center" wrapText="1"/>
    </xf>
    <xf numFmtId="0" fontId="0" fillId="0" borderId="29" xfId="0" applyFont="1" applyBorder="1" applyAlignment="1">
      <alignment horizontal="center"/>
    </xf>
    <xf numFmtId="0" fontId="93" fillId="0" borderId="186" xfId="42" applyFont="1" applyBorder="1" applyAlignment="1">
      <alignment horizontal="right" vertical="center"/>
    </xf>
    <xf numFmtId="0" fontId="93" fillId="0" borderId="0" xfId="42" applyFont="1" applyBorder="1" applyAlignment="1">
      <alignment horizontal="right" vertical="center"/>
    </xf>
    <xf numFmtId="0" fontId="93" fillId="0" borderId="280" xfId="42" applyFont="1" applyBorder="1" applyAlignment="1">
      <alignment horizontal="right" vertical="center"/>
    </xf>
    <xf numFmtId="0" fontId="0" fillId="0" borderId="281" xfId="42" applyFont="1" applyBorder="1" applyAlignment="1">
      <alignment vertical="center"/>
    </xf>
    <xf numFmtId="0" fontId="93" fillId="0" borderId="191" xfId="42" applyFont="1" applyBorder="1" applyAlignment="1">
      <alignment horizontal="right" vertical="center"/>
    </xf>
    <xf numFmtId="0" fontId="93" fillId="0" borderId="282" xfId="42" applyFont="1" applyBorder="1" applyAlignment="1">
      <alignment horizontal="right" vertical="center"/>
    </xf>
    <xf numFmtId="0" fontId="93" fillId="0" borderId="283" xfId="42" applyFont="1" applyBorder="1" applyAlignment="1">
      <alignment horizontal="right" vertical="center"/>
    </xf>
    <xf numFmtId="0" fontId="49" fillId="24" borderId="0" xfId="76" applyFont="1" applyFill="1" applyAlignment="1">
      <alignment horizontal="left" vertical="center"/>
    </xf>
    <xf numFmtId="0" fontId="0" fillId="0" borderId="0" xfId="74" applyFont="1" applyAlignment="1">
      <alignment vertical="center"/>
    </xf>
    <xf numFmtId="0" fontId="93" fillId="0" borderId="284" xfId="42" applyFont="1" applyBorder="1" applyAlignment="1">
      <alignment horizontal="center" vertical="center" wrapText="1"/>
    </xf>
    <xf numFmtId="194" fontId="93" fillId="0" borderId="285" xfId="42" applyNumberFormat="1" applyFont="1" applyBorder="1" applyAlignment="1">
      <alignment horizontal="center" vertical="center"/>
    </xf>
    <xf numFmtId="0" fontId="93" fillId="0" borderId="285" xfId="42" applyFont="1" applyBorder="1" applyAlignment="1">
      <alignment horizontal="center" vertical="center"/>
    </xf>
    <xf numFmtId="194" fontId="93" fillId="0" borderId="286" xfId="42" applyNumberFormat="1" applyFont="1" applyBorder="1" applyAlignment="1">
      <alignment horizontal="center" vertical="center"/>
    </xf>
    <xf numFmtId="0" fontId="49" fillId="24" borderId="0" xfId="76" applyFont="1" applyFill="1" applyBorder="1" applyAlignment="1">
      <alignment horizontal="center" vertical="center"/>
    </xf>
    <xf numFmtId="0" fontId="0" fillId="0" borderId="287" xfId="42" applyFont="1" applyBorder="1">
      <alignment vertical="center"/>
    </xf>
    <xf numFmtId="0" fontId="0" fillId="0" borderId="187" xfId="42" applyFont="1" applyBorder="1">
      <alignment vertical="center"/>
    </xf>
    <xf numFmtId="0" fontId="0" fillId="0" borderId="288" xfId="42" applyFont="1" applyBorder="1">
      <alignment vertical="center"/>
    </xf>
    <xf numFmtId="195" fontId="93" fillId="0" borderId="185" xfId="42" applyNumberFormat="1" applyFont="1" applyBorder="1" applyAlignment="1">
      <alignment horizontal="center" vertical="center"/>
    </xf>
    <xf numFmtId="0" fontId="93" fillId="0" borderId="185" xfId="42" applyFont="1" applyBorder="1" applyAlignment="1">
      <alignment horizontal="center" vertical="center"/>
    </xf>
    <xf numFmtId="0" fontId="93" fillId="0" borderId="185" xfId="42" applyFont="1" applyBorder="1" applyAlignment="1">
      <alignment vertical="center"/>
    </xf>
    <xf numFmtId="0" fontId="93" fillId="0" borderId="185" xfId="42" applyFont="1" applyBorder="1">
      <alignment vertical="center"/>
    </xf>
    <xf numFmtId="0" fontId="111" fillId="0" borderId="0" xfId="79" applyFont="1" applyAlignment="1">
      <alignment horizontal="left" vertical="center" wrapText="1"/>
    </xf>
    <xf numFmtId="0" fontId="10" fillId="24" borderId="10" xfId="76" applyFont="1" applyFill="1" applyBorder="1" applyAlignment="1">
      <alignment horizontal="center" vertical="center" wrapText="1"/>
    </xf>
    <xf numFmtId="0" fontId="10" fillId="24" borderId="32" xfId="76" applyFont="1" applyFill="1" applyBorder="1" applyAlignment="1">
      <alignment horizontal="center" vertical="center" wrapText="1"/>
    </xf>
    <xf numFmtId="0" fontId="93" fillId="24" borderId="0" xfId="76" applyFont="1" applyFill="1" applyAlignment="1">
      <alignment vertical="center"/>
    </xf>
    <xf numFmtId="0" fontId="129" fillId="24" borderId="0" xfId="76" applyFont="1" applyFill="1" applyAlignment="1">
      <alignment horizontal="left" vertical="center"/>
    </xf>
    <xf numFmtId="0" fontId="10" fillId="24" borderId="10" xfId="76" applyFill="1" applyBorder="1" applyAlignment="1">
      <alignment horizontal="left" vertical="center"/>
    </xf>
    <xf numFmtId="0" fontId="10" fillId="24" borderId="12" xfId="76" applyFill="1" applyBorder="1" applyAlignment="1">
      <alignment horizontal="left" vertical="center" indent="1"/>
    </xf>
    <xf numFmtId="0" fontId="10" fillId="24" borderId="10" xfId="76" applyFill="1" applyBorder="1" applyAlignment="1">
      <alignment horizontal="left" vertical="center" indent="1"/>
    </xf>
    <xf numFmtId="0" fontId="10" fillId="24" borderId="12" xfId="76" applyFill="1" applyBorder="1" applyAlignment="1">
      <alignment horizontal="center"/>
    </xf>
    <xf numFmtId="0" fontId="10" fillId="24" borderId="10" xfId="76" applyFill="1" applyBorder="1" applyAlignment="1">
      <alignment horizontal="center"/>
    </xf>
    <xf numFmtId="0" fontId="0" fillId="24" borderId="0" xfId="76" applyFont="1" applyFill="1" applyAlignment="1">
      <alignment vertical="top"/>
    </xf>
    <xf numFmtId="0" fontId="10" fillId="24" borderId="14" xfId="76" applyFill="1" applyBorder="1" applyAlignment="1">
      <alignment horizontal="left" vertical="center" indent="1"/>
    </xf>
    <xf numFmtId="0" fontId="10" fillId="24" borderId="13" xfId="76" applyFill="1" applyBorder="1" applyAlignment="1">
      <alignment horizontal="left" vertical="center" indent="1"/>
    </xf>
    <xf numFmtId="0" fontId="10" fillId="24" borderId="14" xfId="76" applyFill="1" applyBorder="1" applyAlignment="1">
      <alignment horizontal="center"/>
    </xf>
    <xf numFmtId="0" fontId="10" fillId="24" borderId="13" xfId="76" applyFill="1" applyBorder="1" applyAlignment="1">
      <alignment horizontal="center"/>
    </xf>
    <xf numFmtId="0" fontId="10" fillId="24" borderId="17" xfId="76" applyFill="1" applyBorder="1" applyAlignment="1">
      <alignment horizontal="left" vertical="center" indent="1"/>
    </xf>
    <xf numFmtId="0" fontId="10" fillId="24" borderId="17" xfId="76" applyFill="1" applyBorder="1" applyAlignment="1">
      <alignment horizontal="center"/>
    </xf>
    <xf numFmtId="0" fontId="10" fillId="24" borderId="15" xfId="76" applyFill="1" applyBorder="1" applyAlignment="1">
      <alignment horizontal="center"/>
    </xf>
    <xf numFmtId="0" fontId="10" fillId="24" borderId="15" xfId="76" applyFill="1" applyBorder="1" applyAlignment="1">
      <alignment horizontal="left" vertical="center" indent="1"/>
    </xf>
    <xf numFmtId="0" fontId="10" fillId="24" borderId="83" xfId="76" applyFont="1" applyFill="1" applyBorder="1" applyAlignment="1">
      <alignment horizontal="center" vertical="center" wrapText="1"/>
    </xf>
    <xf numFmtId="0" fontId="10" fillId="24" borderId="32" xfId="76" applyFont="1" applyFill="1" applyBorder="1">
      <alignment vertical="center"/>
    </xf>
    <xf numFmtId="0" fontId="10" fillId="0" borderId="45" xfId="76" applyFont="1" applyFill="1" applyBorder="1" applyAlignment="1">
      <alignment horizontal="center" vertical="center" wrapText="1"/>
    </xf>
    <xf numFmtId="0" fontId="10" fillId="0" borderId="34" xfId="76" applyFont="1" applyFill="1" applyBorder="1" applyAlignment="1">
      <alignment horizontal="center" vertical="center" wrapText="1"/>
    </xf>
    <xf numFmtId="0" fontId="10" fillId="24" borderId="34" xfId="76" applyFont="1" applyFill="1" applyBorder="1" applyAlignment="1">
      <alignment horizontal="center" vertical="center" wrapText="1"/>
    </xf>
    <xf numFmtId="0" fontId="10" fillId="24" borderId="15" xfId="76" applyFont="1" applyFill="1" applyBorder="1" applyAlignment="1">
      <alignment horizontal="center" vertical="center" wrapText="1"/>
    </xf>
    <xf numFmtId="0" fontId="10" fillId="24" borderId="17" xfId="76" applyFont="1" applyFill="1" applyBorder="1" applyAlignment="1">
      <alignment horizontal="center" vertical="center" wrapText="1"/>
    </xf>
    <xf numFmtId="0" fontId="10" fillId="0" borderId="31" xfId="76" applyFont="1" applyFill="1" applyBorder="1" applyAlignment="1">
      <alignment horizontal="center" vertical="center" wrapText="1"/>
    </xf>
    <xf numFmtId="0" fontId="10" fillId="24" borderId="31" xfId="76" applyFont="1" applyFill="1" applyBorder="1" applyAlignment="1">
      <alignment horizontal="center" vertical="center" wrapText="1"/>
    </xf>
    <xf numFmtId="196" fontId="10" fillId="0" borderId="29" xfId="76" applyNumberFormat="1" applyFont="1" applyFill="1" applyBorder="1" applyAlignment="1">
      <alignment horizontal="center" vertical="center"/>
    </xf>
    <xf numFmtId="197" fontId="10" fillId="24" borderId="29" xfId="76" applyNumberFormat="1" applyFont="1" applyFill="1" applyBorder="1" applyAlignment="1">
      <alignment horizontal="center" vertical="center"/>
    </xf>
    <xf numFmtId="0" fontId="0" fillId="0" borderId="34" xfId="0" applyBorder="1" applyAlignment="1">
      <alignment horizontal="center" vertical="center" wrapText="1"/>
    </xf>
    <xf numFmtId="0" fontId="130" fillId="0" borderId="23" xfId="54" applyFont="1" applyBorder="1" applyAlignment="1">
      <alignment horizontal="center" vertical="center" shrinkToFit="1"/>
    </xf>
    <xf numFmtId="0" fontId="1" fillId="0" borderId="73" xfId="54" applyFont="1" applyBorder="1" applyAlignment="1">
      <alignment horizontal="center" vertical="center"/>
    </xf>
    <xf numFmtId="0" fontId="1" fillId="0" borderId="74" xfId="54" applyFont="1" applyBorder="1" applyAlignment="1">
      <alignment horizontal="center" vertical="center"/>
    </xf>
    <xf numFmtId="0" fontId="1" fillId="0" borderId="108" xfId="54" applyFont="1" applyBorder="1" applyAlignment="1">
      <alignment horizontal="center" vertical="center"/>
    </xf>
    <xf numFmtId="0" fontId="116" fillId="0" borderId="70" xfId="54" applyFont="1" applyBorder="1" applyAlignment="1">
      <alignment horizontal="center" vertical="center"/>
    </xf>
    <xf numFmtId="0" fontId="1" fillId="0" borderId="174" xfId="54" applyFont="1" applyBorder="1">
      <alignment vertical="center"/>
    </xf>
    <xf numFmtId="0" fontId="1" fillId="0" borderId="21" xfId="54" applyFont="1" applyBorder="1">
      <alignment vertical="center"/>
    </xf>
    <xf numFmtId="0" fontId="1" fillId="0" borderId="40" xfId="54" applyFont="1" applyBorder="1">
      <alignment vertical="center"/>
    </xf>
    <xf numFmtId="0" fontId="131" fillId="0" borderId="23" xfId="54" applyFont="1" applyBorder="1" applyAlignment="1">
      <alignment horizontal="center" vertical="center"/>
    </xf>
    <xf numFmtId="0" fontId="1" fillId="0" borderId="54" xfId="54" applyFont="1" applyBorder="1" applyAlignment="1">
      <alignment horizontal="center" vertical="center"/>
    </xf>
    <xf numFmtId="0" fontId="1" fillId="0" borderId="29" xfId="54" applyFont="1" applyBorder="1" applyAlignment="1">
      <alignment horizontal="center" vertical="center"/>
    </xf>
    <xf numFmtId="0" fontId="1" fillId="0" borderId="45" xfId="54" applyFont="1" applyBorder="1" applyAlignment="1">
      <alignment horizontal="center" vertical="center"/>
    </xf>
    <xf numFmtId="0" fontId="116" fillId="0" borderId="13" xfId="54" applyFont="1" applyBorder="1" applyAlignment="1">
      <alignment horizontal="center" vertical="center"/>
    </xf>
    <xf numFmtId="0" fontId="116" fillId="0" borderId="289" xfId="54" applyFont="1" applyBorder="1" applyAlignment="1">
      <alignment horizontal="center" vertical="center"/>
    </xf>
    <xf numFmtId="0" fontId="116" fillId="0" borderId="45" xfId="54" applyFont="1" applyBorder="1" applyAlignment="1">
      <alignment horizontal="center" vertical="center"/>
    </xf>
    <xf numFmtId="0" fontId="1" fillId="0" borderId="52" xfId="54" applyFont="1" applyBorder="1" applyAlignment="1">
      <alignment horizontal="center" vertical="center"/>
    </xf>
    <xf numFmtId="0" fontId="116" fillId="0" borderId="52" xfId="54" applyFont="1" applyBorder="1" applyAlignment="1">
      <alignment horizontal="center" vertical="center"/>
    </xf>
    <xf numFmtId="0" fontId="1" fillId="0" borderId="28" xfId="54" applyFont="1" applyBorder="1" applyAlignment="1">
      <alignment horizontal="center" vertical="center"/>
    </xf>
    <xf numFmtId="0" fontId="1" fillId="0" borderId="31" xfId="54" applyFont="1" applyBorder="1" applyAlignment="1">
      <alignment horizontal="center" vertical="center"/>
    </xf>
    <xf numFmtId="0" fontId="116" fillId="0" borderId="290" xfId="54" applyFont="1" applyBorder="1" applyAlignment="1">
      <alignment horizontal="center" vertical="center"/>
    </xf>
    <xf numFmtId="0" fontId="116" fillId="0" borderId="31" xfId="54" applyFont="1" applyBorder="1" applyAlignment="1">
      <alignment horizontal="center" vertical="center"/>
    </xf>
    <xf numFmtId="0" fontId="1" fillId="0" borderId="30" xfId="54" applyFont="1" applyBorder="1" applyAlignment="1">
      <alignment horizontal="center" vertical="center"/>
    </xf>
    <xf numFmtId="0" fontId="116" fillId="0" borderId="30" xfId="54" applyFont="1" applyBorder="1" applyAlignment="1">
      <alignment horizontal="center" vertical="center"/>
    </xf>
    <xf numFmtId="0" fontId="1" fillId="0" borderId="44" xfId="54" applyFont="1" applyBorder="1" applyAlignment="1">
      <alignment horizontal="center" vertical="center"/>
    </xf>
    <xf numFmtId="198" fontId="1" fillId="0" borderId="54" xfId="54" applyNumberFormat="1" applyFont="1" applyBorder="1" applyAlignment="1">
      <alignment horizontal="center" vertical="center"/>
    </xf>
    <xf numFmtId="198" fontId="1" fillId="0" borderId="34" xfId="54" applyNumberFormat="1" applyFont="1" applyBorder="1" applyAlignment="1">
      <alignment horizontal="center" vertical="center"/>
    </xf>
    <xf numFmtId="0" fontId="116" fillId="0" borderId="28" xfId="54" applyFont="1" applyBorder="1" applyAlignment="1">
      <alignment horizontal="center" vertical="center"/>
    </xf>
    <xf numFmtId="0" fontId="116" fillId="0" borderId="29" xfId="54" applyFont="1" applyBorder="1" applyAlignment="1">
      <alignment horizontal="center" vertical="center"/>
    </xf>
    <xf numFmtId="10" fontId="116" fillId="0" borderId="45" xfId="54" applyNumberFormat="1" applyFont="1" applyBorder="1" applyAlignment="1">
      <alignment horizontal="center" vertical="center"/>
    </xf>
    <xf numFmtId="10" fontId="116" fillId="0" borderId="83" xfId="54" applyNumberFormat="1" applyFont="1" applyBorder="1" applyAlignment="1">
      <alignment horizontal="center" vertical="center"/>
    </xf>
    <xf numFmtId="0" fontId="116" fillId="0" borderId="175" xfId="54" applyFont="1" applyBorder="1" applyAlignment="1">
      <alignment horizontal="center" vertical="center"/>
    </xf>
    <xf numFmtId="0" fontId="116" fillId="0" borderId="29" xfId="54" applyFont="1" applyBorder="1" applyAlignment="1">
      <alignment vertical="center"/>
    </xf>
    <xf numFmtId="0" fontId="1" fillId="0" borderId="29" xfId="54" applyFont="1" applyBorder="1" applyAlignment="1">
      <alignment vertical="center"/>
    </xf>
    <xf numFmtId="0" fontId="1" fillId="0" borderId="35" xfId="54" applyFont="1" applyBorder="1" applyAlignment="1">
      <alignment vertical="center"/>
    </xf>
    <xf numFmtId="0" fontId="116" fillId="0" borderId="35" xfId="54" applyFont="1" applyBorder="1" applyAlignment="1">
      <alignment horizontal="center" vertical="center"/>
    </xf>
    <xf numFmtId="0" fontId="116" fillId="0" borderId="48" xfId="54" applyFont="1" applyBorder="1" applyAlignment="1">
      <alignment horizontal="center" vertical="center"/>
    </xf>
    <xf numFmtId="0" fontId="116" fillId="0" borderId="49" xfId="54" applyFont="1" applyBorder="1" applyAlignment="1">
      <alignment horizontal="center" vertical="center"/>
    </xf>
    <xf numFmtId="0" fontId="116" fillId="0" borderId="53" xfId="54" applyFont="1" applyBorder="1" applyAlignment="1">
      <alignment horizontal="center" vertical="center"/>
    </xf>
    <xf numFmtId="0" fontId="116" fillId="0" borderId="84" xfId="54" applyFont="1" applyBorder="1" applyAlignment="1">
      <alignment horizontal="center" vertical="center"/>
    </xf>
    <xf numFmtId="0" fontId="116" fillId="0" borderId="176" xfId="54" applyFont="1" applyBorder="1" applyAlignment="1">
      <alignment horizontal="center" vertical="center"/>
    </xf>
    <xf numFmtId="0" fontId="116" fillId="0" borderId="49" xfId="54" applyFont="1" applyBorder="1" applyAlignment="1">
      <alignment vertical="center"/>
    </xf>
    <xf numFmtId="0" fontId="1" fillId="0" borderId="49" xfId="54" applyFont="1" applyBorder="1" applyAlignment="1">
      <alignment vertical="center"/>
    </xf>
    <xf numFmtId="0" fontId="1" fillId="0" borderId="50" xfId="54" applyFont="1" applyBorder="1" applyAlignment="1">
      <alignment vertical="center"/>
    </xf>
    <xf numFmtId="0" fontId="45" fillId="0" borderId="0" xfId="0" applyFont="1"/>
    <xf numFmtId="0" fontId="99" fillId="0" borderId="18" xfId="34" applyFont="1" applyBorder="1" applyAlignment="1">
      <alignment horizontal="center" vertical="center" wrapText="1"/>
    </xf>
    <xf numFmtId="0" fontId="99" fillId="0" borderId="71" xfId="34" applyFont="1" applyBorder="1" applyAlignment="1">
      <alignment horizontal="center" vertical="center" wrapText="1"/>
    </xf>
    <xf numFmtId="0" fontId="99" fillId="0" borderId="72" xfId="34" applyFont="1" applyBorder="1" applyAlignment="1">
      <alignment horizontal="center" vertical="center" wrapText="1"/>
    </xf>
    <xf numFmtId="0" fontId="99" fillId="0" borderId="18" xfId="34" applyFont="1" applyBorder="1" applyAlignment="1">
      <alignment horizontal="center" vertical="center"/>
    </xf>
    <xf numFmtId="0" fontId="99" fillId="0" borderId="71" xfId="34" applyFont="1" applyBorder="1" applyAlignment="1">
      <alignment horizontal="center" vertical="center"/>
    </xf>
    <xf numFmtId="0" fontId="99" fillId="0" borderId="72" xfId="34" applyFont="1" applyBorder="1" applyAlignment="1">
      <alignment horizontal="center" vertical="center"/>
    </xf>
    <xf numFmtId="0" fontId="98" fillId="0" borderId="39" xfId="34" applyFont="1" applyBorder="1" applyAlignment="1">
      <alignment horizontal="left" vertical="center" wrapText="1"/>
    </xf>
    <xf numFmtId="0" fontId="96" fillId="0" borderId="0" xfId="34" applyFont="1" applyAlignment="1">
      <alignment horizontal="left" vertical="center" wrapText="1"/>
    </xf>
    <xf numFmtId="0" fontId="99" fillId="0" borderId="38" xfId="34" applyFont="1" applyBorder="1" applyAlignment="1">
      <alignment horizontal="left" vertical="center" wrapText="1"/>
    </xf>
    <xf numFmtId="0" fontId="99" fillId="0" borderId="291" xfId="34" applyFont="1" applyBorder="1" applyAlignment="1">
      <alignment vertical="center" wrapText="1"/>
    </xf>
    <xf numFmtId="0" fontId="99" fillId="0" borderId="10" xfId="34" applyFont="1" applyBorder="1" applyAlignment="1">
      <alignment horizontal="left" vertical="center" wrapText="1"/>
    </xf>
    <xf numFmtId="0" fontId="99" fillId="0" borderId="102" xfId="34" applyFont="1" applyBorder="1" applyAlignment="1">
      <alignment vertical="center" wrapText="1"/>
    </xf>
    <xf numFmtId="0" fontId="99" fillId="0" borderId="39" xfId="34" applyFont="1" applyBorder="1" applyAlignment="1">
      <alignment horizontal="left" vertical="center" wrapText="1"/>
    </xf>
    <xf numFmtId="0" fontId="99" fillId="0" borderId="292" xfId="34" applyFont="1" applyBorder="1" applyAlignment="1">
      <alignment vertical="center" wrapText="1"/>
    </xf>
    <xf numFmtId="0" fontId="99" fillId="0" borderId="13" xfId="34" applyFont="1" applyBorder="1" applyAlignment="1">
      <alignment horizontal="left" vertical="center" wrapText="1"/>
    </xf>
    <xf numFmtId="0" fontId="99" fillId="0" borderId="293" xfId="34" applyFont="1" applyBorder="1" applyAlignment="1">
      <alignment vertical="center" wrapText="1"/>
    </xf>
    <xf numFmtId="0" fontId="99" fillId="0" borderId="292" xfId="34" applyFont="1" applyBorder="1" applyAlignment="1">
      <alignment horizontal="center" vertical="center" wrapText="1"/>
    </xf>
    <xf numFmtId="0" fontId="99" fillId="0" borderId="103" xfId="34" applyFont="1" applyBorder="1" applyAlignment="1">
      <alignment horizontal="center" vertical="center" wrapText="1"/>
    </xf>
    <xf numFmtId="0" fontId="95" fillId="0" borderId="292" xfId="0" applyFont="1" applyBorder="1" applyAlignment="1">
      <alignment horizontal="center" vertical="center" wrapText="1"/>
    </xf>
    <xf numFmtId="0" fontId="95" fillId="0" borderId="293" xfId="0" applyFont="1" applyBorder="1" applyAlignment="1">
      <alignment horizontal="center" vertical="center" wrapText="1"/>
    </xf>
    <xf numFmtId="0" fontId="55" fillId="0" borderId="185" xfId="34" applyFont="1" applyBorder="1" applyAlignment="1">
      <alignment horizontal="center" vertical="center"/>
    </xf>
    <xf numFmtId="0" fontId="99" fillId="0" borderId="77" xfId="34" applyFont="1" applyBorder="1" applyAlignment="1">
      <alignment horizontal="left" vertical="center" wrapText="1"/>
    </xf>
    <xf numFmtId="0" fontId="99" fillId="0" borderId="294" xfId="34" applyFont="1" applyBorder="1" applyAlignment="1">
      <alignment horizontal="center" vertical="center" wrapText="1"/>
    </xf>
    <xf numFmtId="0" fontId="99" fillId="0" borderId="295" xfId="34" applyFont="1" applyBorder="1" applyAlignment="1">
      <alignment horizontal="left" vertical="center" wrapText="1"/>
    </xf>
    <xf numFmtId="0" fontId="99" fillId="0" borderId="296" xfId="34" applyFont="1" applyBorder="1" applyAlignment="1">
      <alignment horizontal="center" vertical="center" wrapText="1"/>
    </xf>
    <xf numFmtId="0" fontId="95" fillId="0" borderId="294" xfId="0" applyFont="1" applyBorder="1" applyAlignment="1">
      <alignment horizontal="center" vertical="center" wrapText="1"/>
    </xf>
    <xf numFmtId="0" fontId="95" fillId="0" borderId="297" xfId="0" applyFont="1" applyBorder="1" applyAlignment="1">
      <alignment horizontal="center" vertical="center" wrapText="1"/>
    </xf>
    <xf numFmtId="0" fontId="10" fillId="24" borderId="83" xfId="76" applyFill="1" applyBorder="1">
      <alignment vertical="center"/>
    </xf>
    <xf numFmtId="0" fontId="10" fillId="24" borderId="298" xfId="76" applyFill="1" applyBorder="1">
      <alignment vertical="center"/>
    </xf>
    <xf numFmtId="0" fontId="0" fillId="0" borderId="31" xfId="0" applyBorder="1" applyAlignment="1">
      <alignment horizontal="center" vertical="center"/>
    </xf>
    <xf numFmtId="0" fontId="0" fillId="0" borderId="299" xfId="0" applyBorder="1" applyAlignment="1">
      <alignment horizontal="center" vertical="center"/>
    </xf>
    <xf numFmtId="0" fontId="0" fillId="0" borderId="14" xfId="0" applyBorder="1" applyAlignment="1">
      <alignment horizontal="center" vertical="center"/>
    </xf>
    <xf numFmtId="0" fontId="26" fillId="24" borderId="29" xfId="76" applyFont="1" applyFill="1" applyBorder="1" applyAlignment="1">
      <alignment horizontal="center" vertical="center"/>
    </xf>
    <xf numFmtId="0" fontId="93" fillId="24" borderId="29" xfId="76" applyFont="1" applyFill="1" applyBorder="1" applyAlignment="1">
      <alignment horizontal="center" vertical="center"/>
    </xf>
    <xf numFmtId="0" fontId="0" fillId="0" borderId="13" xfId="0" applyBorder="1" applyAlignment="1">
      <alignment horizontal="center" vertical="center"/>
    </xf>
    <xf numFmtId="0" fontId="0" fillId="0" borderId="300" xfId="0" applyBorder="1" applyAlignment="1">
      <alignment horizontal="right" vertical="center"/>
    </xf>
    <xf numFmtId="0" fontId="0" fillId="0" borderId="299" xfId="0" applyBorder="1" applyAlignment="1">
      <alignment horizontal="right" vertical="center"/>
    </xf>
    <xf numFmtId="0" fontId="10" fillId="24" borderId="29" xfId="76" applyFont="1" applyFill="1" applyBorder="1" applyAlignment="1">
      <alignment horizontal="center" vertical="center" shrinkToFit="1"/>
    </xf>
    <xf numFmtId="0" fontId="10" fillId="24" borderId="301" xfId="76" applyFill="1" applyBorder="1" applyAlignment="1">
      <alignment horizontal="center" vertical="center"/>
    </xf>
    <xf numFmtId="0" fontId="10" fillId="24" borderId="32" xfId="76" applyFont="1" applyFill="1" applyBorder="1" applyAlignment="1">
      <alignment horizontal="center" vertical="center" shrinkToFit="1"/>
    </xf>
    <xf numFmtId="0" fontId="10" fillId="24" borderId="45" xfId="76" applyFont="1" applyFill="1" applyBorder="1" applyAlignment="1">
      <alignment horizontal="left" vertical="center" wrapText="1" indent="1"/>
    </xf>
    <xf numFmtId="0" fontId="10" fillId="24" borderId="298" xfId="76" applyFill="1" applyBorder="1" applyAlignment="1">
      <alignment vertical="center"/>
    </xf>
    <xf numFmtId="0" fontId="120" fillId="24" borderId="0" xfId="76" applyFont="1" applyFill="1" applyAlignment="1">
      <alignment horizontal="left" vertical="center" wrapText="1"/>
    </xf>
    <xf numFmtId="0" fontId="10" fillId="24" borderId="31" xfId="76" applyFill="1" applyBorder="1" applyAlignment="1">
      <alignment horizontal="left" vertical="center" wrapText="1" indent="1"/>
    </xf>
    <xf numFmtId="0" fontId="10" fillId="24" borderId="34" xfId="76" applyFill="1" applyBorder="1" applyAlignment="1">
      <alignment horizontal="left" vertical="center" wrapText="1" indent="1"/>
    </xf>
    <xf numFmtId="0" fontId="10" fillId="24" borderId="13" xfId="76" applyFont="1" applyFill="1" applyBorder="1" applyAlignment="1">
      <alignment vertical="center" wrapText="1"/>
    </xf>
    <xf numFmtId="0" fontId="93" fillId="24" borderId="13" xfId="76" applyFont="1" applyFill="1" applyBorder="1" applyAlignment="1">
      <alignment horizontal="left" vertical="center"/>
    </xf>
    <xf numFmtId="0" fontId="10" fillId="24" borderId="45" xfId="76" applyFont="1" applyFill="1" applyBorder="1" applyAlignment="1">
      <alignment horizontal="left" vertical="center" wrapText="1"/>
    </xf>
    <xf numFmtId="0" fontId="10" fillId="24" borderId="45" xfId="76" applyFont="1" applyFill="1" applyBorder="1" applyAlignment="1">
      <alignment horizontal="left" vertical="top" wrapText="1"/>
    </xf>
    <xf numFmtId="0" fontId="0" fillId="0" borderId="13" xfId="0" applyBorder="1" applyAlignment="1">
      <alignment vertical="center" wrapText="1"/>
    </xf>
    <xf numFmtId="0" fontId="0" fillId="0" borderId="0" xfId="0" applyBorder="1" applyAlignment="1">
      <alignment vertical="center" wrapText="1"/>
    </xf>
    <xf numFmtId="0" fontId="10" fillId="24" borderId="31" xfId="76" applyFill="1" applyBorder="1" applyAlignment="1">
      <alignment horizontal="left" vertical="top"/>
    </xf>
    <xf numFmtId="0" fontId="10" fillId="24" borderId="34" xfId="76" applyFill="1" applyBorder="1" applyAlignment="1">
      <alignment horizontal="left" vertical="top"/>
    </xf>
    <xf numFmtId="0" fontId="26" fillId="24" borderId="34" xfId="76" applyFont="1" applyFill="1" applyBorder="1" applyAlignment="1">
      <alignment horizontal="center" vertical="center"/>
    </xf>
    <xf numFmtId="0" fontId="10" fillId="24" borderId="31" xfId="76" applyFont="1" applyFill="1" applyBorder="1" applyAlignment="1">
      <alignment horizontal="left"/>
    </xf>
    <xf numFmtId="0" fontId="111" fillId="24" borderId="29" xfId="76" applyFont="1" applyFill="1" applyBorder="1" applyAlignment="1">
      <alignment horizontal="left" vertical="center" wrapText="1"/>
    </xf>
    <xf numFmtId="0" fontId="110" fillId="24" borderId="29" xfId="76" applyFont="1" applyFill="1" applyBorder="1" applyAlignment="1">
      <alignment horizontal="left" vertical="center" wrapText="1"/>
    </xf>
    <xf numFmtId="0" fontId="10" fillId="24" borderId="29" xfId="76" applyFont="1" applyFill="1" applyBorder="1" applyAlignment="1">
      <alignment horizontal="left" vertical="center" wrapText="1"/>
    </xf>
    <xf numFmtId="0" fontId="93" fillId="24" borderId="29" xfId="76" applyFont="1" applyFill="1" applyBorder="1" applyAlignment="1">
      <alignment horizontal="left" vertical="center" wrapText="1"/>
    </xf>
    <xf numFmtId="0" fontId="110" fillId="24" borderId="29" xfId="76" applyFont="1" applyFill="1" applyBorder="1" applyAlignment="1">
      <alignment horizontal="center" vertical="center" wrapText="1"/>
    </xf>
    <xf numFmtId="0" fontId="10" fillId="24" borderId="13" xfId="76" applyFont="1" applyFill="1" applyBorder="1" applyAlignment="1">
      <alignment vertical="top" wrapText="1"/>
    </xf>
    <xf numFmtId="0" fontId="10" fillId="24" borderId="0" xfId="76" applyFont="1" applyFill="1" applyBorder="1" applyAlignment="1">
      <alignment vertical="top" wrapText="1"/>
    </xf>
    <xf numFmtId="0" fontId="27" fillId="24" borderId="45" xfId="76" applyFont="1" applyFill="1" applyBorder="1" applyAlignment="1">
      <alignment horizontal="center" vertical="center" wrapText="1"/>
    </xf>
    <xf numFmtId="0" fontId="27" fillId="24" borderId="45" xfId="76" applyFont="1" applyFill="1" applyBorder="1" applyAlignment="1">
      <alignment horizontal="center" vertical="center"/>
    </xf>
    <xf numFmtId="0" fontId="0" fillId="0" borderId="13" xfId="0" applyBorder="1" applyAlignment="1">
      <alignment vertical="top" wrapText="1"/>
    </xf>
    <xf numFmtId="0" fontId="0" fillId="0" borderId="34" xfId="0" applyBorder="1" applyAlignment="1">
      <alignment horizontal="left" vertical="center"/>
    </xf>
    <xf numFmtId="0" fontId="26" fillId="0" borderId="0" xfId="0" applyFont="1"/>
    <xf numFmtId="0" fontId="26" fillId="0" borderId="0" xfId="0" applyFont="1" applyAlignment="1">
      <alignment horizontal="center" vertical="center"/>
    </xf>
    <xf numFmtId="0" fontId="11" fillId="0" borderId="0" xfId="0" applyFont="1"/>
    <xf numFmtId="0" fontId="132" fillId="0" borderId="0" xfId="0" applyFont="1" applyAlignment="1">
      <alignment horizontal="center" vertical="center"/>
    </xf>
    <xf numFmtId="0" fontId="38" fillId="0" borderId="0" xfId="0" applyFont="1"/>
    <xf numFmtId="0" fontId="39" fillId="0" borderId="83" xfId="0" applyFont="1" applyBorder="1" applyAlignment="1">
      <alignment horizontal="left" vertical="center" wrapText="1"/>
    </xf>
    <xf numFmtId="0" fontId="39" fillId="0" borderId="32" xfId="0" applyFont="1" applyBorder="1" applyAlignment="1">
      <alignment horizontal="left" vertical="center" wrapText="1"/>
    </xf>
    <xf numFmtId="0" fontId="39" fillId="0" borderId="302" xfId="0" applyFont="1" applyBorder="1" applyAlignment="1">
      <alignment horizontal="left" vertical="center" wrapText="1"/>
    </xf>
    <xf numFmtId="0" fontId="38" fillId="0" borderId="0" xfId="0" applyFont="1" applyBorder="1" applyAlignment="1">
      <alignment horizontal="left" vertical="center" wrapText="1"/>
    </xf>
    <xf numFmtId="0" fontId="39" fillId="32" borderId="45" xfId="0" applyFont="1" applyFill="1" applyBorder="1" applyAlignment="1">
      <alignment horizontal="center" vertical="center"/>
    </xf>
    <xf numFmtId="0" fontId="39" fillId="32" borderId="29" xfId="0" applyFont="1" applyFill="1" applyBorder="1" applyAlignment="1">
      <alignment horizontal="center" vertical="center"/>
    </xf>
    <xf numFmtId="0" fontId="93" fillId="0" borderId="0" xfId="0" applyFont="1" applyAlignment="1">
      <alignment horizontal="left" vertical="center"/>
    </xf>
    <xf numFmtId="0" fontId="39" fillId="0" borderId="45" xfId="0" applyFont="1" applyBorder="1" applyAlignment="1">
      <alignment horizontal="left" vertical="center" wrapText="1"/>
    </xf>
    <xf numFmtId="0" fontId="39" fillId="0" borderId="12" xfId="0" applyFont="1" applyBorder="1" applyAlignment="1">
      <alignment horizontal="left" vertical="center" wrapText="1"/>
    </xf>
    <xf numFmtId="0" fontId="39" fillId="32" borderId="31" xfId="0" applyFont="1" applyFill="1" applyBorder="1" applyAlignment="1">
      <alignment horizontal="center" vertical="center"/>
    </xf>
    <xf numFmtId="0" fontId="39" fillId="0" borderId="45" xfId="0" applyFont="1" applyBorder="1" applyAlignment="1">
      <alignment vertical="center" wrapText="1"/>
    </xf>
    <xf numFmtId="0" fontId="39" fillId="0" borderId="29" xfId="0" applyFont="1" applyBorder="1" applyAlignment="1">
      <alignment vertical="center" wrapText="1"/>
    </xf>
    <xf numFmtId="0" fontId="133" fillId="0" borderId="0" xfId="0" applyFont="1"/>
    <xf numFmtId="0" fontId="39" fillId="0" borderId="31" xfId="0" applyFont="1" applyBorder="1" applyAlignment="1">
      <alignment horizontal="left" vertical="center" wrapText="1"/>
    </xf>
    <xf numFmtId="0" fontId="39" fillId="0" borderId="14" xfId="0" applyFont="1" applyBorder="1" applyAlignment="1">
      <alignment horizontal="left" vertical="center" wrapText="1"/>
    </xf>
    <xf numFmtId="0" fontId="39" fillId="0" borderId="31" xfId="0" applyFont="1" applyBorder="1" applyAlignment="1">
      <alignment vertical="center" wrapText="1"/>
    </xf>
    <xf numFmtId="0" fontId="38" fillId="0" borderId="0" xfId="0" applyFont="1" applyAlignment="1">
      <alignment horizontal="right" vertical="center"/>
    </xf>
    <xf numFmtId="0" fontId="39" fillId="0" borderId="29" xfId="0" applyFont="1" applyBorder="1"/>
    <xf numFmtId="0" fontId="39" fillId="0" borderId="34" xfId="0" applyFont="1" applyBorder="1" applyAlignment="1">
      <alignment horizontal="left" vertical="center" wrapText="1"/>
    </xf>
    <xf numFmtId="0" fontId="39" fillId="32" borderId="34" xfId="0" applyFont="1" applyFill="1" applyBorder="1" applyAlignment="1">
      <alignment horizontal="center" vertical="center"/>
    </xf>
    <xf numFmtId="0" fontId="39" fillId="0" borderId="34" xfId="0" applyFont="1" applyBorder="1" applyAlignment="1">
      <alignment vertical="center" wrapText="1"/>
    </xf>
    <xf numFmtId="0" fontId="39" fillId="32" borderId="83" xfId="0" applyFont="1" applyFill="1" applyBorder="1" applyAlignment="1">
      <alignment horizontal="centerContinuous" vertical="center"/>
    </xf>
    <xf numFmtId="0" fontId="11" fillId="0" borderId="0" xfId="0" applyFont="1" applyAlignment="1">
      <alignment horizontal="right" vertical="center"/>
    </xf>
    <xf numFmtId="0" fontId="0" fillId="0" borderId="186" xfId="37" applyFont="1" applyBorder="1" applyAlignment="1">
      <alignment horizontal="center" vertical="center"/>
    </xf>
    <xf numFmtId="0" fontId="0" fillId="0" borderId="186" xfId="37" applyFont="1" applyBorder="1" applyAlignment="1">
      <alignment horizontal="center" vertical="center" textRotation="255" wrapText="1"/>
    </xf>
    <xf numFmtId="0" fontId="0" fillId="0" borderId="186" xfId="37" applyFont="1" applyBorder="1" applyAlignment="1">
      <alignment horizontal="center" vertical="center" textRotation="255" shrinkToFit="1"/>
    </xf>
    <xf numFmtId="0" fontId="63" fillId="0" borderId="282" xfId="37" applyFont="1" applyBorder="1" applyAlignment="1">
      <alignment horizontal="left" vertical="center" wrapText="1"/>
    </xf>
    <xf numFmtId="0" fontId="0" fillId="0" borderId="0" xfId="37" applyFont="1" applyBorder="1" applyAlignment="1">
      <alignment vertical="top"/>
    </xf>
    <xf numFmtId="0" fontId="0" fillId="0" borderId="282" xfId="37" applyFont="1" applyBorder="1">
      <alignment vertical="center"/>
    </xf>
    <xf numFmtId="0" fontId="0" fillId="0" borderId="283" xfId="37" applyFont="1" applyBorder="1">
      <alignment vertical="center"/>
    </xf>
    <xf numFmtId="0" fontId="93" fillId="0" borderId="190" xfId="37" applyFont="1" applyBorder="1" applyAlignment="1">
      <alignment horizontal="center" vertical="center"/>
    </xf>
    <xf numFmtId="0" fontId="134" fillId="0" borderId="183" xfId="37" applyFont="1" applyBorder="1" applyAlignment="1">
      <alignment horizontal="center" vertical="center"/>
    </xf>
    <xf numFmtId="49" fontId="0" fillId="0" borderId="0" xfId="37" applyNumberFormat="1" applyFont="1" applyBorder="1" applyAlignment="1">
      <alignment vertical="center"/>
    </xf>
    <xf numFmtId="0" fontId="93" fillId="0" borderId="186" xfId="37" applyFont="1" applyBorder="1" applyAlignment="1">
      <alignment vertical="center"/>
    </xf>
    <xf numFmtId="0" fontId="111" fillId="0" borderId="197" xfId="37" applyFont="1" applyBorder="1" applyAlignment="1">
      <alignment horizontal="center" vertical="center"/>
    </xf>
    <xf numFmtId="0" fontId="27" fillId="0" borderId="303" xfId="37" applyFont="1" applyBorder="1" applyAlignment="1">
      <alignment horizontal="center" vertical="center"/>
    </xf>
    <xf numFmtId="0" fontId="0" fillId="0" borderId="0" xfId="37" applyFont="1" applyBorder="1" applyAlignment="1">
      <alignment horizontal="left" vertical="center"/>
    </xf>
    <xf numFmtId="0" fontId="27" fillId="0" borderId="304" xfId="37" applyFont="1" applyBorder="1" applyAlignment="1">
      <alignment horizontal="center" vertical="center"/>
    </xf>
    <xf numFmtId="0" fontId="93" fillId="0" borderId="281" xfId="37" applyFont="1" applyBorder="1" applyAlignment="1">
      <alignment vertical="center"/>
    </xf>
    <xf numFmtId="0" fontId="27" fillId="0" borderId="0" xfId="37" applyFont="1" applyBorder="1" applyAlignment="1">
      <alignment vertical="center"/>
    </xf>
    <xf numFmtId="0" fontId="27" fillId="0" borderId="0" xfId="37" applyFont="1" applyBorder="1" applyAlignment="1">
      <alignment horizontal="center" vertical="center"/>
    </xf>
    <xf numFmtId="0" fontId="0" fillId="0" borderId="282" xfId="37" applyFont="1" applyBorder="1" applyAlignment="1">
      <alignment horizontal="center" vertical="center" textRotation="255" wrapText="1"/>
    </xf>
    <xf numFmtId="0" fontId="93" fillId="0" borderId="186" xfId="37" applyFont="1" applyBorder="1" applyAlignment="1">
      <alignment horizontal="center" vertical="center" shrinkToFit="1"/>
    </xf>
    <xf numFmtId="0" fontId="0" fillId="0" borderId="280" xfId="37" applyFont="1" applyBorder="1">
      <alignment vertical="center"/>
    </xf>
    <xf numFmtId="0" fontId="0" fillId="0" borderId="281" xfId="37" applyFont="1" applyBorder="1">
      <alignment vertical="center"/>
    </xf>
    <xf numFmtId="0" fontId="0" fillId="0" borderId="191" xfId="37" applyFont="1" applyBorder="1">
      <alignment vertical="center"/>
    </xf>
    <xf numFmtId="0" fontId="0" fillId="0" borderId="283" xfId="37" applyFont="1" applyBorder="1" applyAlignment="1">
      <alignment vertical="center"/>
    </xf>
    <xf numFmtId="0" fontId="0" fillId="0" borderId="282" xfId="37" applyFont="1" applyBorder="1" applyAlignment="1">
      <alignment horizontal="center" vertical="center"/>
    </xf>
    <xf numFmtId="0" fontId="27" fillId="0" borderId="284" xfId="37" applyFont="1" applyBorder="1" applyAlignment="1">
      <alignment horizontal="center" vertical="center"/>
    </xf>
    <xf numFmtId="199" fontId="27" fillId="0" borderId="305" xfId="37" applyNumberFormat="1" applyFont="1" applyBorder="1" applyAlignment="1">
      <alignment horizontal="center" vertical="center"/>
    </xf>
    <xf numFmtId="0" fontId="27" fillId="0" borderId="206" xfId="37" applyFont="1" applyBorder="1" applyAlignment="1">
      <alignment horizontal="center" vertical="center"/>
    </xf>
    <xf numFmtId="0" fontId="0" fillId="0" borderId="187" xfId="37" applyFont="1" applyBorder="1" applyAlignment="1">
      <alignment horizontal="left" vertical="center"/>
    </xf>
    <xf numFmtId="0" fontId="0" fillId="0" borderId="187" xfId="37" applyFont="1" applyBorder="1" applyAlignment="1">
      <alignment vertical="center"/>
    </xf>
    <xf numFmtId="0" fontId="0" fillId="0" borderId="288" xfId="37" applyFont="1" applyBorder="1" applyAlignment="1">
      <alignment horizontal="left" vertical="center"/>
    </xf>
    <xf numFmtId="0" fontId="51" fillId="0" borderId="306" xfId="38" applyFont="1" applyBorder="1" applyAlignment="1">
      <alignment horizontal="center" vertical="center"/>
    </xf>
    <xf numFmtId="194" fontId="93" fillId="0" borderId="186" xfId="38" applyNumberFormat="1" applyFont="1" applyBorder="1" applyAlignment="1">
      <alignment horizontal="left" vertical="center"/>
    </xf>
    <xf numFmtId="0" fontId="0" fillId="0" borderId="0" xfId="38" applyFont="1" applyBorder="1" applyAlignment="1">
      <alignment horizontal="center" vertical="center" wrapText="1"/>
    </xf>
    <xf numFmtId="0" fontId="111" fillId="0" borderId="186" xfId="38" applyFont="1" applyBorder="1" applyAlignment="1">
      <alignment horizontal="center" vertical="center" wrapText="1"/>
    </xf>
    <xf numFmtId="0" fontId="111" fillId="0" borderId="284" xfId="38" applyFont="1" applyBorder="1" applyAlignment="1">
      <alignment horizontal="center" vertical="center" wrapText="1"/>
    </xf>
    <xf numFmtId="0" fontId="93" fillId="0" borderId="307" xfId="38" applyFont="1" applyBorder="1" applyAlignment="1">
      <alignment horizontal="center" vertical="center"/>
    </xf>
    <xf numFmtId="194" fontId="93" fillId="0" borderId="308" xfId="38" applyNumberFormat="1" applyFont="1" applyBorder="1" applyAlignment="1">
      <alignment horizontal="center" vertical="center"/>
    </xf>
    <xf numFmtId="0" fontId="0" fillId="0" borderId="190" xfId="39" applyFont="1" applyBorder="1" applyAlignment="1">
      <alignment horizontal="center" vertical="center"/>
    </xf>
    <xf numFmtId="0" fontId="27" fillId="0" borderId="305" xfId="39" applyFont="1" applyBorder="1" applyAlignment="1">
      <alignment horizontal="center" vertical="center"/>
    </xf>
    <xf numFmtId="0" fontId="127" fillId="0" borderId="0" xfId="39" applyFont="1" applyAlignment="1">
      <alignment vertical="center"/>
    </xf>
    <xf numFmtId="0" fontId="127" fillId="0" borderId="0" xfId="40" applyFont="1" applyBorder="1" applyAlignment="1">
      <alignment horizontal="center" vertical="center"/>
    </xf>
    <xf numFmtId="0" fontId="0" fillId="0" borderId="221" xfId="40" applyFont="1" applyBorder="1" applyAlignment="1">
      <alignment horizontal="center" vertical="center"/>
    </xf>
    <xf numFmtId="0" fontId="0" fillId="0" borderId="186" xfId="40" applyFont="1" applyBorder="1" applyAlignment="1">
      <alignment horizontal="center" vertical="center" wrapText="1"/>
    </xf>
    <xf numFmtId="0" fontId="93" fillId="0" borderId="186" xfId="40" applyFont="1" applyBorder="1" applyAlignment="1">
      <alignment horizontal="center" vertical="center" textRotation="255" wrapText="1" shrinkToFit="1"/>
    </xf>
    <xf numFmtId="0" fontId="93" fillId="0" borderId="197" xfId="40" applyFont="1" applyBorder="1" applyAlignment="1">
      <alignment horizontal="center" vertical="center" textRotation="255" shrinkToFit="1"/>
    </xf>
    <xf numFmtId="0" fontId="93" fillId="0" borderId="0" xfId="40" applyFont="1" applyBorder="1" applyAlignment="1">
      <alignment vertical="center"/>
    </xf>
    <xf numFmtId="0" fontId="93" fillId="0" borderId="283" xfId="40" applyFont="1" applyBorder="1" applyAlignment="1">
      <alignment vertical="center"/>
    </xf>
    <xf numFmtId="0" fontId="111" fillId="0" borderId="282" xfId="40" applyFont="1" applyBorder="1">
      <alignment vertical="center"/>
    </xf>
    <xf numFmtId="0" fontId="111" fillId="0" borderId="0" xfId="40" applyFont="1" applyBorder="1" applyAlignment="1">
      <alignment vertical="center"/>
    </xf>
    <xf numFmtId="0" fontId="0" fillId="0" borderId="282" xfId="40" applyFont="1" applyBorder="1" applyAlignment="1">
      <alignment horizontal="right" vertical="center" textRotation="255" wrapText="1"/>
    </xf>
    <xf numFmtId="0" fontId="0" fillId="0" borderId="0" xfId="40" applyFont="1" applyBorder="1" applyAlignment="1">
      <alignment horizontal="right" vertical="center" textRotation="255" wrapText="1"/>
    </xf>
    <xf numFmtId="0" fontId="0" fillId="0" borderId="283" xfId="40" applyFont="1" applyBorder="1" applyAlignment="1">
      <alignment horizontal="right" vertical="center" textRotation="255" wrapText="1"/>
    </xf>
    <xf numFmtId="0" fontId="135" fillId="0" borderId="0" xfId="0" applyFont="1"/>
    <xf numFmtId="0" fontId="136" fillId="0" borderId="0" xfId="0" applyFont="1" applyAlignment="1">
      <alignment horizontal="center" vertical="center"/>
    </xf>
    <xf numFmtId="0" fontId="135" fillId="31" borderId="186" xfId="0" applyFont="1" applyFill="1" applyBorder="1" applyAlignment="1">
      <alignment horizontal="center" vertical="center"/>
    </xf>
    <xf numFmtId="0" fontId="137" fillId="38" borderId="221" xfId="0" applyFont="1" applyFill="1" applyBorder="1" applyAlignment="1">
      <alignment horizontal="center" vertical="center"/>
    </xf>
    <xf numFmtId="0" fontId="138" fillId="0" borderId="281" xfId="0" applyFont="1" applyBorder="1"/>
    <xf numFmtId="0" fontId="135" fillId="0" borderId="281" xfId="0" applyFont="1" applyBorder="1"/>
    <xf numFmtId="0" fontId="138" fillId="0" borderId="280" xfId="0" applyFont="1" applyBorder="1"/>
    <xf numFmtId="0" fontId="135" fillId="0" borderId="191" xfId="0" applyFont="1" applyBorder="1"/>
    <xf numFmtId="0" fontId="135" fillId="39" borderId="190" xfId="0" applyFont="1" applyFill="1" applyBorder="1" applyAlignment="1">
      <alignment horizontal="center" vertical="center"/>
    </xf>
    <xf numFmtId="0" fontId="135" fillId="39" borderId="197" xfId="0" applyFont="1" applyFill="1" applyBorder="1" applyAlignment="1">
      <alignment horizontal="center" vertical="center"/>
    </xf>
    <xf numFmtId="0" fontId="137" fillId="38" borderId="194" xfId="0" applyFont="1" applyFill="1" applyBorder="1" applyAlignment="1">
      <alignment horizontal="center" vertical="center"/>
    </xf>
    <xf numFmtId="0" fontId="135" fillId="0" borderId="0" xfId="0" applyFont="1" applyBorder="1"/>
    <xf numFmtId="0" fontId="139" fillId="0" borderId="0" xfId="0" applyFont="1" applyBorder="1"/>
    <xf numFmtId="0" fontId="139" fillId="0" borderId="0" xfId="0" applyFont="1"/>
    <xf numFmtId="0" fontId="135" fillId="0" borderId="282" xfId="0" applyFont="1" applyBorder="1"/>
    <xf numFmtId="0" fontId="135" fillId="0" borderId="283" xfId="0" applyFont="1" applyBorder="1"/>
    <xf numFmtId="0" fontId="140" fillId="0" borderId="194" xfId="0" applyFont="1" applyBorder="1" applyAlignment="1">
      <alignment horizontal="center" vertical="center"/>
    </xf>
    <xf numFmtId="0" fontId="135" fillId="0" borderId="186" xfId="0" applyFont="1" applyBorder="1" applyAlignment="1">
      <alignment horizontal="center" vertical="center"/>
    </xf>
    <xf numFmtId="0" fontId="135" fillId="0" borderId="190" xfId="0" applyFont="1" applyBorder="1" applyAlignment="1">
      <alignment horizontal="center" vertical="center"/>
    </xf>
    <xf numFmtId="0" fontId="135" fillId="0" borderId="197" xfId="0" applyFont="1" applyBorder="1" applyAlignment="1">
      <alignment horizontal="center" vertical="center"/>
    </xf>
    <xf numFmtId="0" fontId="135" fillId="0" borderId="0" xfId="0" applyFont="1" applyBorder="1" applyAlignment="1">
      <alignment horizontal="center" vertical="center"/>
    </xf>
    <xf numFmtId="0" fontId="135" fillId="0" borderId="287" xfId="0" applyFont="1" applyBorder="1"/>
    <xf numFmtId="0" fontId="135" fillId="0" borderId="187" xfId="0" applyFont="1" applyBorder="1"/>
    <xf numFmtId="0" fontId="135" fillId="0" borderId="288" xfId="0" applyFont="1" applyBorder="1"/>
    <xf numFmtId="0" fontId="135" fillId="0" borderId="283" xfId="0" applyFont="1" applyBorder="1" applyAlignment="1">
      <alignment horizontal="right" vertical="center"/>
    </xf>
    <xf numFmtId="0" fontId="137" fillId="38" borderId="185" xfId="0" applyFont="1" applyFill="1" applyBorder="1" applyAlignment="1">
      <alignment horizontal="center" vertical="center"/>
    </xf>
    <xf numFmtId="0" fontId="140" fillId="0" borderId="185" xfId="0" applyFont="1" applyBorder="1" applyAlignment="1">
      <alignment horizontal="center" vertical="center"/>
    </xf>
    <xf numFmtId="0" fontId="135" fillId="39" borderId="280" xfId="0" applyFont="1" applyFill="1" applyBorder="1" applyAlignment="1">
      <alignment horizontal="left" vertical="center"/>
    </xf>
    <xf numFmtId="0" fontId="135" fillId="39" borderId="191" xfId="0" applyFont="1" applyFill="1" applyBorder="1" applyAlignment="1">
      <alignment horizontal="left" vertical="center"/>
    </xf>
    <xf numFmtId="0" fontId="139" fillId="0" borderId="281" xfId="0" applyFont="1" applyBorder="1" applyAlignment="1">
      <alignment horizontal="left" vertical="center" wrapText="1"/>
    </xf>
    <xf numFmtId="0" fontId="135" fillId="39" borderId="282" xfId="0" applyFont="1" applyFill="1" applyBorder="1" applyAlignment="1">
      <alignment horizontal="left" vertical="center"/>
    </xf>
    <xf numFmtId="0" fontId="135" fillId="39" borderId="283" xfId="0" applyFont="1" applyFill="1" applyBorder="1" applyAlignment="1">
      <alignment horizontal="left" vertical="center"/>
    </xf>
    <xf numFmtId="0" fontId="139" fillId="0" borderId="0" xfId="0" applyFont="1" applyAlignment="1">
      <alignment horizontal="left" vertical="center" wrapText="1"/>
    </xf>
    <xf numFmtId="0" fontId="135" fillId="39" borderId="287" xfId="0" applyFont="1" applyFill="1" applyBorder="1" applyAlignment="1">
      <alignment horizontal="left" vertical="center"/>
    </xf>
    <xf numFmtId="0" fontId="135" fillId="39" borderId="288" xfId="0" applyFont="1" applyFill="1" applyBorder="1" applyAlignment="1">
      <alignment horizontal="left" vertical="center"/>
    </xf>
    <xf numFmtId="0" fontId="135" fillId="39" borderId="280" xfId="0" applyFont="1" applyFill="1" applyBorder="1" applyAlignment="1">
      <alignment horizontal="center" vertical="center"/>
    </xf>
    <xf numFmtId="0" fontId="135" fillId="39" borderId="191" xfId="0" applyFont="1" applyFill="1" applyBorder="1" applyAlignment="1">
      <alignment horizontal="center" vertical="center"/>
    </xf>
    <xf numFmtId="0" fontId="135" fillId="39" borderId="282" xfId="0" applyFont="1" applyFill="1" applyBorder="1" applyAlignment="1">
      <alignment horizontal="center" vertical="center"/>
    </xf>
    <xf numFmtId="0" fontId="135" fillId="39" borderId="283" xfId="0" applyFont="1" applyFill="1" applyBorder="1" applyAlignment="1">
      <alignment horizontal="center" vertical="center"/>
    </xf>
    <xf numFmtId="0" fontId="135" fillId="39" borderId="287" xfId="0" applyFont="1" applyFill="1" applyBorder="1" applyAlignment="1">
      <alignment horizontal="center" vertical="center"/>
    </xf>
    <xf numFmtId="0" fontId="135" fillId="39" borderId="288" xfId="0" applyFont="1" applyFill="1" applyBorder="1" applyAlignment="1">
      <alignment horizontal="center" vertical="center"/>
    </xf>
    <xf numFmtId="0" fontId="139" fillId="0" borderId="187" xfId="0" applyFont="1" applyBorder="1" applyAlignment="1">
      <alignment horizontal="left" vertical="center" wrapText="1"/>
    </xf>
    <xf numFmtId="0" fontId="141" fillId="0" borderId="0" xfId="0" applyFont="1" applyProtection="1">
      <protection locked="0"/>
    </xf>
    <xf numFmtId="0" fontId="142" fillId="40" borderId="0" xfId="0" applyFont="1" applyFill="1" applyAlignment="1" applyProtection="1">
      <alignment horizontal="center" vertical="center"/>
      <protection locked="0"/>
    </xf>
    <xf numFmtId="0" fontId="141" fillId="31" borderId="186" xfId="0" applyFont="1" applyFill="1" applyBorder="1" applyAlignment="1" applyProtection="1">
      <alignment horizontal="center" vertical="center"/>
      <protection locked="0"/>
    </xf>
    <xf numFmtId="0" fontId="81" fillId="31" borderId="221" xfId="0" applyFont="1" applyFill="1" applyBorder="1" applyAlignment="1" applyProtection="1">
      <alignment horizontal="center" vertical="center"/>
      <protection locked="0"/>
    </xf>
    <xf numFmtId="0" fontId="141" fillId="0" borderId="186" xfId="0" applyFont="1" applyBorder="1" applyAlignment="1" applyProtection="1">
      <alignment horizontal="left" vertical="center"/>
      <protection locked="0"/>
    </xf>
    <xf numFmtId="0" fontId="143" fillId="0" borderId="194" xfId="0" applyFont="1" applyBorder="1" applyAlignment="1" applyProtection="1">
      <alignment horizontal="right" vertical="top"/>
      <protection locked="0"/>
    </xf>
    <xf numFmtId="0" fontId="141" fillId="0" borderId="186" xfId="0" applyFont="1" applyBorder="1" applyAlignment="1" applyProtection="1">
      <alignment horizontal="left" vertical="center" wrapText="1"/>
      <protection locked="0"/>
    </xf>
    <xf numFmtId="0" fontId="81" fillId="31" borderId="186" xfId="0" applyFont="1" applyFill="1" applyBorder="1" applyAlignment="1" applyProtection="1">
      <alignment horizontal="center" vertical="center"/>
      <protection locked="0"/>
    </xf>
    <xf numFmtId="0" fontId="144" fillId="0" borderId="221" xfId="0" applyFont="1" applyBorder="1" applyAlignment="1" applyProtection="1">
      <alignment horizontal="left" vertical="center"/>
      <protection locked="0"/>
    </xf>
    <xf numFmtId="0" fontId="141" fillId="0" borderId="186" xfId="0" applyFont="1" applyBorder="1" applyProtection="1">
      <protection locked="0"/>
    </xf>
    <xf numFmtId="0" fontId="144" fillId="0" borderId="191" xfId="0" applyFont="1" applyBorder="1" applyAlignment="1" applyProtection="1">
      <alignment horizontal="left" vertical="center"/>
      <protection locked="0"/>
    </xf>
    <xf numFmtId="0" fontId="141" fillId="0" borderId="190" xfId="0" applyFont="1" applyBorder="1" applyAlignment="1" applyProtection="1">
      <alignment horizontal="left" vertical="center"/>
      <protection locked="0"/>
    </xf>
    <xf numFmtId="0" fontId="141" fillId="32" borderId="186" xfId="0" applyFont="1" applyFill="1" applyBorder="1" applyAlignment="1" applyProtection="1">
      <alignment horizontal="center" vertical="center"/>
      <protection locked="0"/>
    </xf>
    <xf numFmtId="0" fontId="83" fillId="0" borderId="0" xfId="0" applyFont="1" applyAlignment="1" applyProtection="1">
      <alignment horizontal="left" vertical="top"/>
      <protection locked="0"/>
    </xf>
    <xf numFmtId="0" fontId="141" fillId="40" borderId="221" xfId="0" applyFont="1" applyFill="1" applyBorder="1" applyAlignment="1" applyProtection="1">
      <alignment horizontal="center" vertical="center"/>
      <protection locked="0"/>
    </xf>
    <xf numFmtId="0" fontId="145" fillId="40" borderId="309" xfId="0" applyFont="1" applyFill="1" applyBorder="1" applyProtection="1">
      <protection locked="0"/>
    </xf>
    <xf numFmtId="0" fontId="145" fillId="40" borderId="310" xfId="0" applyFont="1" applyFill="1" applyBorder="1" applyProtection="1">
      <protection locked="0"/>
    </xf>
    <xf numFmtId="0" fontId="145" fillId="40" borderId="191" xfId="0" applyFont="1" applyFill="1" applyBorder="1" applyAlignment="1" applyProtection="1">
      <alignment horizontal="center" vertical="center" wrapText="1"/>
      <protection locked="0"/>
    </xf>
    <xf numFmtId="0" fontId="81" fillId="31" borderId="194" xfId="0" applyFont="1" applyFill="1" applyBorder="1" applyAlignment="1" applyProtection="1">
      <alignment horizontal="center" vertical="center"/>
      <protection locked="0"/>
    </xf>
    <xf numFmtId="0" fontId="144" fillId="0" borderId="194" xfId="0" applyFont="1" applyBorder="1" applyAlignment="1" applyProtection="1">
      <alignment horizontal="left" vertical="center"/>
      <protection locked="0"/>
    </xf>
    <xf numFmtId="0" fontId="144" fillId="0" borderId="283" xfId="0" applyFont="1" applyBorder="1" applyAlignment="1" applyProtection="1">
      <alignment horizontal="left" vertical="center"/>
      <protection locked="0"/>
    </xf>
    <xf numFmtId="0" fontId="141" fillId="40" borderId="185" xfId="0" applyFont="1" applyFill="1" applyBorder="1" applyAlignment="1" applyProtection="1">
      <alignment horizontal="center" vertical="center"/>
      <protection locked="0"/>
    </xf>
    <xf numFmtId="0" fontId="145" fillId="40" borderId="311" xfId="0" applyFont="1" applyFill="1" applyBorder="1" applyProtection="1">
      <protection locked="0"/>
    </xf>
    <xf numFmtId="0" fontId="145" fillId="40" borderId="312" xfId="0" applyFont="1" applyFill="1" applyBorder="1" applyProtection="1">
      <protection locked="0"/>
    </xf>
    <xf numFmtId="0" fontId="145" fillId="40" borderId="288" xfId="0" applyFont="1" applyFill="1" applyBorder="1" applyAlignment="1" applyProtection="1">
      <alignment horizontal="center" vertical="center" wrapText="1"/>
      <protection locked="0"/>
    </xf>
    <xf numFmtId="0" fontId="141" fillId="0" borderId="186" xfId="0" applyFont="1" applyBorder="1" applyAlignment="1" applyProtection="1">
      <alignment horizontal="center" vertical="center"/>
      <protection locked="0"/>
    </xf>
    <xf numFmtId="0" fontId="141" fillId="0" borderId="313" xfId="0" applyFont="1" applyBorder="1" applyAlignment="1" applyProtection="1">
      <alignment horizontal="center" vertical="center"/>
      <protection locked="0"/>
    </xf>
    <xf numFmtId="0" fontId="141" fillId="0" borderId="310" xfId="0" applyFont="1" applyBorder="1" applyAlignment="1" applyProtection="1">
      <alignment horizontal="center" vertical="center"/>
      <protection locked="0"/>
    </xf>
    <xf numFmtId="0" fontId="141" fillId="0" borderId="314" xfId="0" applyFont="1" applyBorder="1" applyAlignment="1" applyProtection="1">
      <alignment horizontal="center" vertical="center"/>
      <protection locked="0"/>
    </xf>
    <xf numFmtId="0" fontId="141" fillId="0" borderId="315" xfId="0" applyFont="1" applyBorder="1" applyAlignment="1" applyProtection="1">
      <alignment horizontal="center" vertical="center"/>
      <protection locked="0"/>
    </xf>
    <xf numFmtId="0" fontId="141" fillId="0" borderId="283" xfId="0" applyFont="1" applyBorder="1" applyAlignment="1" applyProtection="1">
      <alignment horizontal="center" vertical="center"/>
      <protection locked="0"/>
    </xf>
    <xf numFmtId="0" fontId="141" fillId="40" borderId="194" xfId="0" applyFont="1" applyFill="1" applyBorder="1" applyAlignment="1" applyProtection="1">
      <alignment horizontal="center" vertical="center"/>
      <protection locked="0"/>
    </xf>
    <xf numFmtId="200" fontId="141" fillId="0" borderId="316" xfId="0" applyNumberFormat="1" applyFont="1" applyBorder="1" applyAlignment="1" applyProtection="1">
      <alignment horizontal="center" vertical="center"/>
      <protection locked="0"/>
    </xf>
    <xf numFmtId="0" fontId="141" fillId="0" borderId="316" xfId="0" applyFont="1" applyBorder="1" applyAlignment="1" applyProtection="1">
      <alignment horizontal="center" vertical="center"/>
      <protection locked="0"/>
    </xf>
    <xf numFmtId="0" fontId="141" fillId="0" borderId="221" xfId="0" applyFont="1" applyBorder="1" applyAlignment="1" applyProtection="1">
      <alignment horizontal="center" vertical="center"/>
      <protection locked="0"/>
    </xf>
    <xf numFmtId="0" fontId="81" fillId="31" borderId="190" xfId="0" applyFont="1" applyFill="1" applyBorder="1" applyAlignment="1" applyProtection="1">
      <alignment horizontal="center" vertical="center"/>
      <protection locked="0"/>
    </xf>
    <xf numFmtId="0" fontId="144" fillId="0" borderId="185" xfId="0" applyFont="1" applyBorder="1" applyAlignment="1" applyProtection="1">
      <alignment horizontal="left" vertical="center"/>
      <protection locked="0"/>
    </xf>
    <xf numFmtId="0" fontId="144" fillId="0" borderId="288" xfId="0" applyFont="1" applyBorder="1" applyAlignment="1" applyProtection="1">
      <alignment horizontal="left" vertical="center"/>
      <protection locked="0"/>
    </xf>
    <xf numFmtId="0" fontId="141" fillId="0" borderId="190" xfId="0" applyFont="1" applyBorder="1" applyAlignment="1" applyProtection="1">
      <alignment horizontal="center" vertical="center"/>
      <protection locked="0"/>
    </xf>
    <xf numFmtId="0" fontId="141" fillId="0" borderId="317" xfId="0" applyFont="1" applyBorder="1" applyAlignment="1" applyProtection="1">
      <alignment horizontal="center" vertical="center"/>
      <protection locked="0"/>
    </xf>
    <xf numFmtId="0" fontId="141" fillId="32" borderId="318" xfId="0" applyFont="1" applyFill="1" applyBorder="1" applyAlignment="1" applyProtection="1">
      <alignment horizontal="center" vertical="center"/>
      <protection locked="0"/>
    </xf>
    <xf numFmtId="0" fontId="141" fillId="39" borderId="314" xfId="0" applyFont="1" applyFill="1" applyBorder="1" applyAlignment="1" applyProtection="1">
      <alignment horizontal="center" vertical="center"/>
      <protection locked="0"/>
    </xf>
    <xf numFmtId="0" fontId="81" fillId="31" borderId="185" xfId="0" applyFont="1" applyFill="1" applyBorder="1" applyAlignment="1" applyProtection="1">
      <alignment horizontal="center" vertical="center"/>
      <protection locked="0"/>
    </xf>
    <xf numFmtId="0" fontId="145" fillId="0" borderId="319" xfId="0" applyFont="1" applyBorder="1" applyAlignment="1" applyProtection="1">
      <alignment horizontal="center" vertical="center"/>
      <protection locked="0"/>
    </xf>
    <xf numFmtId="0" fontId="145" fillId="0" borderId="320" xfId="0" applyFont="1" applyBorder="1" applyAlignment="1" applyProtection="1">
      <alignment horizontal="center" vertical="center"/>
      <protection locked="0"/>
    </xf>
    <xf numFmtId="0" fontId="141" fillId="0" borderId="321" xfId="0" applyFont="1" applyBorder="1" applyAlignment="1" applyProtection="1">
      <alignment horizontal="center" vertical="center"/>
      <protection locked="0"/>
    </xf>
    <xf numFmtId="0" fontId="141" fillId="0" borderId="210" xfId="0" applyFont="1" applyBorder="1" applyAlignment="1" applyProtection="1">
      <alignment horizontal="center" vertical="center"/>
      <protection locked="0"/>
    </xf>
    <xf numFmtId="0" fontId="141" fillId="0" borderId="288" xfId="0" applyFont="1" applyBorder="1" applyAlignment="1" applyProtection="1">
      <alignment horizontal="center" vertical="center"/>
      <protection locked="0"/>
    </xf>
    <xf numFmtId="0" fontId="145" fillId="0" borderId="190" xfId="0" applyFont="1" applyBorder="1" applyAlignment="1" applyProtection="1">
      <alignment horizontal="center" vertical="center"/>
      <protection locked="0"/>
    </xf>
    <xf numFmtId="0" fontId="145" fillId="0" borderId="210" xfId="0" applyFont="1" applyBorder="1" applyAlignment="1" applyProtection="1">
      <alignment horizontal="center" vertical="center"/>
      <protection locked="0"/>
    </xf>
    <xf numFmtId="0" fontId="145" fillId="0" borderId="197" xfId="0" applyFont="1" applyBorder="1" applyAlignment="1" applyProtection="1">
      <alignment horizontal="center" vertical="center"/>
      <protection locked="0"/>
    </xf>
    <xf numFmtId="0" fontId="145" fillId="0" borderId="322" xfId="0" applyFont="1" applyBorder="1" applyAlignment="1" applyProtection="1">
      <alignment horizontal="center" vertical="center"/>
      <protection locked="0"/>
    </xf>
    <xf numFmtId="0" fontId="143" fillId="0" borderId="282" xfId="0" applyFont="1" applyBorder="1" applyAlignment="1" applyProtection="1">
      <alignment horizontal="right" vertical="top"/>
      <protection locked="0"/>
    </xf>
    <xf numFmtId="0" fontId="141" fillId="39" borderId="313" xfId="0" applyFont="1" applyFill="1" applyBorder="1" applyAlignment="1" applyProtection="1">
      <alignment horizontal="center" vertical="center"/>
      <protection locked="0"/>
    </xf>
    <xf numFmtId="0" fontId="144" fillId="0" borderId="280" xfId="0" applyFont="1" applyBorder="1" applyAlignment="1" applyProtection="1">
      <alignment horizontal="left" vertical="center"/>
      <protection locked="0"/>
    </xf>
    <xf numFmtId="0" fontId="141" fillId="0" borderId="221" xfId="0" applyFont="1" applyBorder="1" applyAlignment="1" applyProtection="1">
      <alignment horizontal="left" vertical="center"/>
      <protection locked="0"/>
    </xf>
    <xf numFmtId="0" fontId="141" fillId="0" borderId="281" xfId="0" applyFont="1" applyBorder="1" applyAlignment="1" applyProtection="1">
      <alignment horizontal="left" vertical="center"/>
      <protection locked="0"/>
    </xf>
    <xf numFmtId="0" fontId="144" fillId="0" borderId="281" xfId="0" applyFont="1" applyBorder="1" applyAlignment="1" applyProtection="1">
      <alignment horizontal="left" vertical="center"/>
      <protection locked="0"/>
    </xf>
    <xf numFmtId="0" fontId="141" fillId="0" borderId="280" xfId="0" applyFont="1" applyBorder="1" applyAlignment="1" applyProtection="1">
      <alignment horizontal="left" vertical="center" wrapText="1"/>
      <protection locked="0"/>
    </xf>
    <xf numFmtId="0" fontId="141" fillId="0" borderId="191" xfId="0" applyFont="1" applyBorder="1" applyAlignment="1" applyProtection="1">
      <alignment horizontal="left" vertical="center" wrapText="1"/>
      <protection locked="0"/>
    </xf>
    <xf numFmtId="0" fontId="141" fillId="0" borderId="281" xfId="0" applyFont="1" applyBorder="1" applyAlignment="1" applyProtection="1">
      <alignment horizontal="left" vertical="center" wrapText="1"/>
      <protection locked="0"/>
    </xf>
    <xf numFmtId="0" fontId="141" fillId="32" borderId="221" xfId="0" applyFont="1" applyFill="1" applyBorder="1" applyAlignment="1" applyProtection="1">
      <alignment horizontal="center" vertical="center"/>
      <protection locked="0"/>
    </xf>
    <xf numFmtId="0" fontId="83" fillId="0" borderId="0" xfId="0" applyFont="1" applyAlignment="1" applyProtection="1">
      <alignment horizontal="left" vertical="center"/>
      <protection locked="0"/>
    </xf>
    <xf numFmtId="0" fontId="144" fillId="0" borderId="282" xfId="0" applyFont="1" applyBorder="1" applyAlignment="1" applyProtection="1">
      <alignment horizontal="left" vertical="center"/>
      <protection locked="0"/>
    </xf>
    <xf numFmtId="0" fontId="141" fillId="0" borderId="194" xfId="0" applyFont="1" applyBorder="1" applyAlignment="1" applyProtection="1">
      <alignment horizontal="left" vertical="center"/>
      <protection locked="0"/>
    </xf>
    <xf numFmtId="0" fontId="141" fillId="0" borderId="0" xfId="0" applyFont="1" applyBorder="1" applyAlignment="1" applyProtection="1">
      <alignment horizontal="left" vertical="center"/>
      <protection locked="0"/>
    </xf>
    <xf numFmtId="0" fontId="144" fillId="0" borderId="0" xfId="0" applyFont="1" applyBorder="1" applyAlignment="1" applyProtection="1">
      <alignment horizontal="left" vertical="center"/>
      <protection locked="0"/>
    </xf>
    <xf numFmtId="0" fontId="141" fillId="0" borderId="282" xfId="0" applyFont="1" applyBorder="1" applyAlignment="1" applyProtection="1">
      <alignment horizontal="left" vertical="center" wrapText="1"/>
      <protection locked="0"/>
    </xf>
    <xf numFmtId="0" fontId="141" fillId="0" borderId="283" xfId="0" applyFont="1" applyBorder="1" applyAlignment="1" applyProtection="1">
      <alignment horizontal="left" vertical="center" wrapText="1"/>
      <protection locked="0"/>
    </xf>
    <xf numFmtId="0" fontId="141" fillId="0" borderId="0" xfId="0" applyFont="1" applyBorder="1" applyAlignment="1" applyProtection="1">
      <alignment horizontal="left" vertical="center" wrapText="1"/>
      <protection locked="0"/>
    </xf>
    <xf numFmtId="0" fontId="141" fillId="32" borderId="194" xfId="0" applyFont="1" applyFill="1" applyBorder="1" applyAlignment="1" applyProtection="1">
      <alignment horizontal="center" vertical="center"/>
      <protection locked="0"/>
    </xf>
    <xf numFmtId="0" fontId="141" fillId="0" borderId="311" xfId="0" applyFont="1" applyBorder="1" applyAlignment="1" applyProtection="1">
      <alignment horizontal="center" vertical="center"/>
      <protection locked="0"/>
    </xf>
    <xf numFmtId="0" fontId="141" fillId="0" borderId="312" xfId="0" applyFont="1" applyBorder="1" applyProtection="1">
      <protection locked="0"/>
    </xf>
    <xf numFmtId="0" fontId="146" fillId="0" borderId="312" xfId="0" applyFont="1" applyBorder="1" applyAlignment="1" applyProtection="1">
      <alignment horizontal="center" vertical="center" wrapText="1"/>
      <protection locked="0"/>
    </xf>
    <xf numFmtId="0" fontId="146" fillId="0" borderId="323" xfId="0" applyFont="1" applyBorder="1" applyAlignment="1" applyProtection="1">
      <alignment horizontal="center" vertical="center" wrapText="1"/>
      <protection locked="0"/>
    </xf>
    <xf numFmtId="0" fontId="146" fillId="0" borderId="288" xfId="0" applyFont="1" applyBorder="1" applyAlignment="1" applyProtection="1">
      <alignment horizontal="center" vertical="center" wrapText="1"/>
      <protection locked="0"/>
    </xf>
    <xf numFmtId="0" fontId="141" fillId="39" borderId="0" xfId="0" applyFont="1" applyFill="1" applyBorder="1" applyAlignment="1" applyProtection="1">
      <alignment horizontal="center" vertical="center"/>
      <protection locked="0"/>
    </xf>
    <xf numFmtId="0" fontId="141" fillId="0" borderId="0" xfId="0" applyFont="1" applyBorder="1" applyAlignment="1" applyProtection="1">
      <alignment horizontal="center" vertical="center"/>
      <protection locked="0"/>
    </xf>
    <xf numFmtId="0" fontId="146" fillId="0" borderId="0" xfId="0" applyFont="1" applyBorder="1" applyAlignment="1" applyProtection="1">
      <alignment horizontal="center" vertical="center" wrapText="1"/>
      <protection locked="0"/>
    </xf>
    <xf numFmtId="0" fontId="143" fillId="0" borderId="282" xfId="0" applyFont="1" applyBorder="1" applyAlignment="1" applyProtection="1">
      <alignment horizontal="center" vertical="top"/>
      <protection locked="0"/>
    </xf>
    <xf numFmtId="0" fontId="141" fillId="40" borderId="324" xfId="0" applyFont="1" applyFill="1" applyBorder="1" applyAlignment="1" applyProtection="1">
      <alignment horizontal="center" vertical="center" wrapText="1"/>
      <protection locked="0"/>
    </xf>
    <xf numFmtId="0" fontId="147" fillId="0" borderId="325" xfId="0" applyFont="1" applyBorder="1" applyAlignment="1" applyProtection="1">
      <alignment horizontal="center" vertical="center" wrapText="1"/>
      <protection locked="0"/>
    </xf>
    <xf numFmtId="0" fontId="147" fillId="0" borderId="326" xfId="0" applyFont="1" applyBorder="1" applyAlignment="1" applyProtection="1">
      <alignment horizontal="center" vertical="center" wrapText="1"/>
      <protection locked="0"/>
    </xf>
    <xf numFmtId="0" fontId="147" fillId="0" borderId="327" xfId="0" applyFont="1" applyBorder="1" applyAlignment="1" applyProtection="1">
      <alignment horizontal="center" vertical="center" wrapText="1"/>
      <protection locked="0"/>
    </xf>
    <xf numFmtId="0" fontId="141" fillId="40" borderId="328" xfId="0" applyFont="1" applyFill="1" applyBorder="1" applyAlignment="1" applyProtection="1">
      <alignment horizontal="center" vertical="center" wrapText="1"/>
      <protection locked="0"/>
    </xf>
    <xf numFmtId="0" fontId="147" fillId="0" borderId="282" xfId="0" applyFont="1" applyBorder="1" applyAlignment="1" applyProtection="1">
      <alignment horizontal="center" vertical="center" wrapText="1"/>
      <protection locked="0"/>
    </xf>
    <xf numFmtId="0" fontId="147" fillId="0" borderId="0" xfId="0" applyFont="1" applyBorder="1" applyAlignment="1" applyProtection="1">
      <alignment horizontal="center" vertical="center" wrapText="1"/>
      <protection locked="0"/>
    </xf>
    <xf numFmtId="0" fontId="147" fillId="0" borderId="329" xfId="0" applyFont="1" applyBorder="1" applyAlignment="1" applyProtection="1">
      <alignment horizontal="center" vertical="center" wrapText="1"/>
      <protection locked="0"/>
    </xf>
    <xf numFmtId="0" fontId="141" fillId="0" borderId="283" xfId="0" applyFont="1" applyBorder="1" applyProtection="1">
      <protection locked="0"/>
    </xf>
    <xf numFmtId="0" fontId="143" fillId="0" borderId="0" xfId="0" applyFont="1" applyBorder="1" applyAlignment="1" applyProtection="1">
      <alignment horizontal="right" vertical="top"/>
      <protection locked="0"/>
    </xf>
    <xf numFmtId="0" fontId="148" fillId="0" borderId="282" xfId="0" applyFont="1" applyBorder="1" applyAlignment="1" applyProtection="1">
      <alignment horizontal="center" wrapText="1"/>
      <protection locked="0"/>
    </xf>
    <xf numFmtId="0" fontId="148" fillId="0" borderId="0" xfId="0" applyFont="1" applyBorder="1" applyAlignment="1" applyProtection="1">
      <alignment horizontal="center" wrapText="1"/>
      <protection locked="0"/>
    </xf>
    <xf numFmtId="0" fontId="148" fillId="0" borderId="329" xfId="0" applyFont="1" applyBorder="1" applyAlignment="1" applyProtection="1">
      <alignment horizontal="center" wrapText="1"/>
      <protection locked="0"/>
    </xf>
    <xf numFmtId="0" fontId="141" fillId="0" borderId="185" xfId="0" applyFont="1" applyBorder="1" applyAlignment="1" applyProtection="1">
      <alignment horizontal="left" vertical="center"/>
      <protection locked="0"/>
    </xf>
    <xf numFmtId="0" fontId="141" fillId="0" borderId="187" xfId="0" applyFont="1" applyBorder="1" applyAlignment="1" applyProtection="1">
      <alignment horizontal="left" vertical="center"/>
      <protection locked="0"/>
    </xf>
    <xf numFmtId="0" fontId="141" fillId="0" borderId="287" xfId="0" applyFont="1" applyBorder="1" applyAlignment="1" applyProtection="1">
      <alignment horizontal="left" vertical="center" wrapText="1"/>
      <protection locked="0"/>
    </xf>
    <xf numFmtId="0" fontId="141" fillId="0" borderId="288" xfId="0" applyFont="1" applyBorder="1" applyAlignment="1" applyProtection="1">
      <alignment horizontal="left" vertical="center" wrapText="1"/>
      <protection locked="0"/>
    </xf>
    <xf numFmtId="0" fontId="141" fillId="0" borderId="187" xfId="0" applyFont="1" applyBorder="1" applyAlignment="1" applyProtection="1">
      <alignment horizontal="left" vertical="center" wrapText="1"/>
      <protection locked="0"/>
    </xf>
    <xf numFmtId="0" fontId="141" fillId="32" borderId="185" xfId="0" applyFont="1" applyFill="1" applyBorder="1" applyAlignment="1" applyProtection="1">
      <alignment horizontal="center" vertical="center"/>
      <protection locked="0"/>
    </xf>
    <xf numFmtId="0" fontId="144" fillId="0" borderId="287" xfId="0" applyFont="1" applyBorder="1" applyAlignment="1" applyProtection="1">
      <alignment horizontal="left" vertical="center"/>
      <protection locked="0"/>
    </xf>
    <xf numFmtId="0" fontId="144" fillId="0" borderId="187" xfId="0" applyFont="1" applyBorder="1" applyAlignment="1" applyProtection="1">
      <alignment horizontal="left" vertical="center"/>
      <protection locked="0"/>
    </xf>
    <xf numFmtId="0" fontId="141" fillId="0" borderId="197" xfId="0" applyFont="1" applyBorder="1" applyAlignment="1" applyProtection="1">
      <alignment horizontal="center" vertical="center"/>
      <protection locked="0"/>
    </xf>
    <xf numFmtId="0" fontId="141" fillId="0" borderId="330" xfId="0" applyFont="1" applyBorder="1" applyAlignment="1" applyProtection="1">
      <alignment horizontal="center" vertical="center"/>
      <protection locked="0"/>
    </xf>
    <xf numFmtId="0" fontId="141" fillId="0" borderId="331" xfId="0" applyFont="1" applyBorder="1" applyAlignment="1" applyProtection="1">
      <alignment horizontal="center" vertical="center"/>
      <protection locked="0"/>
    </xf>
    <xf numFmtId="0" fontId="141" fillId="0" borderId="332" xfId="0" applyFont="1" applyBorder="1" applyAlignment="1" applyProtection="1">
      <alignment horizontal="center" vertical="center"/>
      <protection locked="0"/>
    </xf>
    <xf numFmtId="0" fontId="141" fillId="0" borderId="185" xfId="0" applyFont="1" applyBorder="1" applyAlignment="1" applyProtection="1">
      <alignment horizontal="center" vertical="center"/>
      <protection locked="0"/>
    </xf>
    <xf numFmtId="0" fontId="145" fillId="0" borderId="287" xfId="0" applyFont="1" applyBorder="1" applyAlignment="1" applyProtection="1">
      <alignment horizontal="center" vertical="center"/>
      <protection locked="0"/>
    </xf>
    <xf numFmtId="0" fontId="145" fillId="0" borderId="187" xfId="0" applyFont="1" applyBorder="1" applyAlignment="1" applyProtection="1">
      <alignment horizontal="center" vertical="center"/>
      <protection locked="0"/>
    </xf>
    <xf numFmtId="0" fontId="145" fillId="0" borderId="288" xfId="0" applyFont="1" applyBorder="1" applyAlignment="1" applyProtection="1">
      <alignment horizontal="center" vertical="center"/>
      <protection locked="0"/>
    </xf>
    <xf numFmtId="0" fontId="141" fillId="0" borderId="321" xfId="0" applyFont="1" applyBorder="1" applyAlignment="1" applyProtection="1">
      <alignment horizontal="right" vertical="center"/>
      <protection locked="0"/>
    </xf>
    <xf numFmtId="0" fontId="145" fillId="0" borderId="319" xfId="0" applyFont="1" applyBorder="1" applyAlignment="1" applyProtection="1">
      <alignment horizontal="center"/>
      <protection locked="0"/>
    </xf>
    <xf numFmtId="0" fontId="145" fillId="0" borderId="320" xfId="0" applyFont="1" applyBorder="1" applyAlignment="1" applyProtection="1">
      <alignment horizontal="center"/>
      <protection locked="0"/>
    </xf>
    <xf numFmtId="0" fontId="83" fillId="0" borderId="282" xfId="0" applyFont="1" applyBorder="1" applyAlignment="1" applyProtection="1">
      <alignment horizontal="right" vertical="top"/>
      <protection locked="0"/>
    </xf>
    <xf numFmtId="0" fontId="141" fillId="40" borderId="333" xfId="0" applyFont="1" applyFill="1" applyBorder="1" applyAlignment="1" applyProtection="1">
      <alignment horizontal="center" vertical="center" wrapText="1"/>
      <protection locked="0"/>
    </xf>
    <xf numFmtId="0" fontId="148" fillId="0" borderId="334" xfId="0" applyFont="1" applyBorder="1" applyAlignment="1" applyProtection="1">
      <alignment horizontal="center" wrapText="1"/>
      <protection locked="0"/>
    </xf>
    <xf numFmtId="0" fontId="148" fillId="0" borderId="335" xfId="0" applyFont="1" applyBorder="1" applyAlignment="1" applyProtection="1">
      <alignment horizontal="center" wrapText="1"/>
      <protection locked="0"/>
    </xf>
    <xf numFmtId="0" fontId="148" fillId="0" borderId="336" xfId="0" applyFont="1" applyBorder="1" applyAlignment="1" applyProtection="1">
      <alignment horizontal="center" wrapText="1"/>
      <protection locked="0"/>
    </xf>
    <xf numFmtId="0" fontId="141" fillId="0" borderId="288" xfId="0" applyFont="1" applyBorder="1" applyAlignment="1" applyProtection="1">
      <alignment horizontal="right" vertical="center"/>
      <protection locked="0"/>
    </xf>
    <xf numFmtId="0" fontId="145" fillId="0" borderId="322" xfId="0" applyFont="1" applyBorder="1" applyProtection="1">
      <protection locked="0"/>
    </xf>
    <xf numFmtId="0" fontId="65" fillId="0" borderId="0" xfId="0" applyFont="1"/>
    <xf numFmtId="0" fontId="65" fillId="39" borderId="0" xfId="0" applyFont="1" applyFill="1"/>
    <xf numFmtId="0" fontId="83" fillId="40" borderId="0" xfId="0" applyFont="1" applyFill="1" applyBorder="1" applyAlignment="1">
      <alignment horizontal="center" vertical="center"/>
    </xf>
    <xf numFmtId="0" fontId="65" fillId="39" borderId="283" xfId="0" applyFont="1" applyFill="1" applyBorder="1"/>
    <xf numFmtId="0" fontId="73" fillId="31" borderId="281" xfId="0" applyFont="1" applyFill="1" applyBorder="1" applyAlignment="1">
      <alignment horizontal="center" vertical="center" wrapText="1"/>
    </xf>
    <xf numFmtId="0" fontId="65" fillId="39" borderId="281" xfId="0" applyFont="1" applyFill="1" applyBorder="1"/>
    <xf numFmtId="0" fontId="73" fillId="31" borderId="280" xfId="0" applyFont="1" applyFill="1" applyBorder="1" applyAlignment="1">
      <alignment horizontal="center" vertical="center"/>
    </xf>
    <xf numFmtId="0" fontId="65" fillId="39" borderId="191" xfId="0" applyFont="1" applyFill="1" applyBorder="1"/>
    <xf numFmtId="0" fontId="73" fillId="39" borderId="281" xfId="0" applyFont="1" applyFill="1" applyBorder="1" applyAlignment="1">
      <alignment horizontal="center" vertical="center"/>
    </xf>
    <xf numFmtId="0" fontId="73" fillId="31" borderId="280" xfId="0" applyFont="1" applyFill="1" applyBorder="1"/>
    <xf numFmtId="0" fontId="73" fillId="31" borderId="0" xfId="0" applyFont="1" applyFill="1" applyBorder="1" applyAlignment="1">
      <alignment horizontal="center" vertical="center" wrapText="1"/>
    </xf>
    <xf numFmtId="0" fontId="65" fillId="39" borderId="0" xfId="0" applyFont="1" applyFill="1" applyBorder="1"/>
    <xf numFmtId="0" fontId="149" fillId="39" borderId="190" xfId="0" applyFont="1" applyFill="1" applyBorder="1" applyAlignment="1">
      <alignment vertical="center" wrapText="1"/>
    </xf>
    <xf numFmtId="0" fontId="149" fillId="39" borderId="210" xfId="0" applyFont="1" applyFill="1" applyBorder="1" applyAlignment="1">
      <alignment vertical="center" wrapText="1"/>
    </xf>
    <xf numFmtId="0" fontId="149" fillId="39" borderId="197" xfId="0" applyFont="1" applyFill="1" applyBorder="1" applyAlignment="1">
      <alignment vertical="center" wrapText="1"/>
    </xf>
    <xf numFmtId="0" fontId="73" fillId="31" borderId="282" xfId="0" applyFont="1" applyFill="1" applyBorder="1" applyAlignment="1">
      <alignment horizontal="center" vertical="center"/>
    </xf>
    <xf numFmtId="0" fontId="149" fillId="39" borderId="280" xfId="0" applyFont="1" applyFill="1" applyBorder="1" applyAlignment="1">
      <alignment horizontal="left" vertical="center" wrapText="1"/>
    </xf>
    <xf numFmtId="0" fontId="149" fillId="39" borderId="191" xfId="0" applyFont="1" applyFill="1" applyBorder="1" applyAlignment="1">
      <alignment horizontal="left" vertical="center" wrapText="1"/>
    </xf>
    <xf numFmtId="0" fontId="73" fillId="39" borderId="0" xfId="0" applyFont="1" applyFill="1" applyBorder="1" applyAlignment="1">
      <alignment horizontal="center" vertical="center"/>
    </xf>
    <xf numFmtId="0" fontId="73" fillId="39" borderId="283" xfId="0" applyFont="1" applyFill="1" applyBorder="1" applyAlignment="1">
      <alignment horizontal="left" vertical="center" shrinkToFit="1"/>
    </xf>
    <xf numFmtId="0" fontId="65" fillId="39" borderId="337" xfId="0" applyFont="1" applyFill="1" applyBorder="1"/>
    <xf numFmtId="0" fontId="65" fillId="39" borderId="338" xfId="0" applyFont="1" applyFill="1" applyBorder="1"/>
    <xf numFmtId="0" fontId="65" fillId="39" borderId="339" xfId="0" applyFont="1" applyFill="1" applyBorder="1"/>
    <xf numFmtId="0" fontId="78" fillId="39" borderId="309" xfId="0" applyFont="1" applyFill="1" applyBorder="1"/>
    <xf numFmtId="0" fontId="78" fillId="39" borderId="340" xfId="0" applyFont="1" applyFill="1" applyBorder="1"/>
    <xf numFmtId="0" fontId="78" fillId="39" borderId="337" xfId="0" applyFont="1" applyFill="1" applyBorder="1"/>
    <xf numFmtId="0" fontId="65" fillId="39" borderId="280" xfId="0" applyFont="1" applyFill="1" applyBorder="1"/>
    <xf numFmtId="0" fontId="149" fillId="39" borderId="338" xfId="0" applyFont="1" applyFill="1" applyBorder="1"/>
    <xf numFmtId="0" fontId="78" fillId="39" borderId="338" xfId="0" applyFont="1" applyFill="1" applyBorder="1"/>
    <xf numFmtId="0" fontId="74" fillId="39" borderId="338" xfId="0" applyFont="1" applyFill="1" applyBorder="1"/>
    <xf numFmtId="0" fontId="73" fillId="31" borderId="282" xfId="0" applyFont="1" applyFill="1" applyBorder="1"/>
    <xf numFmtId="0" fontId="73" fillId="39" borderId="0" xfId="0" applyFont="1" applyFill="1" applyBorder="1" applyAlignment="1">
      <alignment horizontal="left" vertical="center" shrinkToFit="1"/>
    </xf>
    <xf numFmtId="0" fontId="149" fillId="39" borderId="282" xfId="0" applyFont="1" applyFill="1" applyBorder="1" applyAlignment="1">
      <alignment horizontal="left" vertical="center" wrapText="1"/>
    </xf>
    <xf numFmtId="0" fontId="149" fillId="39" borderId="283" xfId="0" applyFont="1" applyFill="1" applyBorder="1" applyAlignment="1">
      <alignment horizontal="left" vertical="center" wrapText="1"/>
    </xf>
    <xf numFmtId="0" fontId="65" fillId="39" borderId="341" xfId="0" applyFont="1" applyFill="1" applyBorder="1"/>
    <xf numFmtId="0" fontId="65" fillId="39" borderId="342" xfId="0" applyFont="1" applyFill="1" applyBorder="1"/>
    <xf numFmtId="0" fontId="65" fillId="39" borderId="343" xfId="0" applyFont="1" applyFill="1" applyBorder="1"/>
    <xf numFmtId="0" fontId="65" fillId="39" borderId="282" xfId="0" applyFont="1" applyFill="1" applyBorder="1"/>
    <xf numFmtId="0" fontId="65" fillId="39" borderId="343" xfId="0" applyFont="1" applyFill="1" applyBorder="1" applyAlignment="1">
      <alignment vertical="top" shrinkToFit="1"/>
    </xf>
    <xf numFmtId="0" fontId="149" fillId="39" borderId="287" xfId="0" applyFont="1" applyFill="1" applyBorder="1" applyAlignment="1">
      <alignment horizontal="left" vertical="center" wrapText="1"/>
    </xf>
    <xf numFmtId="0" fontId="149" fillId="39" borderId="288" xfId="0" applyFont="1" applyFill="1" applyBorder="1" applyAlignment="1">
      <alignment horizontal="left" vertical="center" wrapText="1"/>
    </xf>
    <xf numFmtId="189" fontId="78" fillId="39" borderId="186" xfId="0" applyNumberFormat="1" applyFont="1" applyFill="1" applyBorder="1" applyAlignment="1">
      <alignment horizontal="center" vertical="center" wrapText="1"/>
    </xf>
    <xf numFmtId="0" fontId="78" fillId="39" borderId="342" xfId="0" applyFont="1" applyFill="1" applyBorder="1"/>
    <xf numFmtId="0" fontId="65" fillId="39" borderId="0" xfId="0" applyFont="1" applyFill="1" applyBorder="1" applyAlignment="1">
      <alignment horizontal="left" vertical="center"/>
    </xf>
    <xf numFmtId="0" fontId="65" fillId="39" borderId="344" xfId="0" applyFont="1" applyFill="1" applyBorder="1"/>
    <xf numFmtId="0" fontId="65" fillId="39" borderId="345" xfId="0" applyFont="1" applyFill="1" applyBorder="1"/>
    <xf numFmtId="0" fontId="65" fillId="39" borderId="346" xfId="0" applyFont="1" applyFill="1" applyBorder="1"/>
    <xf numFmtId="0" fontId="65" fillId="39" borderId="346" xfId="0" applyFont="1" applyFill="1" applyBorder="1" applyAlignment="1">
      <alignment vertical="top" shrinkToFit="1"/>
    </xf>
    <xf numFmtId="0" fontId="65" fillId="39" borderId="287" xfId="0" applyFont="1" applyFill="1" applyBorder="1"/>
    <xf numFmtId="0" fontId="78" fillId="39" borderId="0" xfId="0" applyFont="1" applyFill="1" applyBorder="1" applyAlignment="1">
      <alignment vertical="center" wrapText="1"/>
    </xf>
    <xf numFmtId="0" fontId="65" fillId="39" borderId="337" xfId="0" applyFont="1" applyFill="1" applyBorder="1" applyAlignment="1">
      <alignment horizontal="left" vertical="center"/>
    </xf>
    <xf numFmtId="0" fontId="150" fillId="39" borderId="0" xfId="0" applyFont="1" applyFill="1" applyBorder="1" applyAlignment="1">
      <alignment vertical="center" wrapText="1"/>
    </xf>
    <xf numFmtId="0" fontId="150" fillId="39" borderId="187" xfId="0" applyFont="1" applyFill="1" applyBorder="1" applyAlignment="1">
      <alignment vertical="center" wrapText="1"/>
    </xf>
    <xf numFmtId="0" fontId="149" fillId="39" borderId="186" xfId="0" applyFont="1" applyFill="1" applyBorder="1" applyAlignment="1">
      <alignment horizontal="left" vertical="center" wrapText="1"/>
    </xf>
    <xf numFmtId="0" fontId="65" fillId="39" borderId="342" xfId="0" applyFont="1" applyFill="1" applyBorder="1" applyAlignment="1">
      <alignment vertical="top" shrinkToFit="1"/>
    </xf>
    <xf numFmtId="189" fontId="78" fillId="39" borderId="280" xfId="0" applyNumberFormat="1" applyFont="1" applyFill="1" applyBorder="1" applyAlignment="1">
      <alignment horizontal="center" vertical="center" wrapText="1"/>
    </xf>
    <xf numFmtId="189" fontId="78" fillId="39" borderId="191" xfId="0" applyNumberFormat="1" applyFont="1" applyFill="1" applyBorder="1" applyAlignment="1">
      <alignment horizontal="center" vertical="center" wrapText="1"/>
    </xf>
    <xf numFmtId="189" fontId="78" fillId="39" borderId="282" xfId="0" applyNumberFormat="1" applyFont="1" applyFill="1" applyBorder="1" applyAlignment="1">
      <alignment horizontal="center" vertical="center" wrapText="1"/>
    </xf>
    <xf numFmtId="189" fontId="78" fillId="39" borderId="283" xfId="0" applyNumberFormat="1" applyFont="1" applyFill="1" applyBorder="1" applyAlignment="1">
      <alignment horizontal="center" vertical="center" wrapText="1"/>
    </xf>
    <xf numFmtId="0" fontId="65" fillId="39" borderId="345" xfId="0" applyFont="1" applyFill="1" applyBorder="1" applyAlignment="1">
      <alignment vertical="top" shrinkToFit="1"/>
    </xf>
    <xf numFmtId="189" fontId="78" fillId="39" borderId="287" xfId="0" applyNumberFormat="1" applyFont="1" applyFill="1" applyBorder="1" applyAlignment="1">
      <alignment horizontal="center" vertical="center" wrapText="1"/>
    </xf>
    <xf numFmtId="189" fontId="78" fillId="39" borderId="288" xfId="0" applyNumberFormat="1" applyFont="1" applyFill="1" applyBorder="1" applyAlignment="1">
      <alignment horizontal="center" vertical="center" wrapText="1"/>
    </xf>
    <xf numFmtId="0" fontId="78" fillId="39" borderId="0" xfId="0" applyFont="1" applyFill="1" applyBorder="1"/>
    <xf numFmtId="0" fontId="149" fillId="39" borderId="0" xfId="0" applyFont="1" applyFill="1" applyBorder="1"/>
    <xf numFmtId="0" fontId="149" fillId="39" borderId="337" xfId="0" applyFont="1" applyFill="1" applyBorder="1"/>
    <xf numFmtId="0" fontId="149" fillId="39" borderId="0" xfId="0" applyFont="1" applyFill="1" applyBorder="1" applyAlignment="1">
      <alignment horizontal="left" vertical="center" wrapText="1"/>
    </xf>
    <xf numFmtId="0" fontId="78" fillId="39" borderId="186" xfId="0" applyFont="1" applyFill="1" applyBorder="1" applyAlignment="1">
      <alignment horizontal="center" vertical="center"/>
    </xf>
    <xf numFmtId="201" fontId="65" fillId="39" borderId="186" xfId="0" applyNumberFormat="1" applyFont="1" applyFill="1" applyBorder="1" applyAlignment="1">
      <alignment horizontal="center" vertical="center"/>
    </xf>
    <xf numFmtId="0" fontId="149" fillId="39" borderId="187" xfId="0" applyFont="1" applyFill="1" applyBorder="1" applyAlignment="1">
      <alignment horizontal="left" vertical="center" wrapText="1"/>
    </xf>
    <xf numFmtId="189" fontId="78" fillId="39" borderId="186" xfId="0" applyNumberFormat="1" applyFont="1" applyFill="1" applyBorder="1" applyAlignment="1">
      <alignment horizontal="center" vertical="center"/>
    </xf>
    <xf numFmtId="0" fontId="78" fillId="39" borderId="221" xfId="0" applyFont="1" applyFill="1" applyBorder="1" applyAlignment="1">
      <alignment horizontal="center" vertical="center"/>
    </xf>
    <xf numFmtId="0" fontId="78" fillId="39" borderId="194" xfId="0" applyFont="1" applyFill="1" applyBorder="1" applyAlignment="1">
      <alignment horizontal="center" vertical="center"/>
    </xf>
    <xf numFmtId="0" fontId="73" fillId="31" borderId="187" xfId="0" applyFont="1" applyFill="1" applyBorder="1" applyAlignment="1">
      <alignment horizontal="center" vertical="center" wrapText="1"/>
    </xf>
    <xf numFmtId="0" fontId="65" fillId="39" borderId="187" xfId="0" applyFont="1" applyFill="1" applyBorder="1"/>
    <xf numFmtId="0" fontId="73" fillId="31" borderId="287" xfId="0" applyFont="1" applyFill="1" applyBorder="1" applyAlignment="1">
      <alignment horizontal="center" vertical="center"/>
    </xf>
    <xf numFmtId="0" fontId="65" fillId="39" borderId="288" xfId="0" applyFont="1" applyFill="1" applyBorder="1"/>
    <xf numFmtId="0" fontId="73" fillId="39" borderId="187" xfId="0" applyFont="1" applyFill="1" applyBorder="1" applyAlignment="1">
      <alignment horizontal="center" vertical="center"/>
    </xf>
    <xf numFmtId="0" fontId="73" fillId="31" borderId="287" xfId="0" applyFont="1" applyFill="1" applyBorder="1"/>
    <xf numFmtId="0" fontId="78" fillId="39" borderId="0" xfId="0" applyFont="1" applyFill="1" applyAlignment="1">
      <alignment horizontal="right" vertical="center"/>
    </xf>
    <xf numFmtId="0" fontId="78" fillId="39" borderId="185" xfId="0" applyFont="1" applyFill="1" applyBorder="1" applyAlignment="1">
      <alignment horizontal="center" vertical="center"/>
    </xf>
    <xf numFmtId="0" fontId="0" fillId="0" borderId="221" xfId="43" applyFont="1" applyBorder="1" applyAlignment="1">
      <alignment horizontal="center" vertical="center" wrapText="1"/>
    </xf>
    <xf numFmtId="0" fontId="110" fillId="0" borderId="190" xfId="43" applyFont="1" applyBorder="1" applyAlignment="1">
      <alignment horizontal="center" vertical="center" textRotation="255" wrapText="1" shrinkToFit="1"/>
    </xf>
    <xf numFmtId="0" fontId="0" fillId="0" borderId="280" xfId="40" applyFont="1" applyBorder="1" applyAlignment="1">
      <alignment horizontal="center" vertical="center"/>
    </xf>
    <xf numFmtId="0" fontId="0" fillId="0" borderId="191" xfId="40" applyFont="1" applyBorder="1" applyAlignment="1">
      <alignment horizontal="center" vertical="center"/>
    </xf>
    <xf numFmtId="0" fontId="0" fillId="0" borderId="281" xfId="40" applyFont="1" applyBorder="1" applyAlignment="1">
      <alignment horizontal="center" vertical="center"/>
    </xf>
    <xf numFmtId="0" fontId="0" fillId="0" borderId="280" xfId="43" applyFont="1" applyBorder="1" applyAlignment="1">
      <alignment horizontal="center" vertical="center" wrapText="1"/>
    </xf>
    <xf numFmtId="0" fontId="0" fillId="0" borderId="281" xfId="43" applyFont="1" applyBorder="1" applyAlignment="1">
      <alignment horizontal="center" vertical="center" wrapText="1"/>
    </xf>
    <xf numFmtId="0" fontId="0" fillId="0" borderId="191" xfId="43" applyFont="1" applyBorder="1" applyAlignment="1">
      <alignment horizontal="center" vertical="center" wrapText="1"/>
    </xf>
    <xf numFmtId="0" fontId="0" fillId="0" borderId="283" xfId="40" applyFont="1" applyBorder="1" applyAlignment="1">
      <alignment horizontal="center" vertical="center" wrapText="1"/>
    </xf>
    <xf numFmtId="0" fontId="0" fillId="0" borderId="0" xfId="40" applyFont="1" applyAlignment="1">
      <alignment horizontal="center" vertical="center" wrapText="1"/>
    </xf>
    <xf numFmtId="0" fontId="0" fillId="0" borderId="282" xfId="40" applyFont="1" applyBorder="1" applyAlignment="1">
      <alignment horizontal="center" vertical="center" wrapText="1"/>
    </xf>
    <xf numFmtId="0" fontId="0" fillId="0" borderId="13" xfId="43" applyFont="1" applyBorder="1" applyAlignment="1">
      <alignment vertical="center"/>
    </xf>
    <xf numFmtId="0" fontId="111" fillId="0" borderId="282" xfId="43" applyFont="1" applyBorder="1" applyAlignment="1">
      <alignment horizontal="center" vertical="center"/>
    </xf>
    <xf numFmtId="0" fontId="111" fillId="0" borderId="0" xfId="43" applyFont="1" applyBorder="1" applyAlignment="1">
      <alignment horizontal="center" vertical="center"/>
    </xf>
    <xf numFmtId="0" fontId="111" fillId="0" borderId="283" xfId="0" applyFont="1" applyBorder="1" applyAlignment="1">
      <alignment vertical="center"/>
    </xf>
    <xf numFmtId="0" fontId="0" fillId="0" borderId="282" xfId="43" applyFont="1" applyBorder="1" applyAlignment="1">
      <alignment vertical="center" wrapText="1"/>
    </xf>
    <xf numFmtId="0" fontId="0" fillId="0" borderId="14" xfId="43" applyFont="1" applyBorder="1" applyAlignment="1">
      <alignment vertical="center" wrapText="1"/>
    </xf>
    <xf numFmtId="0" fontId="111" fillId="0" borderId="73" xfId="43" applyFont="1" applyBorder="1" applyAlignment="1">
      <alignment horizontal="center" vertical="center"/>
    </xf>
    <xf numFmtId="0" fontId="0" fillId="0" borderId="75" xfId="0" applyBorder="1" applyAlignment="1">
      <alignment vertical="center"/>
    </xf>
    <xf numFmtId="0" fontId="10" fillId="0" borderId="74" xfId="69" applyFont="1" applyFill="1" applyBorder="1" applyAlignment="1">
      <alignment vertical="center"/>
    </xf>
    <xf numFmtId="0" fontId="10" fillId="0" borderId="75" xfId="69" applyFill="1" applyBorder="1" applyAlignment="1">
      <alignment vertical="center"/>
    </xf>
    <xf numFmtId="0" fontId="0" fillId="0" borderId="0" xfId="0" applyBorder="1" applyAlignment="1">
      <alignment vertical="center"/>
    </xf>
    <xf numFmtId="0" fontId="111" fillId="0" borderId="282" xfId="0" applyFont="1" applyBorder="1" applyAlignment="1">
      <alignment vertical="center"/>
    </xf>
    <xf numFmtId="0" fontId="0" fillId="0" borderId="39" xfId="0" applyBorder="1" applyAlignment="1">
      <alignment vertical="center"/>
    </xf>
    <xf numFmtId="0" fontId="0" fillId="0" borderId="23" xfId="0" applyBorder="1" applyAlignment="1">
      <alignment vertical="center"/>
    </xf>
    <xf numFmtId="0" fontId="111" fillId="0" borderId="0" xfId="43" applyFont="1" applyBorder="1" applyAlignment="1">
      <alignment horizontal="center" vertical="center" shrinkToFit="1"/>
    </xf>
    <xf numFmtId="0" fontId="111" fillId="0" borderId="23" xfId="43" applyFont="1" applyBorder="1" applyAlignment="1">
      <alignment horizontal="center" vertical="center" shrinkToFit="1"/>
    </xf>
    <xf numFmtId="0" fontId="111" fillId="0" borderId="0" xfId="43" applyFont="1" applyBorder="1" applyAlignment="1">
      <alignment vertical="center" shrinkToFit="1"/>
    </xf>
    <xf numFmtId="0" fontId="111" fillId="0" borderId="0" xfId="43" applyFont="1" applyBorder="1" applyAlignment="1">
      <alignment horizontal="right" vertical="center" textRotation="255" shrinkToFit="1"/>
    </xf>
    <xf numFmtId="0" fontId="0" fillId="0" borderId="347" xfId="43" applyFont="1" applyBorder="1" applyAlignment="1">
      <alignment horizontal="center" vertical="center"/>
    </xf>
    <xf numFmtId="0" fontId="0" fillId="0" borderId="185" xfId="43" applyFont="1" applyBorder="1" applyAlignment="1">
      <alignment horizontal="center" vertical="center"/>
    </xf>
    <xf numFmtId="0" fontId="0" fillId="0" borderId="14" xfId="37" applyFont="1" applyBorder="1" applyAlignment="1">
      <alignment vertical="center"/>
    </xf>
    <xf numFmtId="0" fontId="111" fillId="0" borderId="39" xfId="38" applyFont="1" applyBorder="1" applyAlignment="1">
      <alignment horizontal="center" vertical="center" wrapText="1"/>
    </xf>
    <xf numFmtId="0" fontId="0" fillId="0" borderId="23" xfId="0" applyBorder="1" applyAlignment="1">
      <alignment horizontal="center" vertical="center"/>
    </xf>
    <xf numFmtId="0" fontId="111" fillId="0" borderId="0" xfId="38" applyFont="1" applyBorder="1" applyAlignment="1">
      <alignment horizontal="center" vertical="center" wrapText="1"/>
    </xf>
    <xf numFmtId="0" fontId="0" fillId="0" borderId="39" xfId="0" applyBorder="1" applyAlignment="1">
      <alignment horizontal="center" vertical="center"/>
    </xf>
    <xf numFmtId="0" fontId="0" fillId="0" borderId="77" xfId="0" applyBorder="1" applyAlignment="1">
      <alignment vertical="center"/>
    </xf>
    <xf numFmtId="0" fontId="0" fillId="0" borderId="55" xfId="0" applyBorder="1" applyAlignment="1">
      <alignment vertical="center"/>
    </xf>
    <xf numFmtId="0" fontId="0" fillId="0" borderId="77" xfId="0" applyBorder="1" applyAlignment="1">
      <alignment horizontal="center" vertical="center"/>
    </xf>
    <xf numFmtId="0" fontId="0" fillId="0" borderId="78" xfId="0" applyBorder="1" applyAlignment="1">
      <alignment horizontal="center" vertical="center"/>
    </xf>
    <xf numFmtId="0" fontId="0" fillId="0" borderId="55" xfId="0" applyBorder="1" applyAlignment="1">
      <alignment horizontal="center" vertical="center"/>
    </xf>
    <xf numFmtId="0" fontId="151" fillId="0" borderId="0" xfId="38" applyFont="1" applyBorder="1" applyAlignment="1">
      <alignment horizontal="center" vertical="center" wrapText="1"/>
    </xf>
    <xf numFmtId="0" fontId="0" fillId="0" borderId="14" xfId="40" applyFont="1" applyBorder="1" applyAlignment="1">
      <alignment horizontal="right" vertical="center" textRotation="255" wrapText="1"/>
    </xf>
    <xf numFmtId="0" fontId="111" fillId="0" borderId="73" xfId="38" applyFont="1" applyBorder="1" applyAlignment="1">
      <alignment horizontal="center" vertical="center" wrapText="1"/>
    </xf>
    <xf numFmtId="0" fontId="0" fillId="0" borderId="75" xfId="0" applyBorder="1" applyAlignment="1">
      <alignment horizontal="center" vertical="center" wrapText="1"/>
    </xf>
    <xf numFmtId="0" fontId="111" fillId="0" borderId="74" xfId="38" applyFont="1" applyBorder="1" applyAlignment="1">
      <alignment horizontal="center" vertical="center" wrapText="1"/>
    </xf>
    <xf numFmtId="0" fontId="0" fillId="0" borderId="74" xfId="39" applyFont="1" applyBorder="1" applyAlignment="1">
      <alignment horizontal="center" vertical="center"/>
    </xf>
    <xf numFmtId="0" fontId="0" fillId="0" borderId="75" xfId="39" applyFont="1" applyBorder="1" applyAlignment="1">
      <alignment horizontal="center" vertical="center"/>
    </xf>
    <xf numFmtId="0" fontId="0" fillId="0" borderId="14" xfId="37" applyFont="1" applyBorder="1">
      <alignment vertical="center"/>
    </xf>
    <xf numFmtId="0" fontId="0" fillId="0" borderId="39" xfId="0" applyBorder="1" applyAlignment="1">
      <alignment horizontal="center" vertical="center" wrapText="1"/>
    </xf>
    <xf numFmtId="0" fontId="0" fillId="0" borderId="23" xfId="0" applyBorder="1" applyAlignment="1">
      <alignment horizontal="center" vertical="center" wrapText="1"/>
    </xf>
    <xf numFmtId="0" fontId="0" fillId="0" borderId="287" xfId="43" applyFont="1" applyBorder="1" applyAlignment="1">
      <alignment horizontal="center" vertical="center"/>
    </xf>
    <xf numFmtId="0" fontId="151" fillId="0" borderId="0" xfId="37" applyFont="1" applyBorder="1" applyAlignment="1">
      <alignment horizontal="center" vertical="center"/>
    </xf>
    <xf numFmtId="0" fontId="93" fillId="0" borderId="73" xfId="43" applyFont="1" applyBorder="1" applyAlignment="1">
      <alignment horizontal="center" vertical="center" wrapText="1"/>
    </xf>
    <xf numFmtId="0" fontId="93" fillId="0" borderId="74" xfId="0" applyFont="1" applyBorder="1" applyAlignment="1">
      <alignment vertical="center"/>
    </xf>
    <xf numFmtId="0" fontId="93" fillId="0" borderId="75" xfId="0" applyFont="1" applyBorder="1" applyAlignment="1">
      <alignment vertical="center"/>
    </xf>
    <xf numFmtId="0" fontId="0" fillId="0" borderId="74" xfId="0" applyBorder="1" applyAlignment="1">
      <alignment vertical="center"/>
    </xf>
    <xf numFmtId="0" fontId="0" fillId="0" borderId="77" xfId="0" applyBorder="1" applyAlignment="1">
      <alignment horizontal="center" vertical="center" wrapText="1"/>
    </xf>
    <xf numFmtId="0" fontId="0" fillId="0" borderId="55" xfId="0" applyBorder="1" applyAlignment="1">
      <alignment horizontal="center" vertical="center" wrapText="1"/>
    </xf>
    <xf numFmtId="0" fontId="111" fillId="0" borderId="77" xfId="38" applyFont="1" applyBorder="1" applyAlignment="1">
      <alignment horizontal="center" vertical="center" wrapText="1"/>
    </xf>
    <xf numFmtId="0" fontId="93" fillId="0" borderId="39" xfId="0" applyFont="1" applyBorder="1" applyAlignment="1">
      <alignment vertical="center"/>
    </xf>
    <xf numFmtId="0" fontId="93" fillId="0" borderId="23" xfId="0" applyFont="1" applyBorder="1" applyAlignment="1">
      <alignment vertical="center"/>
    </xf>
    <xf numFmtId="0" fontId="111" fillId="0" borderId="0" xfId="43" applyFont="1" applyBorder="1" applyAlignment="1">
      <alignment vertical="center" wrapText="1"/>
    </xf>
    <xf numFmtId="0" fontId="93" fillId="0" borderId="77" xfId="0" applyFont="1" applyBorder="1" applyAlignment="1">
      <alignment vertical="center"/>
    </xf>
    <xf numFmtId="0" fontId="93" fillId="0" borderId="78" xfId="0" applyFont="1" applyBorder="1" applyAlignment="1">
      <alignment vertical="center"/>
    </xf>
    <xf numFmtId="0" fontId="93" fillId="0" borderId="55" xfId="0" applyFont="1" applyBorder="1" applyAlignment="1">
      <alignment vertical="center"/>
    </xf>
    <xf numFmtId="0" fontId="0" fillId="0" borderId="78" xfId="0" applyBorder="1" applyAlignment="1">
      <alignment vertical="center"/>
    </xf>
    <xf numFmtId="0" fontId="110" fillId="0" borderId="0" xfId="43" applyFont="1" applyBorder="1" applyAlignment="1">
      <alignment horizontal="center" vertical="center" wrapText="1"/>
    </xf>
    <xf numFmtId="0" fontId="0" fillId="0" borderId="348" xfId="43" applyFont="1" applyBorder="1" applyAlignment="1">
      <alignment horizontal="center" vertical="center"/>
    </xf>
    <xf numFmtId="0" fontId="0" fillId="0" borderId="349" xfId="43" applyFont="1" applyBorder="1" applyAlignment="1">
      <alignment horizontal="center" vertical="center"/>
    </xf>
    <xf numFmtId="0" fontId="111" fillId="0" borderId="350" xfId="0" applyFont="1" applyBorder="1" applyAlignment="1">
      <alignment vertical="center"/>
    </xf>
    <xf numFmtId="0" fontId="111" fillId="0" borderId="16" xfId="0" applyFont="1" applyBorder="1" applyAlignment="1">
      <alignment vertical="center"/>
    </xf>
    <xf numFmtId="0" fontId="111" fillId="0" borderId="351" xfId="0" applyFont="1" applyBorder="1" applyAlignment="1">
      <alignment vertical="center"/>
    </xf>
    <xf numFmtId="0" fontId="0" fillId="0" borderId="350" xfId="42" applyFont="1" applyBorder="1">
      <alignment vertical="center"/>
    </xf>
    <xf numFmtId="0" fontId="0" fillId="0" borderId="16" xfId="42" applyFont="1" applyBorder="1">
      <alignment vertical="center"/>
    </xf>
    <xf numFmtId="0" fontId="0" fillId="0" borderId="16" xfId="37" applyFont="1" applyBorder="1" applyAlignment="1">
      <alignment horizontal="left" vertical="center"/>
    </xf>
    <xf numFmtId="0" fontId="0" fillId="0" borderId="16" xfId="37" applyFont="1" applyBorder="1" applyAlignment="1">
      <alignment vertical="center"/>
    </xf>
    <xf numFmtId="0" fontId="0" fillId="0" borderId="17" xfId="37" applyFont="1" applyBorder="1" applyAlignment="1">
      <alignment horizontal="left" vertical="center"/>
    </xf>
    <xf numFmtId="0" fontId="106" fillId="0" borderId="186" xfId="44" applyFont="1" applyBorder="1" applyAlignment="1">
      <alignment horizontal="left" vertical="center" indent="2"/>
    </xf>
    <xf numFmtId="0" fontId="107" fillId="0" borderId="0" xfId="44" applyFont="1" applyBorder="1" applyAlignment="1">
      <alignment vertical="center" wrapText="1"/>
    </xf>
    <xf numFmtId="0" fontId="107" fillId="0" borderId="0" xfId="44" applyFont="1" applyBorder="1" applyAlignment="1">
      <alignment horizontal="left" vertical="center" wrapText="1"/>
    </xf>
    <xf numFmtId="0" fontId="32" fillId="0" borderId="0" xfId="61" applyFont="1" applyFill="1" applyBorder="1" applyAlignment="1">
      <alignment vertical="center" wrapText="1"/>
    </xf>
    <xf numFmtId="0" fontId="32" fillId="0" borderId="0" xfId="79" applyFont="1" applyAlignment="1">
      <alignment vertical="center"/>
    </xf>
    <xf numFmtId="0" fontId="12" fillId="0" borderId="186" xfId="44" applyFont="1" applyBorder="1" applyAlignment="1">
      <alignment horizontal="center" vertical="center"/>
    </xf>
    <xf numFmtId="0" fontId="12" fillId="0" borderId="186" xfId="44" applyFont="1" applyBorder="1" applyAlignment="1">
      <alignment horizontal="center" vertical="center" wrapText="1"/>
    </xf>
    <xf numFmtId="0" fontId="12" fillId="0" borderId="186" xfId="44" applyFont="1" applyBorder="1" applyAlignment="1">
      <alignment horizontal="right" vertical="center"/>
    </xf>
    <xf numFmtId="0" fontId="12" fillId="0" borderId="0" xfId="44" applyFont="1" applyAlignment="1">
      <alignment horizontal="right" vertical="center"/>
    </xf>
    <xf numFmtId="0" fontId="0" fillId="0" borderId="183" xfId="43" applyFont="1" applyBorder="1" applyAlignment="1">
      <alignment horizontal="center" vertical="center"/>
    </xf>
    <xf numFmtId="0" fontId="0" fillId="0" borderId="303" xfId="45" applyFont="1" applyBorder="1" applyAlignment="1">
      <alignment horizontal="center" vertical="center"/>
    </xf>
    <xf numFmtId="0" fontId="0" fillId="0" borderId="304" xfId="43" applyFont="1" applyBorder="1" applyAlignment="1">
      <alignment horizontal="center" vertical="center"/>
    </xf>
    <xf numFmtId="0" fontId="0" fillId="0" borderId="284" xfId="45" applyFont="1" applyBorder="1" applyAlignment="1">
      <alignment horizontal="center" vertical="center" wrapText="1"/>
    </xf>
    <xf numFmtId="0" fontId="0" fillId="0" borderId="305" xfId="45" applyFont="1" applyBorder="1" applyAlignment="1">
      <alignment horizontal="center" vertical="center"/>
    </xf>
    <xf numFmtId="0" fontId="0" fillId="0" borderId="206" xfId="45" applyFont="1" applyBorder="1" applyAlignment="1">
      <alignment horizontal="center" vertical="center"/>
    </xf>
    <xf numFmtId="0" fontId="93" fillId="0" borderId="183" xfId="46" applyFont="1" applyBorder="1" applyAlignment="1">
      <alignment horizontal="center" vertical="center" wrapText="1"/>
    </xf>
    <xf numFmtId="0" fontId="26" fillId="0" borderId="304" xfId="46" applyFont="1" applyBorder="1" applyAlignment="1">
      <alignment horizontal="center" vertical="center"/>
    </xf>
    <xf numFmtId="195" fontId="93" fillId="0" borderId="185" xfId="46" applyNumberFormat="1" applyFont="1" applyBorder="1" applyAlignment="1">
      <alignment horizontal="center" vertical="center" wrapText="1"/>
    </xf>
    <xf numFmtId="9" fontId="0" fillId="0" borderId="0" xfId="47" applyNumberFormat="1" applyFont="1" applyBorder="1" applyAlignment="1">
      <alignment vertical="center"/>
    </xf>
    <xf numFmtId="0" fontId="93" fillId="0" borderId="306" xfId="47" applyFont="1" applyBorder="1" applyAlignment="1">
      <alignment horizontal="center" vertical="center" wrapText="1"/>
    </xf>
    <xf numFmtId="0" fontId="0" fillId="0" borderId="306" xfId="47" applyFont="1" applyBorder="1" applyAlignment="1">
      <alignment horizontal="center" vertical="center"/>
    </xf>
    <xf numFmtId="0" fontId="26" fillId="0" borderId="352" xfId="47" applyFont="1" applyBorder="1" applyAlignment="1">
      <alignment vertical="center"/>
    </xf>
    <xf numFmtId="0" fontId="29" fillId="0" borderId="0" xfId="34" applyFont="1" applyBorder="1"/>
    <xf numFmtId="0" fontId="94" fillId="0" borderId="29" xfId="34" applyFont="1" applyBorder="1"/>
    <xf numFmtId="0" fontId="126" fillId="0" borderId="0" xfId="34" applyFont="1" applyBorder="1"/>
    <xf numFmtId="28" fontId="94" fillId="0" borderId="29" xfId="34" applyNumberFormat="1" applyFont="1" applyBorder="1" applyAlignment="1">
      <alignment horizontal="left" vertical="center"/>
    </xf>
    <xf numFmtId="0" fontId="94" fillId="0" borderId="29" xfId="34" applyFont="1" applyBorder="1" applyAlignment="1">
      <alignment horizontal="left" vertical="center"/>
    </xf>
    <xf numFmtId="0" fontId="60" fillId="0" borderId="29" xfId="34" applyFont="1" applyBorder="1" applyAlignment="1">
      <alignment horizontal="center" vertical="center"/>
    </xf>
    <xf numFmtId="9" fontId="55" fillId="0" borderId="10" xfId="34" applyNumberFormat="1" applyFont="1" applyBorder="1" applyAlignment="1">
      <alignment horizontal="center" vertical="center"/>
    </xf>
    <xf numFmtId="9" fontId="55" fillId="0" borderId="11" xfId="34" applyNumberFormat="1" applyFont="1" applyBorder="1" applyAlignment="1">
      <alignment horizontal="center" vertical="center"/>
    </xf>
    <xf numFmtId="9" fontId="55" fillId="0" borderId="29" xfId="34" applyNumberFormat="1" applyFont="1" applyBorder="1" applyAlignment="1">
      <alignment horizontal="center" vertical="center"/>
    </xf>
    <xf numFmtId="9" fontId="55" fillId="0" borderId="12" xfId="34" applyNumberFormat="1" applyFont="1" applyBorder="1" applyAlignment="1">
      <alignment horizontal="center" vertical="center"/>
    </xf>
    <xf numFmtId="0" fontId="94" fillId="0" borderId="29" xfId="34" applyFont="1" applyBorder="1" applyAlignment="1">
      <alignment horizontal="left" vertical="center" wrapText="1"/>
    </xf>
    <xf numFmtId="0" fontId="94" fillId="0" borderId="34" xfId="34" applyFont="1" applyBorder="1" applyAlignment="1">
      <alignment horizontal="center" vertical="center" wrapText="1"/>
    </xf>
    <xf numFmtId="0" fontId="94" fillId="0" borderId="29" xfId="34" applyFont="1" applyBorder="1" applyAlignment="1">
      <alignment horizontal="right" vertical="center"/>
    </xf>
    <xf numFmtId="0" fontId="94" fillId="0" borderId="34" xfId="34" applyFont="1" applyBorder="1"/>
    <xf numFmtId="0" fontId="0" fillId="0" borderId="45" xfId="79" applyFont="1" applyBorder="1" applyAlignment="1">
      <alignment horizontal="center" vertical="center"/>
    </xf>
    <xf numFmtId="0" fontId="1" fillId="0" borderId="83" xfId="79" applyBorder="1" applyAlignment="1">
      <alignment horizontal="left" vertical="center" indent="1"/>
    </xf>
    <xf numFmtId="0" fontId="1" fillId="0" borderId="83" xfId="73" applyBorder="1" applyAlignment="1">
      <alignment horizontal="left" vertical="center" wrapText="1" indent="1"/>
    </xf>
    <xf numFmtId="0" fontId="1" fillId="0" borderId="82" xfId="73" applyBorder="1" applyAlignment="1">
      <alignment horizontal="left" vertical="center" wrapText="1" indent="1"/>
    </xf>
    <xf numFmtId="0" fontId="1" fillId="0" borderId="32" xfId="73" applyBorder="1" applyAlignment="1">
      <alignment horizontal="left" vertical="center" wrapText="1" indent="1"/>
    </xf>
    <xf numFmtId="0" fontId="26" fillId="0" borderId="45" xfId="79" applyFont="1" applyBorder="1" applyAlignment="1">
      <alignment horizontal="center" vertical="center"/>
    </xf>
    <xf numFmtId="0" fontId="1" fillId="0" borderId="13" xfId="79" applyBorder="1" applyAlignment="1">
      <alignment horizontal="center" vertical="center"/>
    </xf>
    <xf numFmtId="0" fontId="1" fillId="0" borderId="10" xfId="79" applyFont="1" applyBorder="1" applyAlignment="1">
      <alignment horizontal="left" vertical="center" wrapText="1"/>
    </xf>
    <xf numFmtId="0" fontId="1" fillId="0" borderId="82" xfId="73" applyBorder="1" applyAlignment="1">
      <alignment horizontal="left" vertical="center" wrapText="1"/>
    </xf>
    <xf numFmtId="0" fontId="1" fillId="0" borderId="11" xfId="73" applyBorder="1" applyAlignment="1">
      <alignment horizontal="left" vertical="center" wrapText="1"/>
    </xf>
    <xf numFmtId="0" fontId="1" fillId="0" borderId="12" xfId="73" applyBorder="1" applyAlignment="1">
      <alignment horizontal="left" vertical="center" wrapText="1"/>
    </xf>
    <xf numFmtId="0" fontId="1" fillId="0" borderId="11" xfId="79" applyBorder="1" applyAlignment="1">
      <alignment horizontal="left" vertical="center"/>
    </xf>
    <xf numFmtId="0" fontId="1" fillId="0" borderId="12" xfId="73" applyBorder="1" applyAlignment="1">
      <alignment vertical="center"/>
    </xf>
    <xf numFmtId="0" fontId="1" fillId="0" borderId="0" xfId="73" applyAlignment="1">
      <alignment vertical="center" wrapText="1"/>
    </xf>
    <xf numFmtId="0" fontId="1" fillId="0" borderId="0" xfId="79" applyFont="1" applyAlignment="1">
      <alignment vertical="center"/>
    </xf>
    <xf numFmtId="0" fontId="26" fillId="0" borderId="31" xfId="79" applyFont="1" applyBorder="1" applyAlignment="1">
      <alignment horizontal="center" vertical="center"/>
    </xf>
    <xf numFmtId="0" fontId="1" fillId="0" borderId="31" xfId="79" applyBorder="1" applyAlignment="1">
      <alignment horizontal="left" vertical="center"/>
    </xf>
    <xf numFmtId="0" fontId="1" fillId="0" borderId="29" xfId="73" applyBorder="1" applyAlignment="1">
      <alignment horizontal="center" vertical="center" wrapText="1"/>
    </xf>
    <xf numFmtId="0" fontId="1" fillId="0" borderId="13" xfId="73" applyBorder="1" applyAlignment="1">
      <alignment vertical="center"/>
    </xf>
    <xf numFmtId="0" fontId="1" fillId="0" borderId="14" xfId="73" applyBorder="1" applyAlignment="1">
      <alignment vertical="center"/>
    </xf>
    <xf numFmtId="0" fontId="1" fillId="0" borderId="29" xfId="73" applyBorder="1" applyAlignment="1">
      <alignment horizontal="right" vertical="center"/>
    </xf>
    <xf numFmtId="0" fontId="1" fillId="0" borderId="353" xfId="73" applyBorder="1" applyAlignment="1">
      <alignment vertical="center"/>
    </xf>
    <xf numFmtId="0" fontId="1" fillId="0" borderId="45" xfId="73" applyBorder="1" applyAlignment="1">
      <alignment horizontal="right" vertical="center"/>
    </xf>
    <xf numFmtId="0" fontId="1" fillId="0" borderId="301" xfId="73" applyBorder="1" applyAlignment="1">
      <alignment vertical="center"/>
    </xf>
    <xf numFmtId="0" fontId="1" fillId="0" borderId="83" xfId="73" applyBorder="1" applyAlignment="1">
      <alignment horizontal="right" vertical="center"/>
    </xf>
    <xf numFmtId="0" fontId="1" fillId="0" borderId="301" xfId="73" applyBorder="1" applyAlignment="1">
      <alignment horizontal="right" vertical="center"/>
    </xf>
    <xf numFmtId="0" fontId="1" fillId="0" borderId="14" xfId="73" applyBorder="1" applyAlignment="1">
      <alignment horizontal="left" vertical="center"/>
    </xf>
    <xf numFmtId="0" fontId="26" fillId="0" borderId="34" xfId="79" applyFont="1" applyBorder="1" applyAlignment="1">
      <alignment horizontal="center" vertical="center"/>
    </xf>
    <xf numFmtId="0" fontId="1" fillId="0" borderId="15" xfId="79" applyBorder="1" applyAlignment="1">
      <alignment horizontal="center" vertical="center"/>
    </xf>
    <xf numFmtId="0" fontId="1" fillId="0" borderId="15" xfId="79" applyBorder="1" applyAlignment="1">
      <alignment horizontal="left" vertical="center"/>
    </xf>
    <xf numFmtId="0" fontId="1" fillId="0" borderId="82" xfId="73" applyBorder="1" applyAlignment="1">
      <alignment horizontal="left" vertical="center"/>
    </xf>
    <xf numFmtId="0" fontId="1" fillId="0" borderId="16" xfId="79" applyBorder="1" applyAlignment="1">
      <alignment horizontal="left" vertical="center"/>
    </xf>
    <xf numFmtId="0" fontId="1" fillId="0" borderId="17" xfId="73" applyBorder="1" applyAlignment="1">
      <alignment horizontal="left" vertical="center"/>
    </xf>
    <xf numFmtId="0" fontId="1" fillId="0" borderId="15" xfId="73" applyBorder="1" applyAlignment="1">
      <alignment vertical="center"/>
    </xf>
    <xf numFmtId="0" fontId="1" fillId="0" borderId="16" xfId="73" applyBorder="1" applyAlignment="1">
      <alignment vertical="center"/>
    </xf>
    <xf numFmtId="0" fontId="1" fillId="0" borderId="17" xfId="73" applyBorder="1" applyAlignment="1">
      <alignment vertical="center"/>
    </xf>
    <xf numFmtId="0" fontId="1" fillId="0" borderId="29" xfId="73" applyBorder="1" applyAlignment="1">
      <alignment horizontal="left" vertical="center"/>
    </xf>
    <xf numFmtId="0" fontId="55" fillId="0" borderId="83" xfId="34" applyFont="1" applyBorder="1"/>
    <xf numFmtId="0" fontId="55" fillId="0" borderId="11" xfId="34" applyFont="1" applyBorder="1" applyAlignment="1">
      <alignment vertical="center" wrapText="1"/>
    </xf>
    <xf numFmtId="0" fontId="55" fillId="0" borderId="12" xfId="34" applyFont="1" applyBorder="1" applyAlignment="1">
      <alignment vertical="center" wrapText="1"/>
    </xf>
    <xf numFmtId="0" fontId="55" fillId="0" borderId="83" xfId="34" applyFont="1" applyBorder="1" applyAlignment="1">
      <alignment vertical="center" wrapText="1"/>
    </xf>
    <xf numFmtId="0" fontId="55" fillId="0" borderId="32" xfId="34" applyFont="1" applyBorder="1" applyAlignment="1">
      <alignment vertical="center" wrapText="1"/>
    </xf>
    <xf numFmtId="0" fontId="94" fillId="0" borderId="0" xfId="34" applyFont="1" applyAlignment="1">
      <alignment vertical="center" wrapText="1"/>
    </xf>
    <xf numFmtId="0" fontId="55" fillId="0" borderId="11" xfId="34" applyFont="1" applyBorder="1" applyAlignment="1">
      <alignment horizontal="left" vertical="center" wrapText="1"/>
    </xf>
    <xf numFmtId="0" fontId="55" fillId="0" borderId="12" xfId="34" applyFont="1" applyBorder="1" applyAlignment="1">
      <alignment horizontal="left" vertical="center" wrapText="1"/>
    </xf>
    <xf numFmtId="0" fontId="55" fillId="0" borderId="0" xfId="34" applyFont="1" applyBorder="1" applyAlignment="1">
      <alignment horizontal="center" vertical="center" wrapText="1"/>
    </xf>
    <xf numFmtId="0" fontId="55" fillId="0" borderId="14" xfId="34" applyFont="1" applyBorder="1" applyAlignment="1">
      <alignment vertical="center" wrapText="1"/>
    </xf>
    <xf numFmtId="0" fontId="55" fillId="0" borderId="14" xfId="34" applyFont="1" applyBorder="1" applyAlignment="1">
      <alignment horizontal="left" vertical="center" wrapText="1"/>
    </xf>
    <xf numFmtId="0" fontId="55" fillId="0" borderId="29" xfId="34" applyFont="1" applyBorder="1" applyAlignment="1">
      <alignment horizontal="right" vertical="center"/>
    </xf>
    <xf numFmtId="0" fontId="55" fillId="0" borderId="45" xfId="34" applyFont="1" applyBorder="1" applyAlignment="1">
      <alignment horizontal="right" vertical="center"/>
    </xf>
    <xf numFmtId="0" fontId="55" fillId="0" borderId="83" xfId="34" applyFont="1" applyBorder="1" applyAlignment="1">
      <alignment horizontal="right" vertical="center"/>
    </xf>
    <xf numFmtId="0" fontId="55" fillId="0" borderId="301" xfId="34" applyFont="1" applyBorder="1" applyAlignment="1">
      <alignment horizontal="right" vertical="center"/>
    </xf>
    <xf numFmtId="0" fontId="55" fillId="0" borderId="16" xfId="34" applyFont="1" applyBorder="1" applyAlignment="1">
      <alignment horizontal="left" vertical="center" wrapText="1"/>
    </xf>
    <xf numFmtId="0" fontId="55" fillId="0" borderId="17" xfId="34" applyFont="1" applyBorder="1" applyAlignment="1">
      <alignment horizontal="left" vertical="center" wrapText="1"/>
    </xf>
    <xf numFmtId="0" fontId="152" fillId="0" borderId="13" xfId="34" applyFont="1" applyBorder="1" applyAlignment="1">
      <alignment horizontal="center" wrapText="1"/>
    </xf>
    <xf numFmtId="0" fontId="152" fillId="0" borderId="0" xfId="34" applyFont="1" applyBorder="1" applyAlignment="1">
      <alignment horizontal="center" wrapText="1"/>
    </xf>
    <xf numFmtId="0" fontId="152" fillId="0" borderId="14" xfId="34" applyFont="1" applyBorder="1" applyAlignment="1">
      <alignment horizontal="center" wrapText="1"/>
    </xf>
    <xf numFmtId="0" fontId="55" fillId="0" borderId="0" xfId="34" applyFont="1" applyBorder="1" applyAlignment="1">
      <alignment horizontal="center" wrapText="1"/>
    </xf>
    <xf numFmtId="0" fontId="55" fillId="0" borderId="13" xfId="34" applyFont="1" applyBorder="1"/>
    <xf numFmtId="0" fontId="55" fillId="0" borderId="14" xfId="34" applyFont="1" applyBorder="1"/>
    <xf numFmtId="0" fontId="152" fillId="0" borderId="15" xfId="34" applyFont="1" applyBorder="1" applyAlignment="1">
      <alignment horizontal="center" wrapText="1"/>
    </xf>
    <xf numFmtId="0" fontId="152" fillId="0" borderId="16" xfId="34" applyFont="1" applyBorder="1" applyAlignment="1">
      <alignment horizontal="center" wrapText="1"/>
    </xf>
    <xf numFmtId="0" fontId="152" fillId="0" borderId="17" xfId="34" applyFont="1" applyBorder="1" applyAlignment="1">
      <alignment horizontal="center" wrapText="1"/>
    </xf>
    <xf numFmtId="0" fontId="55" fillId="0" borderId="15" xfId="34" applyFont="1" applyBorder="1"/>
    <xf numFmtId="0" fontId="55" fillId="0" borderId="17" xfId="34" applyFont="1" applyBorder="1"/>
    <xf numFmtId="0" fontId="55" fillId="0" borderId="185" xfId="34" applyFont="1" applyBorder="1" applyAlignment="1">
      <alignment horizontal="center" vertical="center" wrapText="1"/>
    </xf>
    <xf numFmtId="0" fontId="95" fillId="0" borderId="11" xfId="34" applyFont="1" applyBorder="1"/>
    <xf numFmtId="0" fontId="95" fillId="0" borderId="0" xfId="34" applyFont="1" applyBorder="1"/>
    <xf numFmtId="0" fontId="123" fillId="0" borderId="0" xfId="34" applyFont="1"/>
    <xf numFmtId="0" fontId="55" fillId="0" borderId="32" xfId="34" applyFont="1" applyBorder="1"/>
    <xf numFmtId="0" fontId="55" fillId="0" borderId="83" xfId="34" applyFont="1" applyBorder="1" applyAlignment="1">
      <alignment horizontal="center" vertical="center" wrapText="1"/>
    </xf>
    <xf numFmtId="0" fontId="55" fillId="0" borderId="32" xfId="34" applyFont="1" applyBorder="1" applyAlignment="1">
      <alignment horizontal="center" vertical="center" wrapText="1"/>
    </xf>
    <xf numFmtId="0" fontId="93" fillId="0" borderId="0" xfId="34" applyFont="1" applyAlignment="1">
      <alignment vertical="center" wrapText="1"/>
    </xf>
    <xf numFmtId="0" fontId="55" fillId="0" borderId="10" xfId="34" applyFont="1" applyBorder="1" applyAlignment="1">
      <alignment horizontal="left" vertical="center" wrapText="1"/>
    </xf>
    <xf numFmtId="0" fontId="55" fillId="0" borderId="13" xfId="34" applyFont="1" applyBorder="1" applyAlignment="1">
      <alignment horizontal="left" vertical="center" wrapText="1"/>
    </xf>
    <xf numFmtId="0" fontId="55" fillId="0" borderId="15" xfId="34" applyFont="1" applyBorder="1" applyAlignment="1">
      <alignment horizontal="left" vertical="center" wrapText="1"/>
    </xf>
    <xf numFmtId="0" fontId="55" fillId="0" borderId="186" xfId="62" applyFont="1" applyBorder="1" applyAlignment="1">
      <alignment horizontal="center" vertical="center" wrapText="1"/>
    </xf>
    <xf numFmtId="0" fontId="55" fillId="0" borderId="186" xfId="34" applyFont="1" applyBorder="1"/>
    <xf numFmtId="0" fontId="55" fillId="0" borderId="186" xfId="34" applyFont="1" applyBorder="1" applyAlignment="1">
      <alignment horizontal="center" vertical="center"/>
    </xf>
    <xf numFmtId="0" fontId="94" fillId="0" borderId="186" xfId="34" applyFont="1" applyBorder="1" applyAlignment="1">
      <alignment horizontal="center" vertical="center" wrapText="1"/>
    </xf>
    <xf numFmtId="0" fontId="11" fillId="0" borderId="11" xfId="34" applyFont="1" applyBorder="1"/>
    <xf numFmtId="0" fontId="11" fillId="0" borderId="0" xfId="34" applyFont="1" applyBorder="1"/>
    <xf numFmtId="0" fontId="55" fillId="0" borderId="185" xfId="34" applyFont="1" applyBorder="1" applyAlignment="1">
      <alignment horizontal="left" vertical="center" wrapText="1"/>
    </xf>
    <xf numFmtId="0" fontId="12" fillId="0" borderId="190" xfId="51" applyFont="1" applyBorder="1" applyAlignment="1">
      <alignment horizontal="left" vertical="center" indent="2"/>
    </xf>
    <xf numFmtId="0" fontId="12" fillId="0" borderId="186" xfId="51" applyFont="1" applyBorder="1" applyAlignment="1">
      <alignment horizontal="left" vertical="center" wrapText="1" indent="2"/>
    </xf>
    <xf numFmtId="0" fontId="12" fillId="0" borderId="287" xfId="51" applyFont="1" applyBorder="1" applyAlignment="1">
      <alignment horizontal="center" vertical="center"/>
    </xf>
    <xf numFmtId="0" fontId="12" fillId="0" borderId="280" xfId="51" applyBorder="1" applyAlignment="1">
      <alignment horizontal="left" vertical="center" wrapText="1"/>
    </xf>
    <xf numFmtId="0" fontId="12" fillId="0" borderId="210" xfId="51" applyBorder="1" applyAlignment="1">
      <alignment horizontal="left" vertical="center" wrapText="1"/>
    </xf>
    <xf numFmtId="0" fontId="12" fillId="0" borderId="281" xfId="51" applyBorder="1" applyAlignment="1">
      <alignment horizontal="left" vertical="center" wrapText="1"/>
    </xf>
    <xf numFmtId="0" fontId="12" fillId="0" borderId="191" xfId="51" applyBorder="1" applyAlignment="1">
      <alignment horizontal="left" vertical="center" wrapText="1"/>
    </xf>
    <xf numFmtId="0" fontId="12" fillId="0" borderId="281" xfId="51" applyFont="1" applyBorder="1" applyAlignment="1">
      <alignment horizontal="left" vertical="center"/>
    </xf>
    <xf numFmtId="0" fontId="12" fillId="0" borderId="191" xfId="51" applyBorder="1" applyAlignment="1">
      <alignment vertical="center"/>
    </xf>
    <xf numFmtId="0" fontId="12" fillId="0" borderId="194" xfId="51" applyBorder="1" applyAlignment="1">
      <alignment horizontal="left" vertical="center"/>
    </xf>
    <xf numFmtId="0" fontId="12" fillId="0" borderId="282" xfId="51" applyBorder="1" applyAlignment="1">
      <alignment vertical="center"/>
    </xf>
    <xf numFmtId="0" fontId="12" fillId="0" borderId="0" xfId="51" applyFont="1" applyAlignment="1">
      <alignment vertical="center"/>
    </xf>
    <xf numFmtId="0" fontId="12" fillId="0" borderId="283" xfId="51" applyBorder="1" applyAlignment="1">
      <alignment vertical="center"/>
    </xf>
    <xf numFmtId="0" fontId="12" fillId="0" borderId="221" xfId="49" applyFont="1" applyBorder="1" applyAlignment="1">
      <alignment horizontal="right" vertical="center"/>
    </xf>
    <xf numFmtId="0" fontId="12" fillId="0" borderId="186" xfId="51" applyBorder="1" applyAlignment="1">
      <alignment vertical="center"/>
    </xf>
    <xf numFmtId="0" fontId="12" fillId="0" borderId="0" xfId="49" applyFont="1" applyBorder="1" applyAlignment="1">
      <alignment horizontal="right" vertical="center"/>
    </xf>
    <xf numFmtId="0" fontId="12" fillId="0" borderId="190" xfId="49" applyFont="1" applyBorder="1" applyAlignment="1">
      <alignment horizontal="right" vertical="center"/>
    </xf>
    <xf numFmtId="0" fontId="12" fillId="0" borderId="354" xfId="51" applyFont="1" applyBorder="1" applyAlignment="1">
      <alignment horizontal="right" vertical="center"/>
    </xf>
    <xf numFmtId="0" fontId="12" fillId="0" borderId="283" xfId="51" applyBorder="1" applyAlignment="1">
      <alignment horizontal="left" vertical="center"/>
    </xf>
    <xf numFmtId="0" fontId="12" fillId="0" borderId="287" xfId="51" applyBorder="1" applyAlignment="1">
      <alignment horizontal="left" vertical="center"/>
    </xf>
    <xf numFmtId="0" fontId="12" fillId="0" borderId="210" xfId="51" applyBorder="1" applyAlignment="1">
      <alignment horizontal="left" vertical="center"/>
    </xf>
    <xf numFmtId="0" fontId="12" fillId="0" borderId="187" xfId="51" applyBorder="1" applyAlignment="1">
      <alignment horizontal="left" vertical="center"/>
    </xf>
    <xf numFmtId="0" fontId="12" fillId="0" borderId="288" xfId="51" applyBorder="1" applyAlignment="1">
      <alignment horizontal="left" vertical="center"/>
    </xf>
    <xf numFmtId="0" fontId="12" fillId="0" borderId="287" xfId="51" applyBorder="1" applyAlignment="1">
      <alignment vertical="center"/>
    </xf>
    <xf numFmtId="0" fontId="12" fillId="0" borderId="187" xfId="51" applyBorder="1" applyAlignment="1">
      <alignment vertical="center"/>
    </xf>
    <xf numFmtId="0" fontId="12" fillId="0" borderId="288" xfId="51" applyBorder="1" applyAlignment="1">
      <alignment vertical="center"/>
    </xf>
    <xf numFmtId="0" fontId="12" fillId="0" borderId="0" xfId="52" applyFont="1" applyBorder="1" applyAlignment="1">
      <alignment vertical="center"/>
    </xf>
    <xf numFmtId="0" fontId="26" fillId="0" borderId="177" xfId="52" applyFont="1" applyBorder="1" applyAlignment="1">
      <alignment horizontal="center" vertical="center"/>
    </xf>
    <xf numFmtId="0" fontId="0" fillId="0" borderId="355" xfId="52" applyFont="1" applyBorder="1" applyAlignment="1">
      <alignment horizontal="center" vertical="center"/>
    </xf>
    <xf numFmtId="0" fontId="12" fillId="0" borderId="200" xfId="52" applyFont="1" applyBorder="1" applyAlignment="1">
      <alignment horizontal="center" vertical="center"/>
    </xf>
    <xf numFmtId="0" fontId="10" fillId="0" borderId="200" xfId="66" applyFont="1" applyBorder="1" applyAlignment="1">
      <alignment horizontal="center" vertical="center"/>
    </xf>
    <xf numFmtId="0" fontId="93" fillId="0" borderId="200" xfId="66" applyFont="1" applyBorder="1" applyAlignment="1">
      <alignment horizontal="center" vertical="center"/>
    </xf>
    <xf numFmtId="0" fontId="24" fillId="0" borderId="200" xfId="66" applyFont="1" applyBorder="1" applyAlignment="1">
      <alignment horizontal="center" vertical="center" shrinkToFit="1"/>
    </xf>
    <xf numFmtId="0" fontId="10" fillId="0" borderId="200" xfId="66" applyFont="1" applyBorder="1" applyAlignment="1">
      <alignment horizontal="center" vertical="center" shrinkToFit="1"/>
    </xf>
    <xf numFmtId="0" fontId="10" fillId="0" borderId="305" xfId="66" applyFont="1" applyBorder="1" applyAlignment="1">
      <alignment horizontal="center" vertical="center" shrinkToFit="1"/>
    </xf>
    <xf numFmtId="0" fontId="10" fillId="0" borderId="0" xfId="66" applyFont="1" applyBorder="1" applyAlignment="1">
      <alignment horizontal="center" vertical="center" shrinkToFit="1"/>
    </xf>
    <xf numFmtId="0" fontId="10" fillId="0" borderId="355" xfId="66" applyFont="1" applyBorder="1" applyAlignment="1">
      <alignment horizontal="center" vertical="center" wrapText="1"/>
    </xf>
    <xf numFmtId="0" fontId="93" fillId="0" borderId="0" xfId="75" applyFont="1" applyBorder="1" applyAlignment="1">
      <alignment horizontal="left" vertical="center" wrapText="1"/>
    </xf>
    <xf numFmtId="0" fontId="32" fillId="0" borderId="0" xfId="61" applyFont="1" applyFill="1" applyBorder="1" applyAlignment="1">
      <alignment horizontal="left" vertical="center" wrapText="1"/>
    </xf>
    <xf numFmtId="0" fontId="113" fillId="0" borderId="0" xfId="66" applyFont="1" applyAlignment="1">
      <alignment horizontal="left" vertical="center" wrapText="1"/>
    </xf>
    <xf numFmtId="0" fontId="24" fillId="0" borderId="186" xfId="66" applyFont="1" applyBorder="1" applyAlignment="1">
      <alignment horizontal="center" vertical="center" shrinkToFit="1"/>
    </xf>
    <xf numFmtId="0" fontId="10" fillId="0" borderId="186" xfId="66" applyFont="1" applyBorder="1" applyAlignment="1">
      <alignment horizontal="center" vertical="center" shrinkToFit="1"/>
    </xf>
    <xf numFmtId="0" fontId="10" fillId="0" borderId="189" xfId="66" applyFont="1" applyBorder="1" applyAlignment="1">
      <alignment horizontal="center" vertical="center" shrinkToFit="1"/>
    </xf>
    <xf numFmtId="0" fontId="0" fillId="0" borderId="0" xfId="52" applyFont="1" applyBorder="1" applyAlignment="1">
      <alignment horizontal="center" vertical="center" shrinkToFit="1"/>
    </xf>
    <xf numFmtId="0" fontId="12" fillId="0" borderId="195" xfId="52" applyFont="1" applyBorder="1" applyAlignment="1">
      <alignment vertical="center"/>
    </xf>
    <xf numFmtId="0" fontId="12" fillId="0" borderId="196" xfId="52" applyFont="1" applyBorder="1" applyAlignment="1">
      <alignment horizontal="center" vertical="center"/>
    </xf>
    <xf numFmtId="0" fontId="106" fillId="0" borderId="221" xfId="66" applyFont="1" applyBorder="1" applyAlignment="1">
      <alignment horizontal="center" vertical="center" wrapText="1"/>
    </xf>
    <xf numFmtId="0" fontId="10" fillId="0" borderId="225" xfId="66" applyFont="1" applyBorder="1" applyAlignment="1">
      <alignment horizontal="center" vertical="center" wrapText="1"/>
    </xf>
    <xf numFmtId="0" fontId="10" fillId="0" borderId="356" xfId="66" applyFont="1" applyBorder="1" applyAlignment="1">
      <alignment horizontal="center" vertical="center" wrapText="1" shrinkToFit="1"/>
    </xf>
    <xf numFmtId="0" fontId="10" fillId="0" borderId="0" xfId="66" applyFont="1" applyBorder="1" applyAlignment="1">
      <alignment horizontal="center" vertical="center" wrapText="1" shrinkToFit="1"/>
    </xf>
    <xf numFmtId="0" fontId="106" fillId="0" borderId="196" xfId="66" applyFont="1" applyBorder="1" applyAlignment="1">
      <alignment horizontal="center" vertical="center" wrapText="1"/>
    </xf>
    <xf numFmtId="0" fontId="24" fillId="0" borderId="196" xfId="66" applyFont="1" applyBorder="1" applyAlignment="1">
      <alignment horizontal="center" vertical="center" shrinkToFit="1"/>
    </xf>
    <xf numFmtId="0" fontId="24" fillId="0" borderId="227" xfId="66" applyFont="1" applyBorder="1" applyAlignment="1">
      <alignment horizontal="center" vertical="center" shrinkToFit="1"/>
    </xf>
    <xf numFmtId="0" fontId="10" fillId="0" borderId="227" xfId="66" applyFont="1" applyBorder="1" applyAlignment="1">
      <alignment horizontal="center" vertical="center" shrinkToFit="1"/>
    </xf>
    <xf numFmtId="0" fontId="10" fillId="0" borderId="357" xfId="66" applyFont="1" applyBorder="1" applyAlignment="1">
      <alignment horizontal="center" vertical="center" shrinkToFit="1"/>
    </xf>
    <xf numFmtId="0" fontId="10" fillId="0" borderId="226" xfId="66" applyFont="1" applyBorder="1" applyAlignment="1">
      <alignment horizontal="center" vertical="center" wrapText="1"/>
    </xf>
    <xf numFmtId="0" fontId="10" fillId="0" borderId="196" xfId="66" applyFont="1" applyBorder="1" applyAlignment="1">
      <alignment horizontal="center" vertical="center" wrapText="1"/>
    </xf>
    <xf numFmtId="0" fontId="10" fillId="0" borderId="206" xfId="66" applyFont="1" applyBorder="1" applyAlignment="1">
      <alignment horizontal="center" vertical="center" wrapText="1" shrinkToFit="1"/>
    </xf>
    <xf numFmtId="0" fontId="95" fillId="0" borderId="83" xfId="34" applyFont="1" applyBorder="1" applyAlignment="1">
      <alignment horizontal="left" vertical="center"/>
    </xf>
    <xf numFmtId="0" fontId="95" fillId="0" borderId="31" xfId="34" applyFont="1" applyBorder="1" applyAlignment="1">
      <alignment horizontal="center" vertical="center"/>
    </xf>
    <xf numFmtId="0" fontId="95" fillId="0" borderId="82" xfId="34" applyFont="1" applyBorder="1" applyAlignment="1">
      <alignment horizontal="center" vertical="center"/>
    </xf>
    <xf numFmtId="0" fontId="95" fillId="0" borderId="32" xfId="34" applyFont="1" applyBorder="1" applyAlignment="1">
      <alignment horizontal="center" vertical="center"/>
    </xf>
    <xf numFmtId="0" fontId="95" fillId="0" borderId="45" xfId="34" applyFont="1" applyBorder="1" applyAlignment="1">
      <alignment horizontal="center" vertical="center"/>
    </xf>
    <xf numFmtId="0" fontId="95" fillId="0" borderId="45" xfId="34" applyFont="1" applyBorder="1" applyAlignment="1">
      <alignment horizontal="center" vertical="center" wrapText="1"/>
    </xf>
    <xf numFmtId="0" fontId="95" fillId="0" borderId="31" xfId="34" applyFont="1" applyBorder="1" applyAlignment="1">
      <alignment horizontal="center" vertical="center" wrapText="1"/>
    </xf>
    <xf numFmtId="0" fontId="95" fillId="0" borderId="185" xfId="34" applyFont="1" applyBorder="1" applyAlignment="1">
      <alignment horizontal="center" vertical="center"/>
    </xf>
    <xf numFmtId="0" fontId="95" fillId="0" borderId="185" xfId="34" applyFont="1" applyBorder="1" applyAlignment="1">
      <alignment horizontal="center" vertical="center" wrapText="1"/>
    </xf>
    <xf numFmtId="0" fontId="153" fillId="0" borderId="0" xfId="68" applyFont="1">
      <alignment vertical="center"/>
    </xf>
    <xf numFmtId="0" fontId="39" fillId="0" borderId="0" xfId="68" applyFont="1">
      <alignment vertical="center"/>
    </xf>
    <xf numFmtId="0" fontId="154" fillId="0" borderId="0" xfId="68" applyFont="1" applyAlignment="1">
      <alignment horizontal="center" vertical="center"/>
    </xf>
    <xf numFmtId="0" fontId="39" fillId="0" borderId="186" xfId="68" applyFont="1" applyBorder="1" applyAlignment="1">
      <alignment horizontal="left" vertical="center"/>
    </xf>
    <xf numFmtId="0" fontId="39" fillId="0" borderId="221" xfId="68" applyFont="1" applyBorder="1" applyAlignment="1">
      <alignment horizontal="left" vertical="center"/>
    </xf>
    <xf numFmtId="0" fontId="38" fillId="0" borderId="221" xfId="34" applyFont="1" applyBorder="1" applyAlignment="1">
      <alignment horizontal="center" vertical="center"/>
    </xf>
    <xf numFmtId="0" fontId="153" fillId="0" borderId="0" xfId="68" applyFont="1" applyAlignment="1">
      <alignment horizontal="left" vertical="center" wrapText="1"/>
    </xf>
    <xf numFmtId="0" fontId="153" fillId="0" borderId="0" xfId="68" applyFont="1" applyAlignment="1">
      <alignment vertical="center" wrapText="1"/>
    </xf>
    <xf numFmtId="0" fontId="39" fillId="0" borderId="185" xfId="68" applyFont="1" applyBorder="1" applyAlignment="1">
      <alignment horizontal="left" vertical="center"/>
    </xf>
    <xf numFmtId="0" fontId="38" fillId="0" borderId="185" xfId="34" applyFont="1" applyBorder="1" applyAlignment="1">
      <alignment horizontal="center" vertical="center"/>
    </xf>
    <xf numFmtId="0" fontId="153" fillId="0" borderId="0" xfId="68" applyFont="1" applyAlignment="1">
      <alignment horizontal="left" vertical="center"/>
    </xf>
    <xf numFmtId="0" fontId="39" fillId="0" borderId="221" xfId="68" applyFont="1" applyBorder="1" applyAlignment="1">
      <alignment horizontal="center" vertical="center"/>
    </xf>
    <xf numFmtId="0" fontId="38" fillId="0" borderId="221" xfId="34" applyFont="1" applyBorder="1" applyAlignment="1">
      <alignment horizontal="center" vertical="center" wrapText="1"/>
    </xf>
    <xf numFmtId="0" fontId="39" fillId="0" borderId="194" xfId="68" applyFont="1" applyBorder="1" applyAlignment="1">
      <alignment horizontal="center" vertical="center"/>
    </xf>
    <xf numFmtId="0" fontId="38" fillId="0" borderId="194" xfId="34" applyFont="1" applyBorder="1" applyAlignment="1">
      <alignment horizontal="center" vertical="center" wrapText="1"/>
    </xf>
    <xf numFmtId="0" fontId="39" fillId="0" borderId="0" xfId="68" applyFont="1" applyAlignment="1">
      <alignment horizontal="right" vertical="center"/>
    </xf>
    <xf numFmtId="0" fontId="39" fillId="0" borderId="185" xfId="68" applyFont="1" applyBorder="1" applyAlignment="1">
      <alignment horizontal="center" vertical="center"/>
    </xf>
    <xf numFmtId="0" fontId="38" fillId="0" borderId="185" xfId="34" applyFont="1" applyBorder="1" applyAlignment="1">
      <alignment horizontal="center" vertical="center" wrapText="1"/>
    </xf>
    <xf numFmtId="0" fontId="153" fillId="0" borderId="0" xfId="68" applyFont="1" applyAlignment="1">
      <alignment horizontal="center" vertical="center"/>
    </xf>
    <xf numFmtId="0" fontId="29" fillId="0" borderId="11" xfId="34" applyFont="1" applyBorder="1" applyAlignment="1">
      <alignment horizontal="left" vertical="center"/>
    </xf>
    <xf numFmtId="0" fontId="39" fillId="0" borderId="45" xfId="34" applyFont="1" applyBorder="1" applyAlignment="1">
      <alignment horizontal="left" vertical="center" justifyLastLine="1"/>
    </xf>
    <xf numFmtId="0" fontId="39" fillId="0" borderId="45" xfId="34" applyFont="1" applyBorder="1"/>
    <xf numFmtId="0" fontId="44" fillId="0" borderId="12" xfId="34" applyFont="1" applyBorder="1" applyAlignment="1">
      <alignment horizontal="center" vertical="center"/>
    </xf>
    <xf numFmtId="0" fontId="39" fillId="0" borderId="31" xfId="34" applyFont="1" applyBorder="1" applyAlignment="1">
      <alignment horizontal="left" vertical="center" justifyLastLine="1"/>
    </xf>
    <xf numFmtId="0" fontId="39" fillId="0" borderId="31" xfId="34" applyFont="1" applyBorder="1"/>
    <xf numFmtId="0" fontId="39" fillId="0" borderId="14" xfId="34" applyFont="1" applyBorder="1"/>
    <xf numFmtId="0" fontId="44" fillId="0" borderId="14" xfId="34" applyFont="1" applyBorder="1"/>
    <xf numFmtId="0" fontId="44" fillId="0" borderId="0" xfId="34" applyFont="1"/>
    <xf numFmtId="0" fontId="44" fillId="0" borderId="14" xfId="34" applyFont="1" applyBorder="1" applyAlignment="1">
      <alignment horizontal="center" vertical="center"/>
    </xf>
    <xf numFmtId="0" fontId="39" fillId="0" borderId="34" xfId="34" applyFont="1" applyBorder="1" applyAlignment="1">
      <alignment horizontal="left" vertical="center" justifyLastLine="1"/>
    </xf>
    <xf numFmtId="0" fontId="39" fillId="0" borderId="34" xfId="34" applyFont="1" applyBorder="1"/>
    <xf numFmtId="0" fontId="39" fillId="0" borderId="45" xfId="34" applyFont="1" applyBorder="1" applyAlignment="1">
      <alignment horizontal="left" vertical="center"/>
    </xf>
    <xf numFmtId="0" fontId="44" fillId="0" borderId="16" xfId="34" applyFont="1" applyBorder="1"/>
    <xf numFmtId="0" fontId="44" fillId="0" borderId="17" xfId="34" applyFont="1" applyBorder="1" applyAlignment="1">
      <alignment horizontal="center" vertical="center"/>
    </xf>
    <xf numFmtId="0" fontId="39" fillId="0" borderId="10" xfId="34" applyFont="1" applyBorder="1" applyAlignment="1">
      <alignment horizontal="center" vertical="center"/>
    </xf>
    <xf numFmtId="0" fontId="39" fillId="0" borderId="12" xfId="34" applyFont="1" applyBorder="1" applyAlignment="1">
      <alignment horizontal="center" vertical="center"/>
    </xf>
    <xf numFmtId="0" fontId="39" fillId="0" borderId="15" xfId="34" applyFont="1" applyBorder="1" applyAlignment="1">
      <alignment horizontal="center" vertical="center"/>
    </xf>
    <xf numFmtId="0" fontId="39" fillId="0" borderId="17" xfId="34" applyFont="1" applyBorder="1" applyAlignment="1">
      <alignment horizontal="center" vertical="center"/>
    </xf>
    <xf numFmtId="0" fontId="39" fillId="0" borderId="0" xfId="34" applyFont="1" applyAlignment="1">
      <alignment horizontal="center"/>
    </xf>
    <xf numFmtId="0" fontId="39" fillId="0" borderId="0" xfId="34" applyFont="1" applyAlignment="1">
      <alignment horizontal="left"/>
    </xf>
    <xf numFmtId="0" fontId="31" fillId="0" borderId="0" xfId="34" applyFont="1" applyAlignment="1">
      <alignment horizontal="left" vertical="center"/>
    </xf>
    <xf numFmtId="0" fontId="39" fillId="0" borderId="11" xfId="34" applyFont="1" applyBorder="1" applyAlignment="1">
      <alignment vertical="center" wrapText="1"/>
    </xf>
    <xf numFmtId="0" fontId="39" fillId="0" borderId="11" xfId="34" applyFont="1" applyBorder="1" applyAlignment="1">
      <alignment vertical="center"/>
    </xf>
    <xf numFmtId="0" fontId="39" fillId="0" borderId="82" xfId="34" applyFont="1" applyBorder="1" applyAlignment="1">
      <alignment vertical="center" wrapText="1"/>
    </xf>
    <xf numFmtId="0" fontId="39" fillId="0" borderId="82" xfId="34" applyFont="1" applyBorder="1" applyAlignment="1">
      <alignment vertical="center"/>
    </xf>
    <xf numFmtId="0" fontId="39" fillId="0" borderId="12" xfId="34" applyFont="1" applyBorder="1" applyAlignment="1">
      <alignment vertical="center" wrapText="1"/>
    </xf>
    <xf numFmtId="0" fontId="44" fillId="0" borderId="0" xfId="34" applyFont="1" applyAlignment="1">
      <alignment horizontal="center" vertical="center"/>
    </xf>
    <xf numFmtId="0" fontId="44" fillId="0" borderId="0" xfId="34" applyFont="1" applyAlignment="1">
      <alignment vertical="center"/>
    </xf>
    <xf numFmtId="0" fontId="39" fillId="0" borderId="29" xfId="34" applyFont="1" applyBorder="1" applyAlignment="1">
      <alignment horizontal="center" vertical="center" wrapText="1"/>
    </xf>
    <xf numFmtId="0" fontId="39" fillId="0" borderId="83" xfId="34" applyFont="1" applyBorder="1" applyAlignment="1">
      <alignment horizontal="center" vertical="center" wrapText="1"/>
    </xf>
    <xf numFmtId="0" fontId="39" fillId="0" borderId="17" xfId="34" applyFont="1" applyBorder="1" applyAlignment="1">
      <alignment vertical="center"/>
    </xf>
    <xf numFmtId="38" fontId="39" fillId="0" borderId="29" xfId="33" applyFont="1" applyFill="1" applyBorder="1" applyAlignment="1">
      <alignment horizontal="center" vertical="center"/>
    </xf>
    <xf numFmtId="38" fontId="39" fillId="0" borderId="29" xfId="33" applyFont="1" applyFill="1" applyBorder="1" applyAlignment="1">
      <alignment horizontal="center" vertical="center" wrapText="1"/>
    </xf>
    <xf numFmtId="0" fontId="39" fillId="0" borderId="0" xfId="34" applyFont="1" applyAlignment="1">
      <alignment vertical="center"/>
    </xf>
    <xf numFmtId="0" fontId="39" fillId="0" borderId="32" xfId="34" applyFont="1" applyBorder="1" applyAlignment="1">
      <alignment vertical="center"/>
    </xf>
    <xf numFmtId="0" fontId="44" fillId="0" borderId="0" xfId="34" applyFont="1" applyAlignment="1">
      <alignment vertical="top"/>
    </xf>
    <xf numFmtId="0" fontId="44" fillId="0" borderId="0" xfId="34" applyFont="1" applyAlignment="1">
      <alignment horizontal="left" vertical="top"/>
    </xf>
    <xf numFmtId="0" fontId="44" fillId="0" borderId="0" xfId="34" applyFont="1" applyAlignment="1">
      <alignment horizontal="left" vertical="center"/>
    </xf>
    <xf numFmtId="0" fontId="44" fillId="0" borderId="0" xfId="34" applyFont="1" applyAlignment="1">
      <alignment horizontal="left" vertical="center" wrapText="1"/>
    </xf>
    <xf numFmtId="0" fontId="44" fillId="0" borderId="0" xfId="34" applyFont="1" applyAlignment="1">
      <alignment vertical="top" wrapText="1"/>
    </xf>
    <xf numFmtId="0" fontId="155" fillId="0" borderId="45" xfId="34" applyFont="1" applyBorder="1" applyAlignment="1">
      <alignment horizontal="left" vertical="center"/>
    </xf>
    <xf numFmtId="0" fontId="155" fillId="0" borderId="11" xfId="34" applyFont="1" applyBorder="1" applyAlignment="1">
      <alignment vertical="center"/>
    </xf>
    <xf numFmtId="0" fontId="155" fillId="0" borderId="31" xfId="34" applyFont="1" applyBorder="1" applyAlignment="1">
      <alignment horizontal="left" vertical="center"/>
    </xf>
    <xf numFmtId="0" fontId="155" fillId="0" borderId="0" xfId="34" applyFont="1" applyAlignment="1">
      <alignment vertical="center"/>
    </xf>
    <xf numFmtId="0" fontId="39" fillId="0" borderId="13" xfId="34" applyFont="1" applyBorder="1" applyAlignment="1">
      <alignment vertical="center"/>
    </xf>
    <xf numFmtId="0" fontId="39" fillId="0" borderId="14" xfId="34" applyFont="1" applyBorder="1" applyAlignment="1">
      <alignment vertical="center"/>
    </xf>
    <xf numFmtId="202" fontId="39" fillId="0" borderId="13" xfId="34" applyNumberFormat="1" applyFont="1" applyBorder="1" applyAlignment="1">
      <alignment horizontal="center" vertical="center"/>
    </xf>
    <xf numFmtId="202" fontId="39" fillId="0" borderId="14" xfId="34" applyNumberFormat="1" applyFont="1" applyBorder="1" applyAlignment="1">
      <alignment horizontal="center" vertical="center"/>
    </xf>
    <xf numFmtId="202" fontId="39" fillId="0" borderId="45" xfId="34" applyNumberFormat="1" applyFont="1" applyBorder="1" applyAlignment="1">
      <alignment horizontal="center" vertical="center"/>
    </xf>
    <xf numFmtId="202" fontId="39" fillId="0" borderId="31" xfId="34" applyNumberFormat="1" applyFont="1" applyBorder="1" applyAlignment="1">
      <alignment horizontal="center" vertical="center"/>
    </xf>
    <xf numFmtId="0" fontId="155" fillId="0" borderId="14" xfId="34" applyFont="1" applyBorder="1" applyAlignment="1">
      <alignment vertical="center"/>
    </xf>
    <xf numFmtId="0" fontId="155" fillId="0" borderId="13" xfId="34" applyFont="1" applyBorder="1" applyAlignment="1">
      <alignment vertical="center"/>
    </xf>
    <xf numFmtId="197" fontId="39" fillId="0" borderId="0" xfId="34" applyNumberFormat="1" applyFont="1" applyAlignment="1">
      <alignment vertical="center"/>
    </xf>
    <xf numFmtId="0" fontId="10" fillId="0" borderId="13" xfId="34" applyBorder="1"/>
    <xf numFmtId="0" fontId="10" fillId="0" borderId="14" xfId="34" applyBorder="1"/>
    <xf numFmtId="0" fontId="155" fillId="0" borderId="29" xfId="34" applyFont="1" applyBorder="1" applyAlignment="1">
      <alignment horizontal="center" vertical="center"/>
    </xf>
    <xf numFmtId="0" fontId="155" fillId="0" borderId="83" xfId="34" applyFont="1" applyBorder="1" applyAlignment="1">
      <alignment vertical="center"/>
    </xf>
    <xf numFmtId="0" fontId="155" fillId="0" borderId="29" xfId="34" applyFont="1" applyBorder="1" applyAlignment="1">
      <alignment vertical="center"/>
    </xf>
    <xf numFmtId="0" fontId="155" fillId="0" borderId="34" xfId="34" applyFont="1" applyBorder="1" applyAlignment="1">
      <alignment vertical="center"/>
    </xf>
    <xf numFmtId="0" fontId="39" fillId="0" borderId="15" xfId="34" applyFont="1" applyBorder="1" applyAlignment="1">
      <alignment vertical="center"/>
    </xf>
    <xf numFmtId="202" fontId="39" fillId="0" borderId="15" xfId="34" applyNumberFormat="1" applyFont="1" applyBorder="1" applyAlignment="1">
      <alignment horizontal="center" vertical="center"/>
    </xf>
    <xf numFmtId="202" fontId="39" fillId="0" borderId="17" xfId="34" applyNumberFormat="1" applyFont="1" applyBorder="1" applyAlignment="1">
      <alignment horizontal="center" vertical="center"/>
    </xf>
    <xf numFmtId="0" fontId="155" fillId="0" borderId="45" xfId="34" applyFont="1" applyBorder="1" applyAlignment="1">
      <alignment vertical="center"/>
    </xf>
    <xf numFmtId="202" fontId="39" fillId="0" borderId="34" xfId="34" applyNumberFormat="1" applyFont="1" applyBorder="1" applyAlignment="1">
      <alignment horizontal="center" vertical="center"/>
    </xf>
    <xf numFmtId="0" fontId="155" fillId="0" borderId="34" xfId="34" applyFont="1" applyBorder="1" applyAlignment="1">
      <alignment horizontal="left" vertical="center"/>
    </xf>
    <xf numFmtId="0" fontId="155" fillId="0" borderId="15" xfId="34" applyFont="1" applyBorder="1" applyAlignment="1">
      <alignment vertical="center"/>
    </xf>
    <xf numFmtId="0" fontId="155" fillId="0" borderId="16" xfId="34" applyFont="1" applyBorder="1" applyAlignment="1">
      <alignment vertical="center"/>
    </xf>
    <xf numFmtId="0" fontId="155" fillId="0" borderId="17" xfId="34" applyFont="1" applyBorder="1" applyAlignment="1">
      <alignment vertical="center"/>
    </xf>
    <xf numFmtId="0" fontId="155" fillId="0" borderId="16" xfId="34" applyFont="1" applyBorder="1" applyAlignment="1">
      <alignment horizontal="center" vertical="center"/>
    </xf>
    <xf numFmtId="0" fontId="39" fillId="0" borderId="16" xfId="34" applyFont="1" applyBorder="1" applyAlignment="1">
      <alignment vertical="center"/>
    </xf>
    <xf numFmtId="0" fontId="155" fillId="0" borderId="82" xfId="34" applyFont="1" applyBorder="1" applyAlignment="1">
      <alignment vertical="center"/>
    </xf>
    <xf numFmtId="202" fontId="39" fillId="0" borderId="16" xfId="34" applyNumberFormat="1" applyFont="1" applyBorder="1" applyAlignment="1">
      <alignment vertical="center"/>
    </xf>
    <xf numFmtId="202" fontId="39" fillId="0" borderId="17" xfId="34" applyNumberFormat="1" applyFont="1" applyBorder="1" applyAlignment="1">
      <alignment vertical="center"/>
    </xf>
    <xf numFmtId="0" fontId="43" fillId="0" borderId="0" xfId="34" applyFont="1" applyAlignment="1">
      <alignment wrapText="1"/>
    </xf>
    <xf numFmtId="0" fontId="43" fillId="0" borderId="0" xfId="34" applyFont="1" applyAlignment="1">
      <alignment horizontal="left" wrapText="1"/>
    </xf>
    <xf numFmtId="0" fontId="59" fillId="0" borderId="144" xfId="54" applyFont="1" applyBorder="1" applyAlignment="1">
      <alignment horizontal="center" vertical="center"/>
    </xf>
    <xf numFmtId="0" fontId="55" fillId="0" borderId="144" xfId="54" applyFont="1" applyBorder="1" applyAlignment="1">
      <alignment horizontal="center" vertical="center" wrapText="1"/>
    </xf>
    <xf numFmtId="0" fontId="59" fillId="0" borderId="358" xfId="62" applyFont="1" applyBorder="1" applyAlignment="1">
      <alignment horizontal="left" vertical="center" indent="1"/>
    </xf>
    <xf numFmtId="0" fontId="59" fillId="0" borderId="359" xfId="62" applyFont="1" applyBorder="1" applyAlignment="1">
      <alignment horizontal="center" vertical="center"/>
    </xf>
    <xf numFmtId="0" fontId="59" fillId="0" borderId="359" xfId="62" applyFont="1" applyBorder="1">
      <alignment vertical="center"/>
    </xf>
    <xf numFmtId="0" fontId="59" fillId="0" borderId="360" xfId="62" applyFont="1" applyBorder="1" applyAlignment="1">
      <alignment horizontal="center" vertical="center"/>
    </xf>
    <xf numFmtId="0" fontId="59" fillId="0" borderId="361" xfId="62" applyFont="1" applyBorder="1" applyAlignment="1">
      <alignment horizontal="left" vertical="center" shrinkToFit="1"/>
    </xf>
    <xf numFmtId="0" fontId="59" fillId="0" borderId="362" xfId="62" applyFont="1" applyBorder="1" applyAlignment="1">
      <alignment horizontal="left" vertical="center" shrinkToFit="1"/>
    </xf>
    <xf numFmtId="0" fontId="59" fillId="0" borderId="0" xfId="62" applyFont="1" applyAlignment="1">
      <alignment vertical="center" shrinkToFit="1"/>
    </xf>
    <xf numFmtId="0" fontId="59" fillId="0" borderId="363" xfId="62" applyFont="1" applyBorder="1" applyAlignment="1">
      <alignment horizontal="center" vertical="center"/>
    </xf>
    <xf numFmtId="0" fontId="59" fillId="0" borderId="364" xfId="62" applyFont="1" applyBorder="1" applyAlignment="1">
      <alignment horizontal="center" vertical="center"/>
    </xf>
    <xf numFmtId="0" fontId="59" fillId="0" borderId="73" xfId="62" applyFont="1" applyBorder="1" applyAlignment="1">
      <alignment horizontal="center" vertical="center"/>
    </xf>
    <xf numFmtId="0" fontId="59" fillId="0" borderId="74" xfId="62" applyFont="1" applyBorder="1" applyAlignment="1">
      <alignment horizontal="center" vertical="center"/>
    </xf>
    <xf numFmtId="0" fontId="59" fillId="0" borderId="21" xfId="62" applyFont="1" applyBorder="1" applyAlignment="1">
      <alignment horizontal="center" vertical="center" shrinkToFit="1"/>
    </xf>
    <xf numFmtId="0" fontId="59" fillId="0" borderId="81" xfId="62" applyFont="1" applyBorder="1" applyAlignment="1">
      <alignment horizontal="center" vertical="center" shrinkToFit="1"/>
    </xf>
    <xf numFmtId="0" fontId="94" fillId="0" borderId="73" xfId="62" applyFont="1" applyBorder="1" applyAlignment="1">
      <alignment horizontal="left" vertical="center" wrapText="1" shrinkToFit="1"/>
    </xf>
    <xf numFmtId="0" fontId="94" fillId="0" borderId="75" xfId="62" applyFont="1" applyBorder="1" applyAlignment="1">
      <alignment horizontal="left" vertical="center" wrapText="1" shrinkToFit="1"/>
    </xf>
    <xf numFmtId="0" fontId="55" fillId="0" borderId="145" xfId="54" applyFont="1" applyBorder="1" applyAlignment="1">
      <alignment horizontal="center" vertical="center"/>
    </xf>
    <xf numFmtId="0" fontId="59" fillId="0" borderId="365" xfId="62" applyFont="1" applyBorder="1" applyAlignment="1">
      <alignment horizontal="left" vertical="center" indent="1"/>
    </xf>
    <xf numFmtId="0" fontId="59" fillId="0" borderId="146" xfId="62" applyFont="1" applyBorder="1" applyAlignment="1">
      <alignment horizontal="center" vertical="center"/>
    </xf>
    <xf numFmtId="0" fontId="59" fillId="0" borderId="148" xfId="62" applyFont="1" applyBorder="1" applyAlignment="1">
      <alignment horizontal="left" vertical="center" indent="1"/>
    </xf>
    <xf numFmtId="0" fontId="59" fillId="0" borderId="147" xfId="62" applyFont="1" applyBorder="1" applyAlignment="1">
      <alignment horizontal="center" vertical="center"/>
    </xf>
    <xf numFmtId="0" fontId="59" fillId="0" borderId="153" xfId="62" applyFont="1" applyBorder="1" applyAlignment="1">
      <alignment horizontal="left" vertical="center" shrinkToFit="1"/>
    </xf>
    <xf numFmtId="0" fontId="59" fillId="0" borderId="366" xfId="62" applyFont="1" applyBorder="1" applyAlignment="1">
      <alignment horizontal="left" vertical="center" shrinkToFit="1"/>
    </xf>
    <xf numFmtId="0" fontId="59" fillId="0" borderId="148" xfId="62" applyFont="1" applyBorder="1" applyAlignment="1">
      <alignment horizontal="center" vertical="center"/>
    </xf>
    <xf numFmtId="0" fontId="59" fillId="0" borderId="367" xfId="62" applyFont="1" applyBorder="1" applyAlignment="1">
      <alignment horizontal="center" vertical="center"/>
    </xf>
    <xf numFmtId="0" fontId="59" fillId="0" borderId="39" xfId="62" applyFont="1" applyBorder="1" applyAlignment="1">
      <alignment horizontal="center" vertical="center"/>
    </xf>
    <xf numFmtId="0" fontId="59" fillId="0" borderId="29" xfId="62" applyFont="1" applyBorder="1" applyAlignment="1" applyProtection="1">
      <alignment horizontal="center" vertical="center"/>
      <protection locked="0"/>
    </xf>
    <xf numFmtId="0" fontId="59" fillId="0" borderId="83" xfId="62" applyFont="1" applyBorder="1" applyAlignment="1" applyProtection="1">
      <alignment horizontal="center" vertical="center"/>
      <protection locked="0"/>
    </xf>
    <xf numFmtId="0" fontId="94" fillId="0" borderId="39" xfId="62" applyFont="1" applyBorder="1" applyAlignment="1">
      <alignment horizontal="left" vertical="center" wrapText="1" shrinkToFit="1"/>
    </xf>
    <xf numFmtId="0" fontId="94" fillId="0" borderId="23" xfId="62" applyFont="1" applyBorder="1" applyAlignment="1">
      <alignment horizontal="left" vertical="center" wrapText="1" shrinkToFit="1"/>
    </xf>
    <xf numFmtId="0" fontId="55" fillId="0" borderId="145" xfId="54" applyFont="1" applyBorder="1" applyAlignment="1">
      <alignment horizontal="left" vertical="center" wrapText="1"/>
    </xf>
    <xf numFmtId="0" fontId="59" fillId="0" borderId="145" xfId="54" applyFont="1" applyBorder="1" applyAlignment="1" applyProtection="1">
      <alignment horizontal="center" vertical="center"/>
      <protection locked="0"/>
    </xf>
    <xf numFmtId="0" fontId="94" fillId="0" borderId="145" xfId="54" applyFont="1" applyBorder="1" applyAlignment="1" applyProtection="1">
      <alignment horizontal="left" vertical="center" wrapText="1"/>
      <protection locked="0"/>
    </xf>
    <xf numFmtId="0" fontId="59" fillId="0" borderId="368" xfId="62" applyFont="1" applyBorder="1" applyAlignment="1">
      <alignment horizontal="center" vertical="center"/>
    </xf>
    <xf numFmtId="176" fontId="59" fillId="0" borderId="144" xfId="62" applyNumberFormat="1" applyFont="1" applyBorder="1" applyAlignment="1" applyProtection="1">
      <alignment horizontal="right" vertical="center"/>
      <protection locked="0"/>
    </xf>
    <xf numFmtId="176" fontId="59" fillId="0" borderId="151" xfId="62" applyNumberFormat="1" applyFont="1" applyBorder="1" applyAlignment="1">
      <alignment horizontal="right" vertical="center"/>
    </xf>
    <xf numFmtId="176" fontId="59" fillId="0" borderId="152" xfId="62" applyNumberFormat="1" applyFont="1" applyBorder="1" applyAlignment="1">
      <alignment horizontal="right" vertical="center"/>
    </xf>
    <xf numFmtId="176" fontId="59" fillId="38" borderId="369" xfId="62" applyNumberFormat="1" applyFont="1" applyFill="1" applyBorder="1" applyAlignment="1" applyProtection="1">
      <alignment horizontal="right" vertical="center"/>
      <protection locked="0"/>
    </xf>
    <xf numFmtId="176" fontId="59" fillId="0" borderId="0" xfId="62" applyNumberFormat="1" applyFont="1" applyBorder="1" applyAlignment="1" applyProtection="1">
      <alignment horizontal="right" vertical="center"/>
      <protection locked="0"/>
    </xf>
    <xf numFmtId="0" fontId="59" fillId="0" borderId="370" xfId="62" applyFont="1" applyBorder="1" applyAlignment="1">
      <alignment horizontal="center" vertical="center"/>
    </xf>
    <xf numFmtId="0" fontId="123" fillId="0" borderId="83" xfId="62" applyFont="1" applyBorder="1" applyAlignment="1">
      <alignment horizontal="center" vertical="center" wrapText="1"/>
    </xf>
    <xf numFmtId="0" fontId="59" fillId="0" borderId="145" xfId="54" applyFont="1" applyBorder="1" applyAlignment="1">
      <alignment horizontal="center" vertical="center" shrinkToFit="1"/>
    </xf>
    <xf numFmtId="176" fontId="59" fillId="0" borderId="153" xfId="62" applyNumberFormat="1" applyFont="1" applyBorder="1">
      <alignment vertical="center"/>
    </xf>
    <xf numFmtId="191" fontId="59" fillId="0" borderId="154" xfId="62" applyNumberFormat="1" applyFont="1" applyBorder="1">
      <alignment vertical="center"/>
    </xf>
    <xf numFmtId="191" fontId="59" fillId="0" borderId="155" xfId="62" applyNumberFormat="1" applyFont="1" applyBorder="1">
      <alignment vertical="center"/>
    </xf>
    <xf numFmtId="192" fontId="59" fillId="0" borderId="156" xfId="62" applyNumberFormat="1" applyFont="1" applyBorder="1">
      <alignment vertical="center"/>
    </xf>
    <xf numFmtId="192" fontId="59" fillId="0" borderId="371" xfId="62" applyNumberFormat="1" applyFont="1" applyBorder="1">
      <alignment vertical="center"/>
    </xf>
    <xf numFmtId="192" fontId="59" fillId="0" borderId="0" xfId="62" applyNumberFormat="1" applyFont="1" applyBorder="1">
      <alignment vertical="center"/>
    </xf>
    <xf numFmtId="176" fontId="59" fillId="0" borderId="157" xfId="62" applyNumberFormat="1" applyFont="1" applyBorder="1">
      <alignment vertical="center"/>
    </xf>
    <xf numFmtId="0" fontId="59" fillId="0" borderId="150" xfId="62" applyFont="1" applyBorder="1" applyAlignment="1">
      <alignment horizontal="left" vertical="center" shrinkToFit="1"/>
    </xf>
    <xf numFmtId="0" fontId="59" fillId="0" borderId="372" xfId="62" applyFont="1" applyBorder="1" applyAlignment="1">
      <alignment horizontal="left" vertical="center" shrinkToFit="1"/>
    </xf>
    <xf numFmtId="192" fontId="59" fillId="0" borderId="158" xfId="62" applyNumberFormat="1" applyFont="1" applyBorder="1">
      <alignment vertical="center"/>
    </xf>
    <xf numFmtId="192" fontId="59" fillId="0" borderId="373" xfId="62" applyNumberFormat="1" applyFont="1" applyBorder="1">
      <alignment vertical="center"/>
    </xf>
    <xf numFmtId="191" fontId="59" fillId="0" borderId="160" xfId="62" applyNumberFormat="1" applyFont="1" applyBorder="1" applyAlignment="1">
      <alignment horizontal="center" vertical="center"/>
    </xf>
    <xf numFmtId="192" fontId="59" fillId="0" borderId="161" xfId="62" applyNumberFormat="1" applyFont="1" applyBorder="1" applyAlignment="1">
      <alignment horizontal="center" vertical="center"/>
    </xf>
    <xf numFmtId="192" fontId="59" fillId="0" borderId="162" xfId="62" applyNumberFormat="1" applyFont="1" applyBorder="1" applyAlignment="1">
      <alignment horizontal="center" vertical="center"/>
    </xf>
    <xf numFmtId="38" fontId="59" fillId="38" borderId="145" xfId="33" applyFont="1" applyFill="1" applyBorder="1" applyAlignment="1" applyProtection="1">
      <alignment horizontal="center" vertical="center"/>
    </xf>
    <xf numFmtId="38" fontId="59" fillId="38" borderId="374" xfId="33" applyFont="1" applyFill="1" applyBorder="1" applyAlignment="1" applyProtection="1">
      <alignment horizontal="center" vertical="center"/>
    </xf>
    <xf numFmtId="192" fontId="59" fillId="0" borderId="375" xfId="62" applyNumberFormat="1" applyFont="1" applyBorder="1" applyAlignment="1">
      <alignment horizontal="center" vertical="center"/>
    </xf>
    <xf numFmtId="192" fontId="59" fillId="0" borderId="0" xfId="62" applyNumberFormat="1" applyFont="1" applyBorder="1" applyAlignment="1">
      <alignment horizontal="center" vertical="center"/>
    </xf>
    <xf numFmtId="0" fontId="55" fillId="0" borderId="145" xfId="54" applyFont="1" applyBorder="1" applyAlignment="1" applyProtection="1">
      <alignment horizontal="center" vertical="center"/>
      <protection locked="0"/>
    </xf>
    <xf numFmtId="0" fontId="59" fillId="0" borderId="376" xfId="62" applyFont="1" applyBorder="1" applyAlignment="1">
      <alignment horizontal="center" vertical="center"/>
    </xf>
    <xf numFmtId="0" fontId="123" fillId="0" borderId="154" xfId="62" applyFont="1" applyBorder="1" applyAlignment="1">
      <alignment horizontal="center" vertical="center" wrapText="1"/>
    </xf>
    <xf numFmtId="0" fontId="94" fillId="0" borderId="28" xfId="62" applyFont="1" applyBorder="1" applyAlignment="1">
      <alignment horizontal="center" vertical="center" wrapText="1" shrinkToFit="1"/>
    </xf>
    <xf numFmtId="0" fontId="94" fillId="0" borderId="35" xfId="62" applyFont="1" applyBorder="1" applyAlignment="1">
      <alignment horizontal="center" vertical="center" wrapText="1" shrinkToFit="1"/>
    </xf>
    <xf numFmtId="0" fontId="59" fillId="0" borderId="377" xfId="62" applyFont="1" applyBorder="1" applyAlignment="1">
      <alignment horizontal="left" vertical="center" indent="1"/>
    </xf>
    <xf numFmtId="191" fontId="59" fillId="0" borderId="378" xfId="62" applyNumberFormat="1" applyFont="1" applyBorder="1" applyAlignment="1">
      <alignment horizontal="center" vertical="center"/>
    </xf>
    <xf numFmtId="192" fontId="59" fillId="0" borderId="379" xfId="62" applyNumberFormat="1" applyFont="1" applyBorder="1" applyAlignment="1">
      <alignment horizontal="center" vertical="center"/>
    </xf>
    <xf numFmtId="192" fontId="59" fillId="0" borderId="380" xfId="62" applyNumberFormat="1" applyFont="1" applyBorder="1" applyAlignment="1">
      <alignment horizontal="center" vertical="center"/>
    </xf>
    <xf numFmtId="38" fontId="59" fillId="38" borderId="381" xfId="33" applyFont="1" applyFill="1" applyBorder="1" applyAlignment="1" applyProtection="1">
      <alignment horizontal="center" vertical="center"/>
    </xf>
    <xf numFmtId="38" fontId="59" fillId="38" borderId="382" xfId="33" applyFont="1" applyFill="1" applyBorder="1" applyAlignment="1" applyProtection="1">
      <alignment horizontal="center" vertical="center"/>
    </xf>
    <xf numFmtId="192" fontId="59" fillId="0" borderId="383" xfId="62" applyNumberFormat="1" applyFont="1" applyBorder="1" applyAlignment="1">
      <alignment horizontal="center" vertical="center"/>
    </xf>
    <xf numFmtId="0" fontId="59" fillId="0" borderId="384" xfId="62" applyFont="1" applyBorder="1" applyAlignment="1">
      <alignment horizontal="center" vertical="center"/>
    </xf>
    <xf numFmtId="0" fontId="123" fillId="0" borderId="385" xfId="62" applyFont="1" applyBorder="1" applyAlignment="1">
      <alignment horizontal="center" vertical="center" wrapText="1"/>
    </xf>
    <xf numFmtId="0" fontId="59" fillId="0" borderId="49" xfId="62" applyFont="1" applyBorder="1" applyAlignment="1" applyProtection="1">
      <alignment horizontal="center" vertical="center"/>
      <protection locked="0"/>
    </xf>
    <xf numFmtId="0" fontId="59" fillId="0" borderId="84" xfId="62" applyFont="1" applyBorder="1" applyAlignment="1" applyProtection="1">
      <alignment horizontal="center" vertical="center"/>
      <protection locked="0"/>
    </xf>
    <xf numFmtId="0" fontId="94" fillId="0" borderId="48" xfId="62" applyFont="1" applyBorder="1" applyAlignment="1">
      <alignment horizontal="center" vertical="center" wrapText="1" shrinkToFit="1"/>
    </xf>
    <xf numFmtId="0" fontId="94" fillId="0" borderId="50" xfId="62" applyFont="1" applyBorder="1" applyAlignment="1">
      <alignment horizontal="center" vertical="center" wrapText="1" shrinkToFit="1"/>
    </xf>
    <xf numFmtId="0" fontId="63" fillId="0" borderId="0" xfId="62" applyFont="1" applyAlignment="1">
      <alignment horizontal="right" vertical="center"/>
    </xf>
    <xf numFmtId="193" fontId="29" fillId="0" borderId="0" xfId="62" applyNumberFormat="1" applyFont="1">
      <alignment vertical="center"/>
    </xf>
    <xf numFmtId="0" fontId="156" fillId="0" borderId="0" xfId="35" applyFont="1">
      <alignment vertical="center"/>
    </xf>
    <xf numFmtId="0" fontId="156" fillId="0" borderId="20" xfId="36" applyFont="1" applyBorder="1" applyAlignment="1">
      <alignment horizontal="center" vertical="center" wrapText="1"/>
    </xf>
    <xf numFmtId="0" fontId="157" fillId="0" borderId="40" xfId="36" applyFont="1" applyBorder="1" applyAlignment="1">
      <alignment horizontal="center" vertical="center"/>
    </xf>
    <xf numFmtId="0" fontId="156" fillId="0" borderId="73" xfId="77" applyFont="1" applyBorder="1" applyAlignment="1">
      <alignment horizontal="left" vertical="center" wrapText="1"/>
    </xf>
    <xf numFmtId="0" fontId="156" fillId="0" borderId="81" xfId="77" applyFont="1" applyBorder="1" applyAlignment="1">
      <alignment horizontal="center" vertical="center" wrapText="1"/>
    </xf>
    <xf numFmtId="0" fontId="156" fillId="0" borderId="71" xfId="77" applyFont="1" applyBorder="1" applyAlignment="1">
      <alignment horizontal="center" vertical="center" wrapText="1"/>
    </xf>
    <xf numFmtId="0" fontId="156" fillId="0" borderId="25" xfId="77" applyFont="1" applyBorder="1" applyAlignment="1">
      <alignment horizontal="center" vertical="center" wrapText="1"/>
    </xf>
    <xf numFmtId="0" fontId="156" fillId="0" borderId="21" xfId="35" applyFont="1" applyBorder="1" applyAlignment="1">
      <alignment horizontal="center" vertical="center"/>
    </xf>
    <xf numFmtId="0" fontId="156" fillId="0" borderId="40" xfId="35" applyFont="1" applyBorder="1" applyAlignment="1">
      <alignment horizontal="center" vertical="center"/>
    </xf>
    <xf numFmtId="0" fontId="156" fillId="0" borderId="0" xfId="35" applyFont="1" applyAlignment="1">
      <alignment horizontal="left"/>
    </xf>
    <xf numFmtId="0" fontId="158" fillId="0" borderId="73" xfId="35" applyFont="1" applyBorder="1" applyAlignment="1">
      <alignment horizontal="center" vertical="center"/>
    </xf>
    <xf numFmtId="0" fontId="156" fillId="0" borderId="386" xfId="35" applyFont="1" applyBorder="1" applyAlignment="1">
      <alignment horizontal="center" vertical="center" wrapText="1"/>
    </xf>
    <xf numFmtId="0" fontId="156" fillId="0" borderId="112" xfId="35" applyFont="1" applyBorder="1" applyAlignment="1">
      <alignment horizontal="center" vertical="center" wrapText="1"/>
    </xf>
    <xf numFmtId="0" fontId="156" fillId="0" borderId="387" xfId="35" applyFont="1" applyBorder="1" applyAlignment="1">
      <alignment horizontal="center" vertical="center" wrapText="1"/>
    </xf>
    <xf numFmtId="0" fontId="156" fillId="0" borderId="0" xfId="35" applyFont="1" applyBorder="1" applyAlignment="1">
      <alignment horizontal="center" vertical="center" wrapText="1"/>
    </xf>
    <xf numFmtId="0" fontId="156" fillId="0" borderId="44" xfId="36" applyFont="1" applyBorder="1" applyAlignment="1">
      <alignment horizontal="center" vertical="center"/>
    </xf>
    <xf numFmtId="0" fontId="157" fillId="0" borderId="52" xfId="36" applyFont="1" applyBorder="1" applyAlignment="1">
      <alignment horizontal="center" vertical="center"/>
    </xf>
    <xf numFmtId="0" fontId="156" fillId="0" borderId="39" xfId="77" applyFont="1" applyBorder="1" applyAlignment="1">
      <alignment horizontal="left" vertical="center" wrapText="1"/>
    </xf>
    <xf numFmtId="0" fontId="156" fillId="0" borderId="10" xfId="77" applyFont="1" applyBorder="1" applyAlignment="1">
      <alignment horizontal="center" vertical="center" wrapText="1"/>
    </xf>
    <xf numFmtId="0" fontId="156" fillId="0" borderId="11" xfId="77" applyFont="1" applyBorder="1" applyAlignment="1">
      <alignment horizontal="center" vertical="center" wrapText="1"/>
    </xf>
    <xf numFmtId="0" fontId="156" fillId="0" borderId="12" xfId="77" applyFont="1" applyBorder="1" applyAlignment="1">
      <alignment horizontal="center" vertical="center" wrapText="1"/>
    </xf>
    <xf numFmtId="0" fontId="156" fillId="0" borderId="10" xfId="35" applyFont="1" applyBorder="1" applyAlignment="1">
      <alignment horizontal="center" vertical="center"/>
    </xf>
    <xf numFmtId="0" fontId="156" fillId="0" borderId="43" xfId="35" applyFont="1" applyBorder="1" applyAlignment="1">
      <alignment horizontal="center" vertical="center"/>
    </xf>
    <xf numFmtId="0" fontId="158" fillId="0" borderId="77" xfId="35" applyFont="1" applyBorder="1" applyAlignment="1">
      <alignment horizontal="center" vertical="center"/>
    </xf>
    <xf numFmtId="0" fontId="156" fillId="0" borderId="23" xfId="35" applyFont="1" applyBorder="1" applyAlignment="1">
      <alignment horizontal="center" vertical="center" wrapText="1"/>
    </xf>
    <xf numFmtId="0" fontId="156" fillId="0" borderId="77" xfId="35" applyFont="1" applyBorder="1" applyAlignment="1">
      <alignment horizontal="center" vertical="center" wrapText="1"/>
    </xf>
    <xf numFmtId="0" fontId="156" fillId="0" borderId="78" xfId="35" applyFont="1" applyBorder="1" applyAlignment="1">
      <alignment horizontal="center" vertical="center" wrapText="1"/>
    </xf>
    <xf numFmtId="0" fontId="156" fillId="0" borderId="55" xfId="35" applyFont="1" applyBorder="1" applyAlignment="1">
      <alignment horizontal="center" vertical="center" wrapText="1"/>
    </xf>
    <xf numFmtId="0" fontId="156" fillId="0" borderId="56" xfId="36" applyFont="1" applyBorder="1" applyAlignment="1">
      <alignment horizontal="center" vertical="center"/>
    </xf>
    <xf numFmtId="0" fontId="157" fillId="0" borderId="30" xfId="36" applyFont="1" applyBorder="1" applyAlignment="1">
      <alignment horizontal="center" vertical="center"/>
    </xf>
    <xf numFmtId="0" fontId="156" fillId="0" borderId="13" xfId="77" applyFont="1" applyBorder="1" applyAlignment="1">
      <alignment horizontal="center" vertical="center" wrapText="1"/>
    </xf>
    <xf numFmtId="0" fontId="156" fillId="0" borderId="14" xfId="77" applyFont="1" applyBorder="1" applyAlignment="1">
      <alignment horizontal="center" vertical="center" wrapText="1"/>
    </xf>
    <xf numFmtId="0" fontId="156" fillId="0" borderId="13" xfId="35" applyFont="1" applyBorder="1" applyAlignment="1">
      <alignment horizontal="center" vertical="center"/>
    </xf>
    <xf numFmtId="0" fontId="156" fillId="0" borderId="23" xfId="35" applyFont="1" applyBorder="1" applyAlignment="1">
      <alignment horizontal="center" vertical="center"/>
    </xf>
    <xf numFmtId="0" fontId="156" fillId="0" borderId="117" xfId="35" applyFont="1" applyBorder="1" applyAlignment="1">
      <alignment horizontal="center" vertical="center" wrapText="1"/>
    </xf>
    <xf numFmtId="0" fontId="156" fillId="0" borderId="54" xfId="35" applyFont="1" applyBorder="1" applyAlignment="1">
      <alignment horizontal="left" vertical="center" wrapText="1"/>
    </xf>
    <xf numFmtId="0" fontId="156" fillId="0" borderId="34" xfId="35" applyFont="1" applyBorder="1" applyAlignment="1">
      <alignment horizontal="left" vertical="center" wrapText="1"/>
    </xf>
    <xf numFmtId="0" fontId="156" fillId="0" borderId="33" xfId="35" applyFont="1" applyBorder="1" applyAlignment="1">
      <alignment horizontal="left" vertical="center" wrapText="1"/>
    </xf>
    <xf numFmtId="0" fontId="156" fillId="0" borderId="0" xfId="35" applyFont="1" applyBorder="1" applyAlignment="1">
      <alignment horizontal="left" vertical="center" wrapText="1"/>
    </xf>
    <xf numFmtId="0" fontId="156" fillId="0" borderId="69" xfId="35" applyFont="1" applyBorder="1" applyAlignment="1">
      <alignment horizontal="left" vertical="center" wrapText="1"/>
    </xf>
    <xf numFmtId="0" fontId="156" fillId="0" borderId="24" xfId="35" applyFont="1" applyBorder="1" applyAlignment="1">
      <alignment horizontal="left" vertical="center" wrapText="1"/>
    </xf>
    <xf numFmtId="0" fontId="156" fillId="0" borderId="22" xfId="35" applyFont="1" applyBorder="1" applyAlignment="1">
      <alignment horizontal="left" vertical="center" wrapText="1"/>
    </xf>
    <xf numFmtId="0" fontId="156" fillId="0" borderId="15" xfId="77" applyFont="1" applyBorder="1" applyAlignment="1">
      <alignment horizontal="center" vertical="center" wrapText="1"/>
    </xf>
    <xf numFmtId="0" fontId="156" fillId="0" borderId="16" xfId="77" applyFont="1" applyBorder="1" applyAlignment="1">
      <alignment horizontal="center" vertical="center" wrapText="1"/>
    </xf>
    <xf numFmtId="0" fontId="156" fillId="0" borderId="17" xfId="77" applyFont="1" applyBorder="1" applyAlignment="1">
      <alignment horizontal="center" vertical="center" wrapText="1"/>
    </xf>
    <xf numFmtId="0" fontId="156" fillId="0" borderId="15" xfId="35" applyFont="1" applyBorder="1" applyAlignment="1">
      <alignment horizontal="center" vertical="center"/>
    </xf>
    <xf numFmtId="0" fontId="156" fillId="0" borderId="57" xfId="35" applyFont="1" applyBorder="1" applyAlignment="1">
      <alignment horizontal="center" vertical="center"/>
    </xf>
    <xf numFmtId="0" fontId="156" fillId="0" borderId="0" xfId="35" applyFont="1" applyAlignment="1">
      <alignment vertical="center" wrapText="1"/>
    </xf>
    <xf numFmtId="0" fontId="156" fillId="0" borderId="26" xfId="35" applyFont="1" applyBorder="1" applyAlignment="1">
      <alignment horizontal="center" vertical="center" wrapText="1"/>
    </xf>
    <xf numFmtId="0" fontId="156" fillId="0" borderId="28" xfId="35" applyFont="1" applyBorder="1" applyAlignment="1">
      <alignment horizontal="left" vertical="center" wrapText="1"/>
    </xf>
    <xf numFmtId="0" fontId="156" fillId="0" borderId="29" xfId="35" applyFont="1" applyBorder="1" applyAlignment="1">
      <alignment horizontal="left" vertical="center" wrapText="1"/>
    </xf>
    <xf numFmtId="0" fontId="156" fillId="0" borderId="35" xfId="35" applyFont="1" applyBorder="1" applyAlignment="1">
      <alignment horizontal="left" vertical="center" wrapText="1"/>
    </xf>
    <xf numFmtId="0" fontId="156" fillId="0" borderId="56" xfId="35" applyFont="1" applyBorder="1" applyAlignment="1">
      <alignment horizontal="left" vertical="center" wrapText="1"/>
    </xf>
    <xf numFmtId="0" fontId="156" fillId="0" borderId="31" xfId="35" applyFont="1" applyBorder="1" applyAlignment="1">
      <alignment horizontal="left" vertical="center" wrapText="1"/>
    </xf>
    <xf numFmtId="0" fontId="156" fillId="0" borderId="30" xfId="35" applyFont="1" applyBorder="1" applyAlignment="1">
      <alignment horizontal="left" vertical="center" wrapText="1"/>
    </xf>
    <xf numFmtId="0" fontId="156" fillId="0" borderId="83" xfId="77" applyFont="1" applyBorder="1" applyAlignment="1">
      <alignment horizontal="center" vertical="center" textRotation="255" wrapText="1"/>
    </xf>
    <xf numFmtId="0" fontId="156" fillId="0" borderId="82" xfId="77" applyFont="1" applyBorder="1" applyAlignment="1">
      <alignment horizontal="center" vertical="center" textRotation="255" wrapText="1"/>
    </xf>
    <xf numFmtId="0" fontId="156" fillId="0" borderId="32" xfId="77" applyFont="1" applyBorder="1" applyAlignment="1">
      <alignment horizontal="center" vertical="center" textRotation="255" wrapText="1"/>
    </xf>
    <xf numFmtId="0" fontId="156" fillId="0" borderId="10" xfId="77" applyFont="1" applyBorder="1" applyAlignment="1">
      <alignment horizontal="left" vertical="center" wrapText="1"/>
    </xf>
    <xf numFmtId="0" fontId="156" fillId="0" borderId="29" xfId="77" applyFont="1" applyBorder="1" applyAlignment="1">
      <alignment horizontal="center" vertical="center" wrapText="1"/>
    </xf>
    <xf numFmtId="0" fontId="40" fillId="0" borderId="29" xfId="77" applyFont="1" applyBorder="1" applyAlignment="1">
      <alignment horizontal="center" vertical="center" wrapText="1"/>
    </xf>
    <xf numFmtId="0" fontId="156" fillId="0" borderId="13" xfId="77" applyFont="1" applyBorder="1" applyAlignment="1">
      <alignment horizontal="left" vertical="center" wrapText="1"/>
    </xf>
    <xf numFmtId="0" fontId="156" fillId="0" borderId="38" xfId="35" applyFont="1" applyBorder="1" applyAlignment="1">
      <alignment horizontal="center" vertical="center" wrapText="1"/>
    </xf>
    <xf numFmtId="0" fontId="156" fillId="0" borderId="44" xfId="35" applyFont="1" applyBorder="1" applyAlignment="1">
      <alignment horizontal="left" vertical="center" wrapText="1"/>
    </xf>
    <xf numFmtId="0" fontId="156" fillId="0" borderId="45" xfId="35" applyFont="1" applyBorder="1" applyAlignment="1">
      <alignment horizontal="left" vertical="center" wrapText="1"/>
    </xf>
    <xf numFmtId="0" fontId="156" fillId="0" borderId="52" xfId="35" applyFont="1" applyBorder="1" applyAlignment="1">
      <alignment horizontal="left" vertical="center" wrapText="1"/>
    </xf>
    <xf numFmtId="0" fontId="157" fillId="0" borderId="0" xfId="36" applyFont="1" applyAlignment="1">
      <alignment horizontal="right" vertical="center"/>
    </xf>
    <xf numFmtId="0" fontId="156" fillId="0" borderId="386" xfId="35" applyFont="1" applyBorder="1" applyAlignment="1">
      <alignment horizontal="center" vertical="center"/>
    </xf>
    <xf numFmtId="0" fontId="156" fillId="0" borderId="388" xfId="35" applyFont="1" applyBorder="1" applyAlignment="1">
      <alignment horizontal="center" vertical="center"/>
    </xf>
    <xf numFmtId="0" fontId="156" fillId="0" borderId="112" xfId="35" applyFont="1" applyBorder="1" applyAlignment="1">
      <alignment horizontal="center" vertical="center"/>
    </xf>
    <xf numFmtId="0" fontId="156" fillId="0" borderId="389" xfId="35" applyFont="1" applyBorder="1" applyAlignment="1">
      <alignment horizontal="center" vertical="center"/>
    </xf>
    <xf numFmtId="0" fontId="156" fillId="0" borderId="387" xfId="35" applyFont="1" applyBorder="1" applyAlignment="1">
      <alignment horizontal="center" vertical="center"/>
    </xf>
    <xf numFmtId="0" fontId="159" fillId="0" borderId="0" xfId="58" applyFont="1" applyAlignment="1">
      <alignment horizontal="right" vertical="center"/>
    </xf>
    <xf numFmtId="0" fontId="156" fillId="0" borderId="76" xfId="36" applyFont="1" applyBorder="1" applyAlignment="1">
      <alignment horizontal="center" vertical="center"/>
    </xf>
    <xf numFmtId="0" fontId="157" fillId="0" borderId="65" xfId="36" applyFont="1" applyBorder="1" applyAlignment="1">
      <alignment horizontal="center" vertical="center"/>
    </xf>
    <xf numFmtId="0" fontId="156" fillId="0" borderId="77" xfId="77" applyFont="1" applyBorder="1" applyAlignment="1">
      <alignment horizontal="left" vertical="center" wrapText="1"/>
    </xf>
    <xf numFmtId="0" fontId="156" fillId="0" borderId="121" xfId="77" applyFont="1" applyBorder="1" applyAlignment="1">
      <alignment horizontal="left" vertical="center" wrapText="1"/>
    </xf>
    <xf numFmtId="0" fontId="156" fillId="0" borderId="49" xfId="77" applyFont="1" applyBorder="1" applyAlignment="1">
      <alignment horizontal="center" vertical="center" wrapText="1"/>
    </xf>
    <xf numFmtId="0" fontId="156" fillId="0" borderId="121" xfId="35" applyFont="1" applyBorder="1" applyAlignment="1">
      <alignment horizontal="center" vertical="center"/>
    </xf>
    <xf numFmtId="0" fontId="156" fillId="0" borderId="55" xfId="35" applyFont="1" applyBorder="1" applyAlignment="1">
      <alignment horizontal="center" vertical="center"/>
    </xf>
    <xf numFmtId="0" fontId="156" fillId="0" borderId="77" xfId="35" applyFont="1" applyBorder="1" applyAlignment="1">
      <alignment horizontal="center" vertical="center"/>
    </xf>
    <xf numFmtId="0" fontId="156" fillId="0" borderId="53" xfId="35" applyFont="1" applyBorder="1" applyAlignment="1">
      <alignment horizontal="center" vertical="center"/>
    </xf>
    <xf numFmtId="0" fontId="156" fillId="0" borderId="65" xfId="35" applyFont="1" applyBorder="1" applyAlignment="1">
      <alignment horizontal="center" vertical="center"/>
    </xf>
    <xf numFmtId="0" fontId="156" fillId="0" borderId="0" xfId="35" applyFont="1" applyBorder="1" applyAlignment="1">
      <alignment horizontal="center" vertical="center"/>
    </xf>
    <xf numFmtId="0" fontId="39" fillId="0" borderId="0" xfId="35" applyFont="1" applyBorder="1">
      <alignment vertical="center"/>
    </xf>
    <xf numFmtId="0" fontId="38" fillId="0" borderId="0" xfId="36" applyFont="1" applyBorder="1" applyAlignment="1">
      <alignment horizontal="right" vertical="top"/>
    </xf>
    <xf numFmtId="0" fontId="65" fillId="0" borderId="0" xfId="58" applyFont="1" applyBorder="1">
      <alignment vertical="center"/>
    </xf>
    <xf numFmtId="0" fontId="72" fillId="36" borderId="29" xfId="58" applyFont="1" applyFill="1" applyBorder="1" applyAlignment="1" applyProtection="1">
      <alignment horizontal="center" vertical="center"/>
      <protection locked="0"/>
    </xf>
    <xf numFmtId="0" fontId="80" fillId="0" borderId="0" xfId="58" applyFont="1">
      <alignment vertical="center"/>
    </xf>
    <xf numFmtId="0" fontId="72" fillId="0" borderId="45" xfId="58" applyFont="1" applyBorder="1" applyAlignment="1">
      <alignment horizontal="center" vertical="center" shrinkToFit="1"/>
    </xf>
    <xf numFmtId="0" fontId="72" fillId="0" borderId="0" xfId="58" applyFont="1" applyBorder="1">
      <alignment vertical="center"/>
    </xf>
    <xf numFmtId="0" fontId="74" fillId="0" borderId="0" xfId="58" applyFont="1" applyBorder="1">
      <alignment vertical="center"/>
    </xf>
    <xf numFmtId="0" fontId="72" fillId="0" borderId="31" xfId="58" applyFont="1" applyBorder="1" applyAlignment="1">
      <alignment horizontal="center" vertical="center" shrinkToFit="1"/>
    </xf>
    <xf numFmtId="0" fontId="72" fillId="0" borderId="29" xfId="58" applyFont="1" applyBorder="1" applyAlignment="1">
      <alignment horizontal="left" vertical="center"/>
    </xf>
    <xf numFmtId="0" fontId="72" fillId="0" borderId="34" xfId="58" applyFont="1" applyBorder="1" applyAlignment="1">
      <alignment horizontal="center" vertical="center" shrinkToFit="1"/>
    </xf>
    <xf numFmtId="189" fontId="79" fillId="36" borderId="12" xfId="58" applyNumberFormat="1" applyFont="1" applyFill="1" applyBorder="1" applyAlignment="1" applyProtection="1">
      <alignment horizontal="right" vertical="center"/>
      <protection locked="0"/>
    </xf>
    <xf numFmtId="0" fontId="72" fillId="0" borderId="390" xfId="58" applyFont="1" applyBorder="1" applyAlignment="1">
      <alignment horizontal="center" vertical="center"/>
    </xf>
    <xf numFmtId="189" fontId="79" fillId="36" borderId="14" xfId="58" applyNumberFormat="1" applyFont="1" applyFill="1" applyBorder="1" applyAlignment="1" applyProtection="1">
      <alignment horizontal="right" vertical="center"/>
      <protection locked="0"/>
    </xf>
    <xf numFmtId="0" fontId="72" fillId="0" borderId="391" xfId="58" applyFont="1" applyBorder="1" applyAlignment="1">
      <alignment horizontal="center" vertical="center"/>
    </xf>
    <xf numFmtId="0" fontId="72" fillId="36" borderId="29" xfId="58" applyFont="1" applyFill="1" applyBorder="1" applyAlignment="1" applyProtection="1">
      <alignment horizontal="center" vertical="center" shrinkToFit="1"/>
      <protection locked="0"/>
    </xf>
    <xf numFmtId="0" fontId="72" fillId="0" borderId="17" xfId="58" applyFont="1" applyBorder="1" applyAlignment="1">
      <alignment horizontal="center" vertical="center"/>
    </xf>
    <xf numFmtId="0" fontId="72" fillId="0" borderId="392" xfId="58" applyFont="1" applyBorder="1" applyAlignment="1">
      <alignment horizontal="center" vertical="center"/>
    </xf>
    <xf numFmtId="0" fontId="72" fillId="0" borderId="29" xfId="58" applyFont="1" applyBorder="1" applyAlignment="1">
      <alignment horizontal="center" vertical="center" shrinkToFit="1"/>
    </xf>
    <xf numFmtId="189" fontId="79" fillId="36" borderId="12" xfId="58" applyNumberFormat="1" applyFont="1" applyFill="1" applyBorder="1" applyAlignment="1" applyProtection="1">
      <alignment horizontal="right" vertical="center" shrinkToFit="1"/>
      <protection locked="0"/>
    </xf>
    <xf numFmtId="190" fontId="79" fillId="0" borderId="12" xfId="58" applyNumberFormat="1" applyFont="1" applyBorder="1" applyAlignment="1">
      <alignment horizontal="right" vertical="center" shrinkToFit="1"/>
    </xf>
    <xf numFmtId="189" fontId="79" fillId="36" borderId="14" xfId="58" applyNumberFormat="1" applyFont="1" applyFill="1" applyBorder="1" applyAlignment="1" applyProtection="1">
      <alignment horizontal="right" vertical="center" shrinkToFit="1"/>
      <protection locked="0"/>
    </xf>
    <xf numFmtId="190" fontId="79" fillId="0" borderId="14" xfId="58" applyNumberFormat="1" applyFont="1" applyBorder="1" applyAlignment="1">
      <alignment horizontal="right" vertical="center" shrinkToFit="1"/>
    </xf>
    <xf numFmtId="189" fontId="79" fillId="36" borderId="45" xfId="58" applyNumberFormat="1" applyFont="1" applyFill="1" applyBorder="1" applyAlignment="1" applyProtection="1">
      <alignment horizontal="right" vertical="center" shrinkToFit="1"/>
      <protection locked="0"/>
    </xf>
    <xf numFmtId="189" fontId="79" fillId="0" borderId="45" xfId="58" applyNumberFormat="1" applyFont="1" applyBorder="1" applyAlignment="1">
      <alignment horizontal="right" vertical="center" shrinkToFit="1"/>
    </xf>
    <xf numFmtId="190" fontId="79" fillId="0" borderId="45" xfId="58" applyNumberFormat="1" applyFont="1" applyBorder="1" applyAlignment="1" applyProtection="1">
      <alignment horizontal="right" vertical="center"/>
      <protection locked="0"/>
    </xf>
    <xf numFmtId="189" fontId="79" fillId="36" borderId="31" xfId="58" applyNumberFormat="1" applyFont="1" applyFill="1" applyBorder="1" applyAlignment="1" applyProtection="1">
      <alignment horizontal="right" vertical="center" shrinkToFit="1"/>
      <protection locked="0"/>
    </xf>
    <xf numFmtId="190" fontId="79" fillId="0" borderId="31" xfId="58" applyNumberFormat="1" applyFont="1" applyBorder="1" applyAlignment="1" applyProtection="1">
      <alignment horizontal="right" vertical="center"/>
      <protection locked="0"/>
    </xf>
    <xf numFmtId="190" fontId="79" fillId="0" borderId="34" xfId="58" applyNumberFormat="1" applyFont="1" applyBorder="1" applyAlignment="1" applyProtection="1">
      <alignment horizontal="right" vertical="center"/>
      <protection locked="0"/>
    </xf>
    <xf numFmtId="203" fontId="79" fillId="36" borderId="29" xfId="58" applyNumberFormat="1" applyFont="1" applyFill="1" applyBorder="1" applyAlignment="1" applyProtection="1">
      <alignment horizontal="right" vertical="center"/>
      <protection locked="0"/>
    </xf>
    <xf numFmtId="190" fontId="160" fillId="0" borderId="29" xfId="58" applyNumberFormat="1" applyFont="1" applyBorder="1" applyAlignment="1">
      <alignment horizontal="center" vertical="center"/>
    </xf>
    <xf numFmtId="190" fontId="79" fillId="0" borderId="0" xfId="58" applyNumberFormat="1" applyFont="1" applyBorder="1" applyProtection="1">
      <alignment vertical="center"/>
      <protection locked="0"/>
    </xf>
    <xf numFmtId="0" fontId="161" fillId="0" borderId="0" xfId="58" applyFont="1" applyAlignment="1">
      <alignment horizontal="left" vertical="center"/>
    </xf>
    <xf numFmtId="0" fontId="162" fillId="0" borderId="73" xfId="58" applyFont="1" applyBorder="1" applyAlignment="1">
      <alignment horizontal="center" vertical="center"/>
    </xf>
    <xf numFmtId="0" fontId="162" fillId="0" borderId="75" xfId="58" applyFont="1" applyBorder="1" applyAlignment="1">
      <alignment horizontal="center" vertical="center"/>
    </xf>
    <xf numFmtId="0" fontId="162" fillId="0" borderId="39" xfId="58" applyFont="1" applyBorder="1" applyAlignment="1">
      <alignment horizontal="center" vertical="center"/>
    </xf>
    <xf numFmtId="0" fontId="162" fillId="0" borderId="23" xfId="58" applyFont="1" applyBorder="1" applyAlignment="1">
      <alignment horizontal="center" vertical="center"/>
    </xf>
    <xf numFmtId="0" fontId="74" fillId="0" borderId="0" xfId="58" applyFont="1" applyAlignment="1">
      <alignment horizontal="left" vertical="center"/>
    </xf>
    <xf numFmtId="189" fontId="79" fillId="36" borderId="45" xfId="58" applyNumberFormat="1" applyFont="1" applyFill="1" applyBorder="1" applyAlignment="1" applyProtection="1">
      <alignment horizontal="right" vertical="center"/>
      <protection locked="0"/>
    </xf>
    <xf numFmtId="189" fontId="79" fillId="36" borderId="31" xfId="58" applyNumberFormat="1" applyFont="1" applyFill="1" applyBorder="1" applyAlignment="1" applyProtection="1">
      <alignment horizontal="right" vertical="center"/>
      <protection locked="0"/>
    </xf>
    <xf numFmtId="190" fontId="79" fillId="36" borderId="29" xfId="58" applyNumberFormat="1" applyFont="1" applyFill="1" applyBorder="1" applyAlignment="1" applyProtection="1">
      <alignment horizontal="right" vertical="center"/>
      <protection locked="0"/>
    </xf>
    <xf numFmtId="0" fontId="65" fillId="0" borderId="13" xfId="58" applyFont="1" applyBorder="1">
      <alignment vertical="center"/>
    </xf>
    <xf numFmtId="190" fontId="79" fillId="0" borderId="45" xfId="58" applyNumberFormat="1" applyFont="1" applyBorder="1" applyAlignment="1">
      <alignment horizontal="right" vertical="center" shrinkToFit="1"/>
    </xf>
    <xf numFmtId="190" fontId="79" fillId="0" borderId="31" xfId="58" applyNumberFormat="1" applyFont="1" applyBorder="1" applyAlignment="1">
      <alignment horizontal="right" vertical="center" shrinkToFit="1"/>
    </xf>
    <xf numFmtId="0" fontId="162" fillId="0" borderId="77" xfId="58" applyFont="1" applyBorder="1" applyAlignment="1">
      <alignment horizontal="center" vertical="center"/>
    </xf>
    <xf numFmtId="0" fontId="162" fillId="0" borderId="55" xfId="58" applyFont="1" applyBorder="1" applyAlignment="1">
      <alignment horizontal="center" vertical="center"/>
    </xf>
    <xf numFmtId="189" fontId="79" fillId="0" borderId="45" xfId="58" applyNumberFormat="1" applyFont="1" applyBorder="1" applyAlignment="1">
      <alignment horizontal="right" vertical="center"/>
    </xf>
    <xf numFmtId="189" fontId="79" fillId="0" borderId="31" xfId="58" applyNumberFormat="1" applyFont="1" applyBorder="1" applyAlignment="1">
      <alignment horizontal="right" vertical="center"/>
    </xf>
    <xf numFmtId="0" fontId="163" fillId="0" borderId="13" xfId="58" applyFont="1" applyBorder="1" applyAlignment="1">
      <alignment horizontal="right" vertical="center"/>
    </xf>
    <xf numFmtId="0" fontId="75" fillId="0" borderId="73" xfId="58" applyFont="1" applyBorder="1" applyAlignment="1">
      <alignment horizontal="center" vertical="center"/>
    </xf>
    <xf numFmtId="0" fontId="75" fillId="0" borderId="75" xfId="58" applyFont="1" applyBorder="1" applyAlignment="1">
      <alignment horizontal="center" vertical="center"/>
    </xf>
    <xf numFmtId="0" fontId="75" fillId="0" borderId="39" xfId="58" applyFont="1" applyBorder="1" applyAlignment="1">
      <alignment horizontal="center" vertical="center"/>
    </xf>
    <xf numFmtId="0" fontId="75" fillId="0" borderId="23" xfId="58" applyFont="1" applyBorder="1" applyAlignment="1">
      <alignment horizontal="center" vertical="center"/>
    </xf>
    <xf numFmtId="0" fontId="75" fillId="0" borderId="77" xfId="58" applyFont="1" applyBorder="1" applyAlignment="1">
      <alignment horizontal="center" vertical="center"/>
    </xf>
    <xf numFmtId="0" fontId="75" fillId="0" borderId="55" xfId="58" applyFont="1" applyBorder="1" applyAlignment="1">
      <alignment horizontal="center" vertical="center"/>
    </xf>
    <xf numFmtId="0" fontId="95" fillId="0" borderId="82" xfId="34" applyFont="1" applyBorder="1" applyAlignment="1">
      <alignment horizontal="left" vertical="center"/>
    </xf>
    <xf numFmtId="0" fontId="95" fillId="0" borderId="32" xfId="34" applyFont="1" applyBorder="1" applyAlignment="1">
      <alignment horizontal="left" vertical="center"/>
    </xf>
    <xf numFmtId="0" fontId="95" fillId="0" borderId="31" xfId="34" applyFont="1" applyBorder="1" applyAlignment="1">
      <alignment horizontal="left" vertical="center" wrapText="1"/>
    </xf>
    <xf numFmtId="0" fontId="95" fillId="0" borderId="185" xfId="34" applyFont="1" applyBorder="1" applyAlignment="1">
      <alignment horizontal="left" vertical="center" wrapText="1"/>
    </xf>
    <xf numFmtId="0" fontId="95" fillId="0" borderId="186" xfId="34" applyFont="1" applyBorder="1" applyAlignment="1">
      <alignment horizontal="center" vertical="center"/>
    </xf>
    <xf numFmtId="0" fontId="156" fillId="0" borderId="0" xfId="78" applyFont="1" applyBorder="1">
      <alignment vertical="center"/>
    </xf>
    <xf numFmtId="0" fontId="154" fillId="0" borderId="0" xfId="78" applyFont="1" applyBorder="1" applyAlignment="1">
      <alignment horizontal="center" vertical="center" wrapText="1"/>
    </xf>
    <xf numFmtId="0" fontId="156" fillId="0" borderId="0" xfId="78" applyFont="1" applyBorder="1" applyAlignment="1">
      <alignment vertical="center" wrapText="1"/>
    </xf>
    <xf numFmtId="0" fontId="38" fillId="0" borderId="0" xfId="78" applyFont="1" applyBorder="1">
      <alignment vertical="center"/>
    </xf>
    <xf numFmtId="0" fontId="51" fillId="0" borderId="0" xfId="78" applyFont="1" applyBorder="1">
      <alignment vertical="center"/>
    </xf>
    <xf numFmtId="0" fontId="154" fillId="0" borderId="0" xfId="78" applyFont="1" applyBorder="1" applyAlignment="1">
      <alignment horizontal="center" vertical="center"/>
    </xf>
    <xf numFmtId="0" fontId="156" fillId="0" borderId="69" xfId="78" applyFont="1" applyBorder="1" applyAlignment="1">
      <alignment horizontal="left" vertical="center"/>
    </xf>
    <xf numFmtId="0" fontId="156" fillId="0" borderId="24" xfId="78" applyFont="1" applyBorder="1" applyAlignment="1">
      <alignment horizontal="left" vertical="center"/>
    </xf>
    <xf numFmtId="0" fontId="156" fillId="0" borderId="70" xfId="78" applyFont="1" applyBorder="1" applyAlignment="1">
      <alignment horizontal="left" vertical="center" wrapText="1"/>
    </xf>
    <xf numFmtId="0" fontId="156" fillId="0" borderId="74" xfId="78" applyFont="1" applyBorder="1" applyAlignment="1">
      <alignment horizontal="left" vertical="center" wrapText="1"/>
    </xf>
    <xf numFmtId="0" fontId="156" fillId="0" borderId="108" xfId="78" applyFont="1" applyBorder="1" applyAlignment="1">
      <alignment horizontal="left" vertical="center" wrapText="1"/>
    </xf>
    <xf numFmtId="0" fontId="156" fillId="0" borderId="386" xfId="78" applyFont="1" applyBorder="1" applyAlignment="1">
      <alignment horizontal="center" vertical="center" textRotation="255" wrapText="1"/>
    </xf>
    <xf numFmtId="0" fontId="156" fillId="0" borderId="112" xfId="78" applyFont="1" applyBorder="1" applyAlignment="1">
      <alignment horizontal="center" vertical="center" textRotation="255" wrapText="1"/>
    </xf>
    <xf numFmtId="0" fontId="156" fillId="0" borderId="387" xfId="78" applyFont="1" applyBorder="1" applyAlignment="1">
      <alignment horizontal="center" vertical="center" textRotation="255" wrapText="1"/>
    </xf>
    <xf numFmtId="0" fontId="39" fillId="0" borderId="0" xfId="78" applyFont="1" applyBorder="1" applyAlignment="1">
      <alignment horizontal="left" vertical="center" wrapText="1" shrinkToFit="1" readingOrder="1"/>
    </xf>
    <xf numFmtId="0" fontId="39" fillId="0" borderId="0" xfId="78" applyFont="1" applyBorder="1" applyAlignment="1">
      <alignment horizontal="left" vertical="center" wrapText="1"/>
    </xf>
    <xf numFmtId="0" fontId="48" fillId="0" borderId="0" xfId="78" applyFont="1" applyBorder="1">
      <alignment vertical="center"/>
    </xf>
    <xf numFmtId="0" fontId="42" fillId="0" borderId="0" xfId="78" applyFont="1" applyBorder="1">
      <alignment vertical="center"/>
    </xf>
    <xf numFmtId="0" fontId="10" fillId="0" borderId="0" xfId="78" applyBorder="1" applyAlignment="1">
      <alignment horizontal="center" vertical="center"/>
    </xf>
    <xf numFmtId="0" fontId="27" fillId="0" borderId="0" xfId="78" applyFont="1" applyBorder="1">
      <alignment vertical="center"/>
    </xf>
    <xf numFmtId="0" fontId="156" fillId="0" borderId="56" xfId="78" applyFont="1" applyBorder="1" applyAlignment="1">
      <alignment horizontal="left" vertical="center"/>
    </xf>
    <xf numFmtId="0" fontId="156" fillId="0" borderId="31" xfId="78" applyFont="1" applyBorder="1" applyAlignment="1">
      <alignment horizontal="left" vertical="center"/>
    </xf>
    <xf numFmtId="0" fontId="156" fillId="0" borderId="14" xfId="78" applyFont="1" applyBorder="1" applyAlignment="1">
      <alignment horizontal="left" vertical="center" wrapText="1"/>
    </xf>
    <xf numFmtId="0" fontId="39" fillId="0" borderId="56" xfId="78" applyFont="1" applyBorder="1" applyAlignment="1">
      <alignment horizontal="center" vertical="center"/>
    </xf>
    <xf numFmtId="0" fontId="156" fillId="0" borderId="24" xfId="78" applyFont="1" applyBorder="1" applyAlignment="1">
      <alignment horizontal="center" vertical="center" wrapText="1"/>
    </xf>
    <xf numFmtId="0" fontId="156" fillId="0" borderId="31" xfId="78" applyFont="1" applyBorder="1" applyAlignment="1">
      <alignment horizontal="center" vertical="center" wrapText="1"/>
    </xf>
    <xf numFmtId="0" fontId="156" fillId="0" borderId="30" xfId="78" applyFont="1" applyBorder="1" applyAlignment="1">
      <alignment horizontal="center" vertical="center" wrapText="1"/>
    </xf>
    <xf numFmtId="0" fontId="157" fillId="0" borderId="0" xfId="78" applyFont="1" applyBorder="1">
      <alignment vertical="center"/>
    </xf>
    <xf numFmtId="0" fontId="10" fillId="0" borderId="0" xfId="78" applyBorder="1" applyAlignment="1">
      <alignment horizontal="left" vertical="center"/>
    </xf>
    <xf numFmtId="0" fontId="39" fillId="0" borderId="44" xfId="78" applyFont="1" applyBorder="1" applyAlignment="1">
      <alignment horizontal="left" vertical="center"/>
    </xf>
    <xf numFmtId="0" fontId="39" fillId="0" borderId="52" xfId="78" applyFont="1" applyBorder="1" applyAlignment="1">
      <alignment horizontal="left" vertical="center"/>
    </xf>
    <xf numFmtId="0" fontId="39" fillId="0" borderId="56" xfId="78" applyFont="1" applyBorder="1" applyAlignment="1">
      <alignment horizontal="left" vertical="center"/>
    </xf>
    <xf numFmtId="0" fontId="39" fillId="0" borderId="30" xfId="78" applyFont="1" applyBorder="1" applyAlignment="1">
      <alignment horizontal="left" vertical="center"/>
    </xf>
    <xf numFmtId="0" fontId="156" fillId="0" borderId="54" xfId="78" applyFont="1" applyBorder="1" applyAlignment="1">
      <alignment horizontal="left" vertical="center"/>
    </xf>
    <xf numFmtId="0" fontId="156" fillId="0" borderId="34" xfId="78" applyFont="1" applyBorder="1" applyAlignment="1">
      <alignment horizontal="left" vertical="center"/>
    </xf>
    <xf numFmtId="0" fontId="156" fillId="0" borderId="15" xfId="78" applyFont="1" applyBorder="1" applyAlignment="1">
      <alignment horizontal="left" vertical="center" wrapText="1"/>
    </xf>
    <xf numFmtId="0" fontId="156" fillId="0" borderId="16" xfId="78" applyFont="1" applyBorder="1" applyAlignment="1">
      <alignment horizontal="left" vertical="center" wrapText="1"/>
    </xf>
    <xf numFmtId="0" fontId="156" fillId="0" borderId="17" xfId="78" applyFont="1" applyBorder="1" applyAlignment="1">
      <alignment horizontal="left" vertical="center" wrapText="1"/>
    </xf>
    <xf numFmtId="0" fontId="39" fillId="0" borderId="10" xfId="78" applyFont="1" applyBorder="1" applyAlignment="1">
      <alignment horizontal="left" vertical="center" wrapText="1"/>
    </xf>
    <xf numFmtId="0" fontId="44" fillId="0" borderId="52" xfId="78" applyFont="1" applyBorder="1" applyAlignment="1">
      <alignment horizontal="left"/>
    </xf>
    <xf numFmtId="0" fontId="39" fillId="0" borderId="13" xfId="78" applyFont="1" applyBorder="1" applyAlignment="1">
      <alignment horizontal="left" vertical="center" wrapText="1"/>
    </xf>
    <xf numFmtId="0" fontId="44" fillId="0" borderId="30" xfId="78" applyFont="1" applyBorder="1" applyAlignment="1">
      <alignment horizontal="left"/>
    </xf>
    <xf numFmtId="0" fontId="44" fillId="0" borderId="56" xfId="78" applyFont="1" applyBorder="1" applyAlignment="1">
      <alignment horizontal="left" vertical="center" wrapText="1"/>
    </xf>
    <xf numFmtId="0" fontId="44" fillId="0" borderId="31" xfId="78" applyFont="1" applyBorder="1" applyAlignment="1">
      <alignment horizontal="left" vertical="center" wrapText="1"/>
    </xf>
    <xf numFmtId="0" fontId="44" fillId="0" borderId="31" xfId="78" applyFont="1" applyBorder="1">
      <alignment vertical="center"/>
    </xf>
    <xf numFmtId="0" fontId="44" fillId="0" borderId="13" xfId="78" applyFont="1" applyBorder="1" applyAlignment="1">
      <alignment horizontal="left" vertical="center"/>
    </xf>
    <xf numFmtId="0" fontId="44" fillId="0" borderId="30" xfId="78" applyFont="1" applyBorder="1">
      <alignment vertical="center"/>
    </xf>
    <xf numFmtId="0" fontId="156" fillId="0" borderId="0" xfId="78" applyFont="1" applyBorder="1" applyAlignment="1">
      <alignment horizontal="right" vertical="center"/>
    </xf>
    <xf numFmtId="0" fontId="39" fillId="0" borderId="15" xfId="78" applyFont="1" applyBorder="1" applyAlignment="1">
      <alignment horizontal="left" vertical="center" wrapText="1"/>
    </xf>
    <xf numFmtId="0" fontId="39" fillId="0" borderId="17" xfId="78" applyFont="1" applyBorder="1" applyAlignment="1">
      <alignment horizontal="left" vertical="center" wrapText="1"/>
    </xf>
    <xf numFmtId="0" fontId="44" fillId="0" borderId="13" xfId="78" applyFont="1" applyBorder="1">
      <alignment vertical="center"/>
    </xf>
    <xf numFmtId="0" fontId="39" fillId="0" borderId="53" xfId="78" applyFont="1" applyBorder="1" applyAlignment="1">
      <alignment horizontal="center" vertical="center"/>
    </xf>
    <xf numFmtId="0" fontId="39" fillId="0" borderId="121" xfId="78" applyFont="1" applyBorder="1" applyAlignment="1">
      <alignment horizontal="center" vertical="center"/>
    </xf>
    <xf numFmtId="0" fontId="39" fillId="0" borderId="79" xfId="78" applyFont="1" applyBorder="1" applyAlignment="1">
      <alignment horizontal="center" vertical="center"/>
    </xf>
    <xf numFmtId="0" fontId="44" fillId="0" borderId="65" xfId="78" applyFont="1" applyBorder="1" applyAlignment="1">
      <alignment horizontal="left"/>
    </xf>
    <xf numFmtId="0" fontId="44" fillId="0" borderId="76" xfId="78" applyFont="1" applyBorder="1" applyAlignment="1">
      <alignment horizontal="left" vertical="center" wrapText="1"/>
    </xf>
    <xf numFmtId="0" fontId="44" fillId="0" borderId="53" xfId="78" applyFont="1" applyBorder="1" applyAlignment="1">
      <alignment horizontal="left" vertical="center" wrapText="1"/>
    </xf>
    <xf numFmtId="0" fontId="44" fillId="0" borderId="53" xfId="78" applyFont="1" applyBorder="1">
      <alignment vertical="center"/>
    </xf>
    <xf numFmtId="0" fontId="44" fillId="0" borderId="121" xfId="78" applyFont="1" applyBorder="1" applyAlignment="1">
      <alignment horizontal="left" vertical="center"/>
    </xf>
    <xf numFmtId="0" fontId="44" fillId="0" borderId="65" xfId="78" applyFont="1" applyBorder="1">
      <alignment vertical="center"/>
    </xf>
    <xf numFmtId="0" fontId="40" fillId="0" borderId="0" xfId="78" applyFont="1" applyBorder="1" applyAlignment="1">
      <alignment vertical="center" wrapText="1"/>
    </xf>
    <xf numFmtId="0" fontId="164" fillId="0" borderId="0" xfId="34" applyFont="1" applyAlignment="1">
      <alignment horizontal="left" vertical="center"/>
    </xf>
    <xf numFmtId="0" fontId="45" fillId="0" borderId="0" xfId="34" applyFont="1" applyBorder="1" applyAlignment="1">
      <alignment horizontal="left" vertical="center"/>
    </xf>
    <xf numFmtId="0" fontId="165" fillId="0" borderId="0" xfId="34" applyFont="1" applyBorder="1" applyAlignment="1">
      <alignment horizontal="left" vertical="center"/>
    </xf>
    <xf numFmtId="0" fontId="38" fillId="0" borderId="14" xfId="34" applyFont="1" applyBorder="1" applyAlignment="1">
      <alignment horizontal="left" vertical="center"/>
    </xf>
    <xf numFmtId="0" fontId="165" fillId="0" borderId="0" xfId="34" applyFont="1" applyAlignment="1">
      <alignment horizontal="left" vertical="center"/>
    </xf>
    <xf numFmtId="0" fontId="132" fillId="0" borderId="0" xfId="34" applyFont="1" applyBorder="1" applyAlignment="1">
      <alignment horizontal="center" vertical="center"/>
    </xf>
    <xf numFmtId="0" fontId="38" fillId="0" borderId="13" xfId="34" applyFont="1" applyBorder="1" applyAlignment="1">
      <alignment horizontal="center" vertical="center"/>
    </xf>
    <xf numFmtId="0" fontId="166" fillId="0" borderId="73" xfId="34" applyFont="1" applyBorder="1" applyAlignment="1">
      <alignment horizontal="center" vertical="center" wrapText="1"/>
    </xf>
    <xf numFmtId="0" fontId="166" fillId="0" borderId="74" xfId="34" applyFont="1" applyBorder="1" applyAlignment="1">
      <alignment horizontal="center" vertical="center"/>
    </xf>
    <xf numFmtId="0" fontId="38" fillId="0" borderId="19" xfId="34" applyFont="1" applyBorder="1" applyAlignment="1">
      <alignment horizontal="center" vertical="center"/>
    </xf>
    <xf numFmtId="0" fontId="38" fillId="0" borderId="19" xfId="34" applyFont="1" applyBorder="1" applyAlignment="1">
      <alignment horizontal="center" vertical="center" wrapText="1"/>
    </xf>
    <xf numFmtId="0" fontId="166" fillId="0" borderId="19" xfId="34" applyFont="1" applyBorder="1" applyAlignment="1">
      <alignment horizontal="center" vertical="center" wrapText="1"/>
    </xf>
    <xf numFmtId="0" fontId="38" fillId="0" borderId="73" xfId="34" applyFont="1" applyBorder="1" applyAlignment="1">
      <alignment horizontal="left" vertical="center"/>
    </xf>
    <xf numFmtId="0" fontId="38" fillId="0" borderId="75" xfId="34" applyFont="1" applyBorder="1" applyAlignment="1">
      <alignment horizontal="left" vertical="center"/>
    </xf>
    <xf numFmtId="0" fontId="167" fillId="0" borderId="0" xfId="34" applyFont="1" applyBorder="1" applyAlignment="1">
      <alignment horizontal="left" vertical="center" wrapText="1"/>
    </xf>
    <xf numFmtId="0" fontId="167" fillId="0" borderId="0" xfId="34" applyFont="1" applyBorder="1" applyAlignment="1">
      <alignment horizontal="left" vertical="center"/>
    </xf>
    <xf numFmtId="0" fontId="166" fillId="0" borderId="77" xfId="34" applyFont="1" applyBorder="1" applyAlignment="1">
      <alignment horizontal="center" vertical="center"/>
    </xf>
    <xf numFmtId="0" fontId="166" fillId="0" borderId="78" xfId="34" applyFont="1" applyBorder="1" applyAlignment="1">
      <alignment horizontal="center" vertical="center"/>
    </xf>
    <xf numFmtId="0" fontId="38" fillId="0" borderId="42" xfId="34" applyFont="1" applyBorder="1" applyAlignment="1">
      <alignment horizontal="center" vertical="center"/>
    </xf>
    <xf numFmtId="0" fontId="38" fillId="0" borderId="27" xfId="34" applyFont="1" applyBorder="1" applyAlignment="1">
      <alignment horizontal="center" vertical="center"/>
    </xf>
    <xf numFmtId="0" fontId="38" fillId="0" borderId="27" xfId="34" applyFont="1" applyBorder="1" applyAlignment="1">
      <alignment horizontal="center" vertical="center" wrapText="1"/>
    </xf>
    <xf numFmtId="0" fontId="166" fillId="0" borderId="27" xfId="34" applyFont="1" applyBorder="1" applyAlignment="1">
      <alignment horizontal="center" vertical="center" wrapText="1"/>
    </xf>
    <xf numFmtId="0" fontId="38" fillId="0" borderId="39" xfId="34" applyFont="1" applyBorder="1" applyAlignment="1">
      <alignment horizontal="left" vertical="center"/>
    </xf>
    <xf numFmtId="0" fontId="38" fillId="0" borderId="23" xfId="34" applyFont="1" applyBorder="1" applyAlignment="1">
      <alignment horizontal="left" vertical="center"/>
    </xf>
    <xf numFmtId="0" fontId="38" fillId="0" borderId="0" xfId="34" applyFont="1" applyBorder="1" applyAlignment="1">
      <alignment horizontal="centerContinuous" vertical="center" shrinkToFit="1"/>
    </xf>
    <xf numFmtId="0" fontId="38" fillId="0" borderId="393" xfId="34" applyFont="1" applyBorder="1" applyAlignment="1">
      <alignment horizontal="left" vertical="center"/>
    </xf>
    <xf numFmtId="0" fontId="38" fillId="0" borderId="73" xfId="34" applyFont="1" applyBorder="1" applyAlignment="1">
      <alignment horizontal="center" vertical="center" wrapText="1" shrinkToFit="1"/>
    </xf>
    <xf numFmtId="0" fontId="166" fillId="0" borderId="75" xfId="34" applyFont="1" applyBorder="1" applyAlignment="1">
      <alignment horizontal="center" vertical="center" shrinkToFit="1"/>
    </xf>
    <xf numFmtId="0" fontId="38" fillId="0" borderId="14" xfId="34" applyFont="1" applyBorder="1" applyAlignment="1">
      <alignment horizontal="center" vertical="center" shrinkToFit="1"/>
    </xf>
    <xf numFmtId="0" fontId="38" fillId="0" borderId="31" xfId="34" applyFont="1" applyBorder="1" applyAlignment="1">
      <alignment horizontal="center" vertical="center" shrinkToFit="1"/>
    </xf>
    <xf numFmtId="0" fontId="38" fillId="0" borderId="13" xfId="34" applyFont="1" applyBorder="1" applyAlignment="1">
      <alignment horizontal="center" vertical="center" shrinkToFit="1"/>
    </xf>
    <xf numFmtId="0" fontId="38" fillId="0" borderId="0" xfId="34" applyFont="1" applyBorder="1" applyAlignment="1">
      <alignment horizontal="left" vertical="center" shrinkToFit="1"/>
    </xf>
    <xf numFmtId="0" fontId="46" fillId="0" borderId="0" xfId="34" applyFont="1" applyBorder="1" applyAlignment="1">
      <alignment horizontal="left" vertical="center"/>
    </xf>
    <xf numFmtId="0" fontId="167" fillId="0" borderId="0" xfId="34" applyFont="1" applyBorder="1" applyAlignment="1">
      <alignment horizontal="centerContinuous" vertical="center" shrinkToFit="1"/>
    </xf>
    <xf numFmtId="0" fontId="38" fillId="0" borderId="0" xfId="34" applyFont="1" applyBorder="1" applyAlignment="1">
      <alignment vertical="center" shrinkToFit="1"/>
    </xf>
    <xf numFmtId="0" fontId="166" fillId="0" borderId="39" xfId="34" applyFont="1" applyBorder="1" applyAlignment="1">
      <alignment horizontal="center" vertical="center" shrinkToFit="1"/>
    </xf>
    <xf numFmtId="0" fontId="166" fillId="0" borderId="23" xfId="34" applyFont="1" applyBorder="1" applyAlignment="1">
      <alignment horizontal="center" vertical="center" shrinkToFit="1"/>
    </xf>
    <xf numFmtId="0" fontId="38" fillId="0" borderId="393" xfId="34" applyFont="1" applyBorder="1"/>
    <xf numFmtId="0" fontId="46" fillId="0" borderId="0" xfId="34" applyFont="1" applyBorder="1" applyAlignment="1">
      <alignment horizontal="right" vertical="center"/>
    </xf>
    <xf numFmtId="0" fontId="38" fillId="0" borderId="31" xfId="34" applyFont="1" applyBorder="1" applyAlignment="1">
      <alignment horizontal="left" vertical="center"/>
    </xf>
    <xf numFmtId="0" fontId="46" fillId="0" borderId="13" xfId="34" applyFont="1" applyBorder="1" applyAlignment="1">
      <alignment horizontal="left" vertical="center"/>
    </xf>
    <xf numFmtId="0" fontId="38" fillId="0" borderId="394" xfId="34" applyFont="1" applyBorder="1"/>
    <xf numFmtId="0" fontId="38" fillId="0" borderId="0" xfId="34" applyFont="1" applyBorder="1" applyAlignment="1">
      <alignment horizontal="centerContinuous" vertical="center"/>
    </xf>
    <xf numFmtId="0" fontId="38" fillId="38" borderId="393" xfId="34" applyFont="1" applyFill="1" applyBorder="1"/>
    <xf numFmtId="0" fontId="38" fillId="38" borderId="394" xfId="34" applyFont="1" applyFill="1" applyBorder="1"/>
    <xf numFmtId="0" fontId="167" fillId="0" borderId="0" xfId="34" applyFont="1" applyBorder="1" applyAlignment="1">
      <alignment horizontal="centerContinuous" vertical="center"/>
    </xf>
    <xf numFmtId="0" fontId="168" fillId="0" borderId="0" xfId="34" applyFont="1" applyBorder="1"/>
    <xf numFmtId="0" fontId="38" fillId="38" borderId="394" xfId="34" applyFont="1" applyFill="1" applyBorder="1" applyAlignment="1">
      <alignment horizontal="left" vertical="center"/>
    </xf>
    <xf numFmtId="0" fontId="38" fillId="38" borderId="393" xfId="34" applyFont="1" applyFill="1" applyBorder="1" applyAlignment="1">
      <alignment horizontal="left" vertical="center"/>
    </xf>
    <xf numFmtId="0" fontId="46" fillId="38" borderId="19" xfId="34" applyFont="1" applyFill="1" applyBorder="1" applyAlignment="1">
      <alignment horizontal="center" vertical="center"/>
    </xf>
    <xf numFmtId="0" fontId="166" fillId="0" borderId="117" xfId="34" applyFont="1" applyBorder="1" applyAlignment="1">
      <alignment horizontal="center" vertical="center" shrinkToFit="1"/>
    </xf>
    <xf numFmtId="0" fontId="166" fillId="0" borderId="57" xfId="34" applyFont="1" applyBorder="1" applyAlignment="1">
      <alignment horizontal="center" vertical="center" shrinkToFit="1"/>
    </xf>
    <xf numFmtId="0" fontId="38" fillId="0" borderId="17" xfId="34" applyFont="1" applyBorder="1" applyAlignment="1">
      <alignment horizontal="center" vertical="center" shrinkToFit="1"/>
    </xf>
    <xf numFmtId="0" fontId="38" fillId="0" borderId="34" xfId="34" applyFont="1" applyBorder="1" applyAlignment="1">
      <alignment horizontal="center" vertical="center" shrinkToFit="1"/>
    </xf>
    <xf numFmtId="0" fontId="38" fillId="0" borderId="15" xfId="34" applyFont="1" applyBorder="1" applyAlignment="1">
      <alignment horizontal="center" vertical="center" shrinkToFit="1"/>
    </xf>
    <xf numFmtId="0" fontId="46" fillId="38" borderId="27" xfId="34" applyFont="1" applyFill="1" applyBorder="1" applyAlignment="1">
      <alignment horizontal="center" vertical="center"/>
    </xf>
    <xf numFmtId="0" fontId="38" fillId="0" borderId="38" xfId="34" applyFont="1" applyBorder="1" applyAlignment="1">
      <alignment horizontal="center" vertical="center"/>
    </xf>
    <xf numFmtId="0" fontId="38" fillId="0" borderId="43" xfId="34" applyFont="1" applyBorder="1" applyAlignment="1">
      <alignment horizontal="center" vertical="center"/>
    </xf>
    <xf numFmtId="0" fontId="38" fillId="0" borderId="44" xfId="34" applyFont="1" applyBorder="1" applyAlignment="1">
      <alignment horizontal="left" vertical="center" wrapText="1" shrinkToFit="1"/>
    </xf>
    <xf numFmtId="0" fontId="38" fillId="0" borderId="45" xfId="34" applyFont="1" applyBorder="1" applyAlignment="1">
      <alignment horizontal="left" vertical="center" wrapText="1" shrinkToFit="1"/>
    </xf>
    <xf numFmtId="0" fontId="38" fillId="0" borderId="52" xfId="34" applyFont="1" applyBorder="1" applyAlignment="1">
      <alignment horizontal="center" vertical="center" wrapText="1" shrinkToFit="1"/>
    </xf>
    <xf numFmtId="0" fontId="38" fillId="0" borderId="39" xfId="34" applyFont="1" applyBorder="1" applyAlignment="1">
      <alignment horizontal="center" vertical="center"/>
    </xf>
    <xf numFmtId="0" fontId="38" fillId="0" borderId="23" xfId="34" applyFont="1" applyBorder="1" applyAlignment="1">
      <alignment horizontal="center" vertical="center"/>
    </xf>
    <xf numFmtId="0" fontId="38" fillId="0" borderId="56" xfId="34" applyFont="1" applyBorder="1" applyAlignment="1">
      <alignment horizontal="left" vertical="center" wrapText="1" shrinkToFit="1"/>
    </xf>
    <xf numFmtId="0" fontId="38" fillId="0" borderId="31" xfId="34" applyFont="1" applyBorder="1" applyAlignment="1">
      <alignment horizontal="left" vertical="center" wrapText="1" shrinkToFit="1"/>
    </xf>
    <xf numFmtId="0" fontId="38" fillId="0" borderId="30" xfId="34" applyFont="1" applyBorder="1" applyAlignment="1">
      <alignment horizontal="center" vertical="center" wrapText="1" shrinkToFit="1"/>
    </xf>
    <xf numFmtId="0" fontId="38" fillId="0" borderId="42" xfId="34" applyFont="1" applyBorder="1" applyAlignment="1">
      <alignment horizontal="center" vertical="center" wrapText="1"/>
    </xf>
    <xf numFmtId="0" fontId="166" fillId="0" borderId="42" xfId="34" applyFont="1" applyBorder="1" applyAlignment="1">
      <alignment horizontal="center" vertical="center" wrapText="1"/>
    </xf>
    <xf numFmtId="0" fontId="169" fillId="0" borderId="17" xfId="34" applyFont="1" applyBorder="1" applyAlignment="1">
      <alignment horizontal="left" vertical="center" wrapText="1"/>
    </xf>
    <xf numFmtId="0" fontId="169" fillId="0" borderId="33" xfId="34" applyFont="1" applyBorder="1" applyAlignment="1">
      <alignment horizontal="left" vertical="center" wrapText="1"/>
    </xf>
    <xf numFmtId="0" fontId="46" fillId="0" borderId="0" xfId="34" applyFont="1" applyBorder="1"/>
    <xf numFmtId="0" fontId="169" fillId="0" borderId="32" xfId="34" applyFont="1" applyBorder="1" applyAlignment="1">
      <alignment horizontal="left" vertical="center" wrapText="1"/>
    </xf>
    <xf numFmtId="0" fontId="169" fillId="0" borderId="35" xfId="34" applyFont="1" applyBorder="1" applyAlignment="1">
      <alignment horizontal="left" vertical="center" wrapText="1"/>
    </xf>
    <xf numFmtId="0" fontId="169" fillId="0" borderId="0" xfId="34" applyFont="1" applyBorder="1"/>
    <xf numFmtId="0" fontId="165" fillId="0" borderId="0" xfId="34" applyFont="1" applyBorder="1" applyAlignment="1">
      <alignment horizontal="center" vertical="center"/>
    </xf>
    <xf numFmtId="0" fontId="38" fillId="0" borderId="113" xfId="34" applyFont="1" applyBorder="1" applyAlignment="1">
      <alignment horizontal="center" vertical="center"/>
    </xf>
    <xf numFmtId="0" fontId="38" fillId="0" borderId="77" xfId="34" applyFont="1" applyBorder="1" applyAlignment="1">
      <alignment horizontal="center" vertical="center"/>
    </xf>
    <xf numFmtId="0" fontId="38" fillId="0" borderId="55" xfId="34" applyFont="1" applyBorder="1" applyAlignment="1">
      <alignment horizontal="center" vertical="center"/>
    </xf>
    <xf numFmtId="0" fontId="38" fillId="0" borderId="76" xfId="34" applyFont="1" applyBorder="1" applyAlignment="1">
      <alignment horizontal="left" vertical="center" wrapText="1" shrinkToFit="1"/>
    </xf>
    <xf numFmtId="0" fontId="38" fillId="0" borderId="53" xfId="34" applyFont="1" applyBorder="1" applyAlignment="1">
      <alignment horizontal="left" vertical="center" wrapText="1" shrinkToFit="1"/>
    </xf>
    <xf numFmtId="0" fontId="38" fillId="0" borderId="65" xfId="34" applyFont="1" applyBorder="1" applyAlignment="1">
      <alignment horizontal="center" vertical="center" wrapText="1" shrinkToFit="1"/>
    </xf>
    <xf numFmtId="0" fontId="46" fillId="0" borderId="44" xfId="34" applyFont="1" applyBorder="1" applyAlignment="1">
      <alignment horizontal="center" vertical="center" wrapText="1"/>
    </xf>
    <xf numFmtId="0" fontId="46" fillId="0" borderId="52" xfId="34" applyFont="1" applyBorder="1" applyAlignment="1">
      <alignment horizontal="center" vertical="center" wrapText="1"/>
    </xf>
    <xf numFmtId="0" fontId="38" fillId="38" borderId="19" xfId="34" applyFont="1" applyFill="1" applyBorder="1" applyAlignment="1">
      <alignment horizontal="center" vertical="center"/>
    </xf>
    <xf numFmtId="0" fontId="38" fillId="39" borderId="19" xfId="34" applyFont="1" applyFill="1" applyBorder="1" applyAlignment="1">
      <alignment horizontal="center" vertical="center"/>
    </xf>
    <xf numFmtId="0" fontId="38" fillId="0" borderId="73" xfId="34" applyFont="1" applyBorder="1" applyAlignment="1">
      <alignment horizontal="center" vertical="center" wrapText="1"/>
    </xf>
    <xf numFmtId="0" fontId="38" fillId="0" borderId="75" xfId="34" applyFont="1" applyBorder="1" applyAlignment="1">
      <alignment horizontal="center" vertical="center" wrapText="1"/>
    </xf>
    <xf numFmtId="0" fontId="38" fillId="38" borderId="108" xfId="34" applyFont="1" applyFill="1" applyBorder="1" applyAlignment="1">
      <alignment horizontal="center" vertical="center"/>
    </xf>
    <xf numFmtId="0" fontId="38" fillId="38" borderId="24" xfId="34" applyFont="1" applyFill="1" applyBorder="1" applyAlignment="1">
      <alignment horizontal="center" vertical="center"/>
    </xf>
    <xf numFmtId="0" fontId="38" fillId="38" borderId="70" xfId="34" applyFont="1" applyFill="1" applyBorder="1" applyAlignment="1">
      <alignment horizontal="center" vertical="center"/>
    </xf>
    <xf numFmtId="0" fontId="38" fillId="0" borderId="18" xfId="34" applyFont="1" applyBorder="1" applyAlignment="1">
      <alignment horizontal="center" vertical="center"/>
    </xf>
    <xf numFmtId="0" fontId="166" fillId="0" borderId="20" xfId="0" applyFont="1" applyBorder="1" applyAlignment="1">
      <alignment horizontal="center" vertical="top" wrapText="1"/>
    </xf>
    <xf numFmtId="0" fontId="48" fillId="0" borderId="40" xfId="0" applyFont="1" applyBorder="1" applyAlignment="1">
      <alignment horizontal="center" vertical="center" wrapText="1"/>
    </xf>
    <xf numFmtId="0" fontId="38" fillId="38" borderId="73" xfId="34" applyFont="1" applyFill="1" applyBorder="1" applyAlignment="1">
      <alignment horizontal="center" vertical="center"/>
    </xf>
    <xf numFmtId="0" fontId="38" fillId="38" borderId="75" xfId="34" applyFont="1" applyFill="1" applyBorder="1" applyAlignment="1">
      <alignment horizontal="center" vertical="center"/>
    </xf>
    <xf numFmtId="0" fontId="38" fillId="38" borderId="27" xfId="34" applyFont="1" applyFill="1" applyBorder="1" applyAlignment="1">
      <alignment horizontal="center" vertical="center"/>
    </xf>
    <xf numFmtId="0" fontId="38" fillId="38" borderId="42" xfId="34" applyFont="1" applyFill="1" applyBorder="1" applyAlignment="1">
      <alignment horizontal="center" vertical="center"/>
    </xf>
    <xf numFmtId="0" fontId="38" fillId="39" borderId="42" xfId="34" applyFont="1" applyFill="1" applyBorder="1" applyAlignment="1">
      <alignment horizontal="center" vertical="center"/>
    </xf>
    <xf numFmtId="0" fontId="46" fillId="38" borderId="42" xfId="34" applyFont="1" applyFill="1" applyBorder="1" applyAlignment="1">
      <alignment horizontal="center" vertical="center"/>
    </xf>
    <xf numFmtId="0" fontId="38" fillId="0" borderId="39" xfId="34" applyFont="1" applyBorder="1" applyAlignment="1">
      <alignment horizontal="center" vertical="center" wrapText="1"/>
    </xf>
    <xf numFmtId="0" fontId="38" fillId="0" borderId="23" xfId="34" applyFont="1" applyBorder="1" applyAlignment="1">
      <alignment horizontal="center" vertical="center" wrapText="1"/>
    </xf>
    <xf numFmtId="0" fontId="38" fillId="38" borderId="79" xfId="34" applyFont="1" applyFill="1" applyBorder="1" applyAlignment="1">
      <alignment horizontal="center" vertical="center"/>
    </xf>
    <xf numFmtId="0" fontId="38" fillId="38" borderId="53" xfId="34" applyFont="1" applyFill="1" applyBorder="1" applyAlignment="1">
      <alignment horizontal="center" vertical="center"/>
    </xf>
    <xf numFmtId="0" fontId="38" fillId="38" borderId="121" xfId="34" applyFont="1" applyFill="1" applyBorder="1" applyAlignment="1">
      <alignment horizontal="center" vertical="center"/>
    </xf>
    <xf numFmtId="0" fontId="38" fillId="0" borderId="64" xfId="34" applyFont="1" applyBorder="1" applyAlignment="1">
      <alignment horizontal="center" vertical="center"/>
    </xf>
    <xf numFmtId="0" fontId="166" fillId="0" borderId="48" xfId="0" applyFont="1" applyBorder="1" applyAlignment="1">
      <alignment horizontal="center" vertical="top" wrapText="1"/>
    </xf>
    <xf numFmtId="0" fontId="48" fillId="0" borderId="50" xfId="0" applyFont="1" applyBorder="1" applyAlignment="1">
      <alignment horizontal="center" vertical="center" wrapText="1"/>
    </xf>
    <xf numFmtId="0" fontId="38" fillId="38" borderId="39" xfId="34" applyFont="1" applyFill="1" applyBorder="1" applyAlignment="1">
      <alignment horizontal="center" vertical="center"/>
    </xf>
    <xf numFmtId="0" fontId="38" fillId="38" borderId="23" xfId="34" applyFont="1" applyFill="1" applyBorder="1" applyAlignment="1">
      <alignment horizontal="center" vertical="center"/>
    </xf>
    <xf numFmtId="0" fontId="170" fillId="0" borderId="0" xfId="34" applyFont="1" applyBorder="1" applyAlignment="1">
      <alignment horizontal="left" vertical="center"/>
    </xf>
    <xf numFmtId="0" fontId="38" fillId="0" borderId="77" xfId="34" applyFont="1" applyBorder="1" applyAlignment="1">
      <alignment horizontal="center" vertical="center" wrapText="1"/>
    </xf>
    <xf numFmtId="0" fontId="38" fillId="0" borderId="55" xfId="34" applyFont="1" applyBorder="1" applyAlignment="1">
      <alignment horizontal="center" vertical="center" wrapText="1"/>
    </xf>
    <xf numFmtId="0" fontId="38" fillId="0" borderId="78" xfId="34" applyFont="1" applyBorder="1" applyAlignment="1">
      <alignment horizontal="center" vertical="center"/>
    </xf>
    <xf numFmtId="0" fontId="38" fillId="38" borderId="77" xfId="34" applyFont="1" applyFill="1" applyBorder="1" applyAlignment="1">
      <alignment horizontal="center" vertical="center"/>
    </xf>
    <xf numFmtId="0" fontId="38" fillId="38" borderId="55" xfId="34" applyFont="1" applyFill="1" applyBorder="1" applyAlignment="1">
      <alignment horizontal="center" vertical="center"/>
    </xf>
    <xf numFmtId="0" fontId="38" fillId="0" borderId="34" xfId="34" applyFont="1" applyBorder="1" applyAlignment="1">
      <alignment horizontal="left" vertical="center"/>
    </xf>
    <xf numFmtId="0" fontId="38" fillId="0" borderId="16" xfId="34" applyFont="1" applyBorder="1" applyAlignment="1">
      <alignment horizontal="center" vertical="center"/>
    </xf>
    <xf numFmtId="0" fontId="38" fillId="0" borderId="17" xfId="34" applyFont="1" applyBorder="1" applyAlignment="1">
      <alignment horizontal="left" vertical="center"/>
    </xf>
    <xf numFmtId="0" fontId="164" fillId="0" borderId="0" xfId="34" applyFont="1" applyBorder="1" applyAlignment="1">
      <alignment horizontal="left" vertical="center"/>
    </xf>
    <xf numFmtId="0" fontId="164" fillId="0" borderId="0" xfId="34" applyFont="1"/>
    <xf numFmtId="0" fontId="38" fillId="0" borderId="45" xfId="34" applyFont="1" applyBorder="1" applyAlignment="1">
      <alignment horizontal="distributed" vertical="center" justifyLastLine="1"/>
    </xf>
    <xf numFmtId="0" fontId="38" fillId="0" borderId="31" xfId="34" applyFont="1" applyBorder="1" applyAlignment="1">
      <alignment horizontal="distributed" vertical="center" justifyLastLine="1"/>
    </xf>
    <xf numFmtId="0" fontId="38" fillId="0" borderId="34" xfId="34" applyFont="1" applyBorder="1" applyAlignment="1">
      <alignment horizontal="distributed" vertical="center" justifyLastLine="1"/>
    </xf>
    <xf numFmtId="0" fontId="10" fillId="0" borderId="16" xfId="34" applyBorder="1" applyAlignment="1">
      <alignment horizontal="left" vertical="center"/>
    </xf>
    <xf numFmtId="0" fontId="171" fillId="0" borderId="0" xfId="59" applyFont="1">
      <alignment vertical="center"/>
    </xf>
    <xf numFmtId="0" fontId="172" fillId="0" borderId="0" xfId="59" applyFont="1">
      <alignment vertical="center"/>
    </xf>
    <xf numFmtId="0" fontId="173" fillId="0" borderId="0" xfId="59" applyFont="1" applyAlignment="1">
      <alignment horizontal="center" vertical="center" wrapText="1"/>
    </xf>
    <xf numFmtId="0" fontId="171" fillId="0" borderId="14" xfId="59" applyFont="1" applyBorder="1">
      <alignment vertical="center"/>
    </xf>
    <xf numFmtId="0" fontId="171" fillId="32" borderId="45" xfId="59" applyFont="1" applyFill="1" applyBorder="1" applyAlignment="1">
      <alignment horizontal="center" vertical="center"/>
    </xf>
    <xf numFmtId="0" fontId="174" fillId="0" borderId="0" xfId="59" applyFont="1">
      <alignment vertical="center"/>
    </xf>
    <xf numFmtId="0" fontId="175" fillId="0" borderId="0" xfId="59" applyFont="1" applyAlignment="1">
      <alignment horizontal="left" vertical="center"/>
    </xf>
    <xf numFmtId="0" fontId="171" fillId="32" borderId="29" xfId="59" applyFont="1" applyFill="1" applyBorder="1" applyAlignment="1">
      <alignment horizontal="center" vertical="center"/>
    </xf>
    <xf numFmtId="0" fontId="171" fillId="41" borderId="29" xfId="59" applyFont="1" applyFill="1" applyBorder="1" applyAlignment="1">
      <alignment horizontal="center" vertical="center"/>
    </xf>
    <xf numFmtId="0" fontId="171" fillId="32" borderId="45" xfId="59" applyFont="1" applyFill="1" applyBorder="1" applyAlignment="1">
      <alignment horizontal="center" vertical="center" wrapText="1"/>
    </xf>
    <xf numFmtId="0" fontId="171" fillId="32" borderId="10" xfId="59" applyFont="1" applyFill="1" applyBorder="1" applyAlignment="1">
      <alignment horizontal="center" vertical="center"/>
    </xf>
    <xf numFmtId="0" fontId="171" fillId="32" borderId="10" xfId="59" applyFont="1" applyFill="1" applyBorder="1" applyAlignment="1">
      <alignment horizontal="center" vertical="center" wrapText="1"/>
    </xf>
    <xf numFmtId="0" fontId="171" fillId="32" borderId="12" xfId="59" applyFont="1" applyFill="1" applyBorder="1" applyAlignment="1">
      <alignment horizontal="center" vertical="center" wrapText="1"/>
    </xf>
    <xf numFmtId="0" fontId="175" fillId="0" borderId="0" xfId="59" applyFont="1">
      <alignment vertical="center"/>
    </xf>
    <xf numFmtId="0" fontId="172" fillId="0" borderId="0" xfId="59" applyFont="1" applyAlignment="1">
      <alignment horizontal="left" vertical="top" wrapText="1"/>
    </xf>
    <xf numFmtId="0" fontId="102" fillId="32" borderId="45" xfId="59" applyFont="1" applyFill="1" applyBorder="1" applyAlignment="1">
      <alignment horizontal="left" vertical="center" wrapText="1"/>
    </xf>
    <xf numFmtId="0" fontId="171" fillId="0" borderId="10" xfId="59" applyFont="1" applyBorder="1">
      <alignment vertical="center"/>
    </xf>
    <xf numFmtId="0" fontId="171" fillId="0" borderId="11" xfId="59" applyFont="1" applyBorder="1" applyAlignment="1">
      <alignment horizontal="left" vertical="top" wrapText="1"/>
    </xf>
    <xf numFmtId="0" fontId="171" fillId="0" borderId="11" xfId="59" applyFont="1" applyBorder="1">
      <alignment vertical="center"/>
    </xf>
    <xf numFmtId="0" fontId="171" fillId="0" borderId="12" xfId="59" applyFont="1" applyBorder="1">
      <alignment vertical="center"/>
    </xf>
    <xf numFmtId="0" fontId="171" fillId="32" borderId="45" xfId="59" applyFont="1" applyFill="1" applyBorder="1" applyAlignment="1">
      <alignment horizontal="left" vertical="center"/>
    </xf>
    <xf numFmtId="0" fontId="171" fillId="0" borderId="11" xfId="59" applyFont="1" applyBorder="1" applyAlignment="1">
      <alignment horizontal="center" vertical="top"/>
    </xf>
    <xf numFmtId="0" fontId="171" fillId="0" borderId="12" xfId="59" applyFont="1" applyBorder="1" applyAlignment="1">
      <alignment horizontal="center" vertical="top"/>
    </xf>
    <xf numFmtId="0" fontId="171" fillId="41" borderId="45" xfId="59" applyFont="1" applyFill="1" applyBorder="1" applyAlignment="1">
      <alignment horizontal="left" vertical="center"/>
    </xf>
    <xf numFmtId="0" fontId="171" fillId="32" borderId="11" xfId="59" applyFont="1" applyFill="1" applyBorder="1" applyAlignment="1">
      <alignment horizontal="center" vertical="center" wrapText="1"/>
    </xf>
    <xf numFmtId="0" fontId="171" fillId="0" borderId="0" xfId="59" applyFont="1" applyAlignment="1">
      <alignment horizontal="left" vertical="top"/>
    </xf>
    <xf numFmtId="0" fontId="176" fillId="0" borderId="0" xfId="59" applyFont="1">
      <alignment vertical="center"/>
    </xf>
    <xf numFmtId="0" fontId="171" fillId="32" borderId="11" xfId="59" applyFont="1" applyFill="1" applyBorder="1" applyAlignment="1">
      <alignment horizontal="center" vertical="center"/>
    </xf>
    <xf numFmtId="0" fontId="171" fillId="32" borderId="12" xfId="59" applyFont="1" applyFill="1" applyBorder="1" applyAlignment="1">
      <alignment horizontal="center" vertical="center"/>
    </xf>
    <xf numFmtId="0" fontId="171" fillId="32" borderId="31" xfId="59" applyFont="1" applyFill="1" applyBorder="1" applyAlignment="1">
      <alignment horizontal="center" vertical="center"/>
    </xf>
    <xf numFmtId="0" fontId="171" fillId="32" borderId="31" xfId="59" applyFont="1" applyFill="1" applyBorder="1" applyAlignment="1">
      <alignment horizontal="center" vertical="center" wrapText="1"/>
    </xf>
    <xf numFmtId="0" fontId="171" fillId="32" borderId="13" xfId="59" applyFont="1" applyFill="1" applyBorder="1" applyAlignment="1">
      <alignment horizontal="center" vertical="center"/>
    </xf>
    <xf numFmtId="0" fontId="171" fillId="32" borderId="13" xfId="59" applyFont="1" applyFill="1" applyBorder="1" applyAlignment="1">
      <alignment horizontal="center" vertical="center" wrapText="1"/>
    </xf>
    <xf numFmtId="0" fontId="171" fillId="32" borderId="14" xfId="59" applyFont="1" applyFill="1" applyBorder="1" applyAlignment="1">
      <alignment horizontal="center" vertical="center" wrapText="1"/>
    </xf>
    <xf numFmtId="0" fontId="102" fillId="32" borderId="31" xfId="59" applyFont="1" applyFill="1" applyBorder="1" applyAlignment="1">
      <alignment horizontal="left" vertical="center"/>
    </xf>
    <xf numFmtId="0" fontId="171" fillId="0" borderId="13" xfId="59" applyFont="1" applyBorder="1">
      <alignment vertical="center"/>
    </xf>
    <xf numFmtId="0" fontId="171" fillId="0" borderId="0" xfId="59" applyFont="1" applyAlignment="1">
      <alignment horizontal="left" vertical="top" wrapText="1"/>
    </xf>
    <xf numFmtId="0" fontId="171" fillId="32" borderId="83" xfId="59" applyFont="1" applyFill="1" applyBorder="1" applyAlignment="1">
      <alignment horizontal="center" vertical="center" textRotation="255"/>
    </xf>
    <xf numFmtId="0" fontId="171" fillId="32" borderId="82" xfId="59" applyFont="1" applyFill="1" applyBorder="1" applyAlignment="1">
      <alignment horizontal="center" vertical="center" textRotation="255"/>
    </xf>
    <xf numFmtId="0" fontId="171" fillId="0" borderId="10" xfId="59" applyFont="1" applyBorder="1" applyAlignment="1">
      <alignment horizontal="center" vertical="center"/>
    </xf>
    <xf numFmtId="0" fontId="171" fillId="0" borderId="11" xfId="59" applyFont="1" applyBorder="1" applyAlignment="1">
      <alignment horizontal="center" vertical="center"/>
    </xf>
    <xf numFmtId="0" fontId="171" fillId="0" borderId="12" xfId="59" applyFont="1" applyBorder="1" applyAlignment="1">
      <alignment horizontal="center" vertical="center"/>
    </xf>
    <xf numFmtId="0" fontId="172" fillId="32" borderId="45" xfId="59" applyFont="1" applyFill="1" applyBorder="1" applyAlignment="1">
      <alignment horizontal="center" vertical="center"/>
    </xf>
    <xf numFmtId="0" fontId="171" fillId="0" borderId="10" xfId="59" applyFont="1" applyBorder="1" applyAlignment="1">
      <alignment horizontal="left" vertical="center" wrapText="1"/>
    </xf>
    <xf numFmtId="0" fontId="171" fillId="0" borderId="11" xfId="59" applyFont="1" applyBorder="1" applyAlignment="1">
      <alignment horizontal="left" vertical="center" wrapText="1"/>
    </xf>
    <xf numFmtId="0" fontId="171" fillId="0" borderId="12" xfId="59" applyFont="1" applyBorder="1" applyAlignment="1">
      <alignment horizontal="left" vertical="center" wrapText="1"/>
    </xf>
    <xf numFmtId="0" fontId="171" fillId="32" borderId="31" xfId="59" applyFont="1" applyFill="1" applyBorder="1" applyAlignment="1">
      <alignment horizontal="left" vertical="center"/>
    </xf>
    <xf numFmtId="0" fontId="171" fillId="0" borderId="14" xfId="59" applyFont="1" applyBorder="1" applyAlignment="1">
      <alignment horizontal="center" vertical="top"/>
    </xf>
    <xf numFmtId="0" fontId="171" fillId="0" borderId="0" xfId="59" applyFont="1" applyAlignment="1">
      <alignment horizontal="center" vertical="top"/>
    </xf>
    <xf numFmtId="0" fontId="171" fillId="41" borderId="31" xfId="59" applyFont="1" applyFill="1" applyBorder="1" applyAlignment="1">
      <alignment horizontal="left" vertical="center"/>
    </xf>
    <xf numFmtId="0" fontId="171" fillId="32" borderId="0" xfId="59" applyFont="1" applyFill="1" applyAlignment="1">
      <alignment horizontal="center" vertical="center" wrapText="1"/>
    </xf>
    <xf numFmtId="0" fontId="171" fillId="32" borderId="0" xfId="59" applyFont="1" applyFill="1" applyAlignment="1">
      <alignment horizontal="center" vertical="center"/>
    </xf>
    <xf numFmtId="0" fontId="171" fillId="32" borderId="14" xfId="59" applyFont="1" applyFill="1" applyBorder="1" applyAlignment="1">
      <alignment horizontal="center" vertical="center"/>
    </xf>
    <xf numFmtId="0" fontId="171" fillId="32" borderId="34" xfId="59" applyFont="1" applyFill="1" applyBorder="1" applyAlignment="1">
      <alignment horizontal="center" vertical="center"/>
    </xf>
    <xf numFmtId="0" fontId="171" fillId="32" borderId="34" xfId="59" applyFont="1" applyFill="1" applyBorder="1" applyAlignment="1">
      <alignment horizontal="center" vertical="center" wrapText="1"/>
    </xf>
    <xf numFmtId="0" fontId="172" fillId="32" borderId="29" xfId="59" applyFont="1" applyFill="1" applyBorder="1" applyAlignment="1">
      <alignment horizontal="center" vertical="center"/>
    </xf>
    <xf numFmtId="0" fontId="171" fillId="0" borderId="13" xfId="59" applyFont="1" applyBorder="1" applyAlignment="1">
      <alignment horizontal="center" vertical="center"/>
    </xf>
    <xf numFmtId="0" fontId="171" fillId="0" borderId="0" xfId="59" applyFont="1" applyAlignment="1">
      <alignment horizontal="center" vertical="center"/>
    </xf>
    <xf numFmtId="0" fontId="171" fillId="0" borderId="14" xfId="59" applyFont="1" applyBorder="1" applyAlignment="1">
      <alignment horizontal="center" vertical="center"/>
    </xf>
    <xf numFmtId="0" fontId="172" fillId="32" borderId="34" xfId="59" applyFont="1" applyFill="1" applyBorder="1" applyAlignment="1">
      <alignment horizontal="center" vertical="center"/>
    </xf>
    <xf numFmtId="0" fontId="171" fillId="0" borderId="13" xfId="59" applyFont="1" applyBorder="1" applyAlignment="1">
      <alignment horizontal="left" vertical="center" wrapText="1"/>
    </xf>
    <xf numFmtId="0" fontId="171" fillId="0" borderId="0" xfId="59" applyFont="1" applyAlignment="1">
      <alignment horizontal="left" vertical="center" wrapText="1"/>
    </xf>
    <xf numFmtId="0" fontId="171" fillId="0" borderId="14" xfId="59" applyFont="1" applyBorder="1" applyAlignment="1">
      <alignment horizontal="left" vertical="center" wrapText="1"/>
    </xf>
    <xf numFmtId="0" fontId="171" fillId="32" borderId="15" xfId="59" applyFont="1" applyFill="1" applyBorder="1" applyAlignment="1">
      <alignment horizontal="center" vertical="center" wrapText="1"/>
    </xf>
    <xf numFmtId="0" fontId="171" fillId="32" borderId="16" xfId="59" applyFont="1" applyFill="1" applyBorder="1" applyAlignment="1">
      <alignment horizontal="center" vertical="center" wrapText="1"/>
    </xf>
    <xf numFmtId="0" fontId="171" fillId="32" borderId="17" xfId="59" applyFont="1" applyFill="1" applyBorder="1" applyAlignment="1">
      <alignment horizontal="center" vertical="center" wrapText="1"/>
    </xf>
    <xf numFmtId="0" fontId="171" fillId="32" borderId="15" xfId="59" applyFont="1" applyFill="1" applyBorder="1" applyAlignment="1">
      <alignment horizontal="center" vertical="center"/>
    </xf>
    <xf numFmtId="0" fontId="171" fillId="32" borderId="16" xfId="59" applyFont="1" applyFill="1" applyBorder="1" applyAlignment="1">
      <alignment horizontal="center" vertical="center"/>
    </xf>
    <xf numFmtId="0" fontId="171" fillId="32" borderId="17" xfId="59" applyFont="1" applyFill="1" applyBorder="1" applyAlignment="1">
      <alignment horizontal="center" vertical="center"/>
    </xf>
    <xf numFmtId="31" fontId="171" fillId="0" borderId="14" xfId="59" applyNumberFormat="1" applyFont="1" applyBorder="1">
      <alignment vertical="center"/>
    </xf>
    <xf numFmtId="31" fontId="171" fillId="0" borderId="0" xfId="59" applyNumberFormat="1" applyFont="1">
      <alignment vertical="center"/>
    </xf>
    <xf numFmtId="0" fontId="171" fillId="0" borderId="29" xfId="59" applyFont="1" applyBorder="1" applyAlignment="1">
      <alignment horizontal="center" vertical="center"/>
    </xf>
    <xf numFmtId="0" fontId="171" fillId="0" borderId="45" xfId="59" applyFont="1" applyBorder="1" applyAlignment="1">
      <alignment horizontal="center" vertical="center"/>
    </xf>
    <xf numFmtId="0" fontId="171" fillId="39" borderId="45" xfId="59" applyFont="1" applyFill="1" applyBorder="1" applyAlignment="1">
      <alignment horizontal="center" vertical="center" wrapText="1"/>
    </xf>
    <xf numFmtId="0" fontId="172" fillId="0" borderId="31" xfId="59" applyFont="1" applyBorder="1">
      <alignment vertical="center"/>
    </xf>
    <xf numFmtId="0" fontId="171" fillId="0" borderId="45" xfId="59" applyFont="1" applyBorder="1">
      <alignment vertical="center"/>
    </xf>
    <xf numFmtId="0" fontId="171" fillId="32" borderId="0" xfId="59" applyFont="1" applyFill="1" applyAlignment="1">
      <alignment horizontal="left" vertical="center"/>
    </xf>
    <xf numFmtId="0" fontId="171" fillId="0" borderId="31" xfId="59" applyFont="1" applyBorder="1" applyAlignment="1">
      <alignment horizontal="center" vertical="center"/>
    </xf>
    <xf numFmtId="0" fontId="171" fillId="39" borderId="31" xfId="59" applyFont="1" applyFill="1" applyBorder="1" applyAlignment="1">
      <alignment horizontal="center" vertical="center" wrapText="1"/>
    </xf>
    <xf numFmtId="0" fontId="171" fillId="0" borderId="31" xfId="59" applyFont="1" applyBorder="1">
      <alignment vertical="center"/>
    </xf>
    <xf numFmtId="0" fontId="171" fillId="0" borderId="31" xfId="59" applyFont="1" applyBorder="1" applyAlignment="1">
      <alignment horizontal="left" vertical="center"/>
    </xf>
    <xf numFmtId="0" fontId="172" fillId="0" borderId="31" xfId="59" applyFont="1" applyBorder="1" applyAlignment="1">
      <alignment horizontal="left" vertical="center"/>
    </xf>
    <xf numFmtId="0" fontId="171" fillId="0" borderId="29" xfId="59" applyFont="1" applyBorder="1" applyAlignment="1">
      <alignment horizontal="center" vertical="top"/>
    </xf>
    <xf numFmtId="0" fontId="172" fillId="0" borderId="45" xfId="59" applyFont="1" applyBorder="1" applyAlignment="1">
      <alignment horizontal="center" vertical="center"/>
    </xf>
    <xf numFmtId="0" fontId="171" fillId="0" borderId="10" xfId="59" applyFont="1" applyBorder="1" applyAlignment="1">
      <alignment horizontal="center" vertical="top"/>
    </xf>
    <xf numFmtId="0" fontId="172" fillId="0" borderId="31" xfId="59" applyFont="1" applyBorder="1" applyAlignment="1">
      <alignment horizontal="center" vertical="center"/>
    </xf>
    <xf numFmtId="0" fontId="171" fillId="0" borderId="13" xfId="59" applyFont="1" applyBorder="1" applyAlignment="1">
      <alignment horizontal="center" vertical="top"/>
    </xf>
    <xf numFmtId="0" fontId="172" fillId="0" borderId="29" xfId="59" applyFont="1" applyBorder="1" applyAlignment="1">
      <alignment horizontal="center" vertical="top"/>
    </xf>
    <xf numFmtId="0" fontId="171" fillId="0" borderId="10" xfId="59" applyFont="1" applyBorder="1" applyAlignment="1">
      <alignment horizontal="center" vertical="center" wrapText="1"/>
    </xf>
    <xf numFmtId="0" fontId="171" fillId="0" borderId="12" xfId="59" applyFont="1" applyBorder="1" applyAlignment="1">
      <alignment horizontal="center" vertical="center" wrapText="1"/>
    </xf>
    <xf numFmtId="0" fontId="171" fillId="39" borderId="10" xfId="59" applyFont="1" applyFill="1" applyBorder="1" applyAlignment="1">
      <alignment horizontal="center" vertical="center" wrapText="1"/>
    </xf>
    <xf numFmtId="0" fontId="171" fillId="39" borderId="12" xfId="59" applyFont="1" applyFill="1" applyBorder="1" applyAlignment="1">
      <alignment horizontal="center" vertical="center" wrapText="1"/>
    </xf>
    <xf numFmtId="0" fontId="172" fillId="0" borderId="13" xfId="59" applyFont="1" applyBorder="1">
      <alignment vertical="center"/>
    </xf>
    <xf numFmtId="0" fontId="172" fillId="0" borderId="14" xfId="59" applyFont="1" applyBorder="1">
      <alignment vertical="center"/>
    </xf>
    <xf numFmtId="0" fontId="172" fillId="0" borderId="13" xfId="59" applyFont="1" applyBorder="1" applyAlignment="1">
      <alignment horizontal="center" vertical="center"/>
    </xf>
    <xf numFmtId="0" fontId="171" fillId="0" borderId="13" xfId="59" applyFont="1" applyBorder="1" applyAlignment="1">
      <alignment horizontal="center" vertical="center" wrapText="1"/>
    </xf>
    <xf numFmtId="0" fontId="171" fillId="0" borderId="14" xfId="59" applyFont="1" applyBorder="1" applyAlignment="1">
      <alignment horizontal="center" vertical="center" wrapText="1"/>
    </xf>
    <xf numFmtId="0" fontId="171" fillId="39" borderId="13" xfId="59" applyFont="1" applyFill="1" applyBorder="1" applyAlignment="1">
      <alignment horizontal="center" vertical="center" wrapText="1"/>
    </xf>
    <xf numFmtId="0" fontId="171" fillId="39" borderId="14" xfId="59" applyFont="1" applyFill="1" applyBorder="1" applyAlignment="1">
      <alignment horizontal="center" vertical="center" wrapText="1"/>
    </xf>
    <xf numFmtId="0" fontId="171" fillId="0" borderId="34" xfId="59" applyFont="1" applyBorder="1" applyAlignment="1">
      <alignment horizontal="center" vertical="center"/>
    </xf>
    <xf numFmtId="0" fontId="171" fillId="0" borderId="13" xfId="59" applyFont="1" applyBorder="1" applyAlignment="1">
      <alignment horizontal="left" vertical="center"/>
    </xf>
    <xf numFmtId="0" fontId="171" fillId="0" borderId="45" xfId="59" applyFont="1" applyBorder="1" applyAlignment="1">
      <alignment horizontal="center" vertical="center" wrapText="1"/>
    </xf>
    <xf numFmtId="0" fontId="171" fillId="0" borderId="31" xfId="59" applyFont="1" applyBorder="1" applyAlignment="1">
      <alignment horizontal="center" vertical="center" wrapText="1"/>
    </xf>
    <xf numFmtId="0" fontId="172" fillId="0" borderId="34" xfId="59" applyFont="1" applyBorder="1" applyAlignment="1">
      <alignment horizontal="center" vertical="center"/>
    </xf>
    <xf numFmtId="0" fontId="172" fillId="0" borderId="15" xfId="59" applyFont="1" applyBorder="1" applyAlignment="1">
      <alignment horizontal="center" vertical="center"/>
    </xf>
    <xf numFmtId="0" fontId="171" fillId="41" borderId="34" xfId="59" applyFont="1" applyFill="1" applyBorder="1" applyAlignment="1">
      <alignment horizontal="left" vertical="center"/>
    </xf>
    <xf numFmtId="0" fontId="172" fillId="0" borderId="45" xfId="59" applyFont="1" applyBorder="1">
      <alignment vertical="center"/>
    </xf>
    <xf numFmtId="0" fontId="172" fillId="32" borderId="31" xfId="59" applyFont="1" applyFill="1" applyBorder="1" applyAlignment="1">
      <alignment horizontal="center" vertical="center"/>
    </xf>
    <xf numFmtId="0" fontId="172" fillId="0" borderId="10" xfId="59" applyFont="1" applyBorder="1" applyAlignment="1">
      <alignment horizontal="center" vertical="center"/>
    </xf>
    <xf numFmtId="0" fontId="171" fillId="0" borderId="15" xfId="59" applyFont="1" applyBorder="1" applyAlignment="1">
      <alignment horizontal="center" vertical="center"/>
    </xf>
    <xf numFmtId="0" fontId="171" fillId="41" borderId="10" xfId="59" applyFont="1" applyFill="1" applyBorder="1" applyAlignment="1">
      <alignment horizontal="center" vertical="center"/>
    </xf>
    <xf numFmtId="0" fontId="171" fillId="41" borderId="12" xfId="59" applyFont="1" applyFill="1" applyBorder="1" applyAlignment="1">
      <alignment horizontal="center" vertical="center"/>
    </xf>
    <xf numFmtId="0" fontId="171" fillId="41" borderId="15" xfId="59" applyFont="1" applyFill="1" applyBorder="1" applyAlignment="1">
      <alignment horizontal="center" vertical="center"/>
    </xf>
    <xf numFmtId="0" fontId="171" fillId="41" borderId="17" xfId="59" applyFont="1" applyFill="1" applyBorder="1" applyAlignment="1">
      <alignment horizontal="center" vertical="center"/>
    </xf>
    <xf numFmtId="0" fontId="172" fillId="0" borderId="12" xfId="59" applyFont="1" applyBorder="1" applyAlignment="1">
      <alignment horizontal="center" vertical="center"/>
    </xf>
    <xf numFmtId="0" fontId="172" fillId="0" borderId="34" xfId="59" applyFont="1" applyBorder="1">
      <alignment vertical="center"/>
    </xf>
    <xf numFmtId="0" fontId="172" fillId="0" borderId="14" xfId="59" applyFont="1" applyBorder="1" applyAlignment="1">
      <alignment horizontal="center" vertical="center"/>
    </xf>
    <xf numFmtId="0" fontId="171" fillId="32" borderId="29" xfId="59" applyFont="1" applyFill="1" applyBorder="1">
      <alignment vertical="center"/>
    </xf>
    <xf numFmtId="0" fontId="171" fillId="0" borderId="45" xfId="59" applyFont="1" applyBorder="1" applyAlignment="1">
      <alignment horizontal="left" vertical="center"/>
    </xf>
    <xf numFmtId="0" fontId="172" fillId="0" borderId="15" xfId="59" applyFont="1" applyBorder="1">
      <alignment vertical="center"/>
    </xf>
    <xf numFmtId="0" fontId="171" fillId="0" borderId="17" xfId="59" applyFont="1" applyBorder="1">
      <alignment vertical="center"/>
    </xf>
    <xf numFmtId="0" fontId="177" fillId="0" borderId="0" xfId="59" applyFont="1" applyAlignment="1">
      <alignment vertical="center" wrapText="1"/>
    </xf>
    <xf numFmtId="0" fontId="172" fillId="0" borderId="17" xfId="59" applyFont="1" applyBorder="1" applyAlignment="1">
      <alignment horizontal="center" vertical="center"/>
    </xf>
    <xf numFmtId="0" fontId="171" fillId="39" borderId="34" xfId="59" applyFont="1" applyFill="1" applyBorder="1" applyAlignment="1">
      <alignment horizontal="center" vertical="center" wrapText="1"/>
    </xf>
    <xf numFmtId="0" fontId="102" fillId="32" borderId="34" xfId="59" applyFont="1" applyFill="1" applyBorder="1" applyAlignment="1">
      <alignment horizontal="left" vertical="center"/>
    </xf>
    <xf numFmtId="0" fontId="171" fillId="0" borderId="15" xfId="59" applyFont="1" applyBorder="1">
      <alignment vertical="center"/>
    </xf>
    <xf numFmtId="0" fontId="171" fillId="0" borderId="16" xfId="59" applyFont="1" applyBorder="1" applyAlignment="1">
      <alignment horizontal="left" vertical="top" wrapText="1"/>
    </xf>
    <xf numFmtId="0" fontId="171" fillId="32" borderId="34" xfId="59" applyFont="1" applyFill="1" applyBorder="1" applyAlignment="1">
      <alignment horizontal="left" vertical="center"/>
    </xf>
    <xf numFmtId="0" fontId="171" fillId="0" borderId="16" xfId="59" applyFont="1" applyBorder="1" applyAlignment="1">
      <alignment horizontal="center" vertical="center"/>
    </xf>
    <xf numFmtId="0" fontId="171" fillId="0" borderId="17" xfId="59" applyFont="1" applyBorder="1" applyAlignment="1">
      <alignment horizontal="center" vertical="center"/>
    </xf>
    <xf numFmtId="0" fontId="172" fillId="0" borderId="34" xfId="59" applyFont="1" applyBorder="1" applyAlignment="1">
      <alignment horizontal="left" vertical="center"/>
    </xf>
    <xf numFmtId="0" fontId="171" fillId="0" borderId="15" xfId="59" applyFont="1" applyBorder="1" applyAlignment="1">
      <alignment horizontal="left" vertical="center" wrapText="1"/>
    </xf>
    <xf numFmtId="0" fontId="171" fillId="0" borderId="16" xfId="59" applyFont="1" applyBorder="1" applyAlignment="1">
      <alignment horizontal="left" vertical="center" wrapText="1"/>
    </xf>
    <xf numFmtId="0" fontId="171" fillId="0" borderId="17" xfId="59" applyFont="1" applyBorder="1" applyAlignment="1">
      <alignment horizontal="left" vertical="center" wrapText="1"/>
    </xf>
    <xf numFmtId="0" fontId="171" fillId="0" borderId="16" xfId="59" applyFont="1" applyBorder="1" applyAlignment="1">
      <alignment horizontal="center" vertical="top"/>
    </xf>
    <xf numFmtId="0" fontId="171" fillId="0" borderId="34" xfId="59" applyFont="1" applyBorder="1">
      <alignment vertical="center"/>
    </xf>
    <xf numFmtId="0" fontId="171" fillId="0" borderId="17" xfId="59" applyFont="1" applyBorder="1" applyAlignment="1">
      <alignment horizontal="center" vertical="top"/>
    </xf>
    <xf numFmtId="0" fontId="171" fillId="0" borderId="34" xfId="59" applyFont="1" applyBorder="1" applyAlignment="1">
      <alignment horizontal="left" vertical="center"/>
    </xf>
    <xf numFmtId="0" fontId="171" fillId="0" borderId="15" xfId="59" applyFont="1" applyBorder="1" applyAlignment="1">
      <alignment horizontal="center" vertical="top"/>
    </xf>
    <xf numFmtId="0" fontId="171" fillId="0" borderId="15" xfId="59" applyFont="1" applyBorder="1" applyAlignment="1">
      <alignment horizontal="center" vertical="center" wrapText="1"/>
    </xf>
    <xf numFmtId="0" fontId="171" fillId="0" borderId="17" xfId="59" applyFont="1" applyBorder="1" applyAlignment="1">
      <alignment horizontal="center" vertical="center" wrapText="1"/>
    </xf>
    <xf numFmtId="0" fontId="171" fillId="0" borderId="16" xfId="59" applyFont="1" applyBorder="1">
      <alignment vertical="center"/>
    </xf>
    <xf numFmtId="0" fontId="171" fillId="39" borderId="15" xfId="59" applyFont="1" applyFill="1" applyBorder="1" applyAlignment="1">
      <alignment horizontal="center" vertical="center" wrapText="1"/>
    </xf>
    <xf numFmtId="0" fontId="171" fillId="39" borderId="17" xfId="59" applyFont="1" applyFill="1" applyBorder="1" applyAlignment="1">
      <alignment horizontal="center" vertical="center" wrapText="1"/>
    </xf>
    <xf numFmtId="0" fontId="171" fillId="0" borderId="34" xfId="59" applyFont="1" applyBorder="1" applyAlignment="1">
      <alignment horizontal="center" vertical="center" wrapText="1"/>
    </xf>
    <xf numFmtId="0" fontId="177" fillId="0" borderId="0" xfId="59" applyFont="1">
      <alignment vertical="center"/>
    </xf>
    <xf numFmtId="0" fontId="151" fillId="0" borderId="0" xfId="80" applyFont="1" applyAlignment="1">
      <alignment horizontal="center" vertical="center"/>
    </xf>
    <xf numFmtId="204" fontId="178" fillId="28" borderId="29" xfId="80" applyNumberFormat="1" applyFont="1" applyFill="1" applyBorder="1" applyAlignment="1">
      <alignment horizontal="center" vertical="center"/>
    </xf>
    <xf numFmtId="0" fontId="10" fillId="0" borderId="45" xfId="80" applyFill="1" applyBorder="1" applyAlignment="1">
      <alignment horizontal="distributed" vertical="center"/>
    </xf>
    <xf numFmtId="0" fontId="26" fillId="0" borderId="13" xfId="80" applyFont="1" applyBorder="1" applyAlignment="1">
      <alignment vertical="top" wrapText="1"/>
    </xf>
    <xf numFmtId="0" fontId="125" fillId="0" borderId="0" xfId="80" applyFont="1" applyAlignment="1">
      <alignment vertical="center"/>
    </xf>
    <xf numFmtId="0" fontId="10" fillId="0" borderId="14" xfId="80" applyBorder="1" applyAlignment="1">
      <alignment vertical="center"/>
    </xf>
    <xf numFmtId="0" fontId="10" fillId="0" borderId="10" xfId="54" applyBorder="1" applyAlignment="1">
      <alignment horizontal="center" vertical="center"/>
    </xf>
    <xf numFmtId="0" fontId="10" fillId="0" borderId="12" xfId="80" applyBorder="1" applyAlignment="1">
      <alignment horizontal="center" vertical="center"/>
    </xf>
    <xf numFmtId="0" fontId="10" fillId="0" borderId="45" xfId="54" applyFont="1" applyBorder="1" applyAlignment="1">
      <alignment vertical="center"/>
    </xf>
    <xf numFmtId="0" fontId="179" fillId="0" borderId="0" xfId="80" applyFont="1">
      <alignment vertical="center"/>
    </xf>
    <xf numFmtId="0" fontId="10" fillId="0" borderId="31" xfId="80" applyFill="1" applyBorder="1" applyAlignment="1">
      <alignment horizontal="distributed" vertical="center"/>
    </xf>
    <xf numFmtId="0" fontId="10" fillId="0" borderId="15" xfId="54" applyBorder="1" applyAlignment="1">
      <alignment horizontal="center" vertical="center"/>
    </xf>
    <xf numFmtId="0" fontId="10" fillId="0" borderId="17" xfId="80" applyBorder="1" applyAlignment="1">
      <alignment horizontal="center" vertical="center"/>
    </xf>
    <xf numFmtId="0" fontId="10" fillId="28" borderId="34" xfId="80" applyFill="1" applyBorder="1" applyAlignment="1">
      <alignment horizontal="center" vertical="center"/>
    </xf>
    <xf numFmtId="0" fontId="10" fillId="0" borderId="34" xfId="54" applyFont="1" applyBorder="1" applyAlignment="1">
      <alignment horizontal="distributed" vertical="center"/>
    </xf>
    <xf numFmtId="14" fontId="0" fillId="0" borderId="0" xfId="80" applyNumberFormat="1" applyFont="1">
      <alignment vertical="center"/>
    </xf>
    <xf numFmtId="0" fontId="10" fillId="0" borderId="83" xfId="80" applyBorder="1" applyAlignment="1">
      <alignment horizontal="center" vertical="center" wrapText="1"/>
    </xf>
    <xf numFmtId="0" fontId="10" fillId="28" borderId="31" xfId="80" applyFill="1" applyBorder="1" applyAlignment="1">
      <alignment horizontal="center" vertical="center"/>
    </xf>
    <xf numFmtId="0" fontId="178" fillId="0" borderId="12" xfId="80" applyFont="1" applyBorder="1" applyAlignment="1">
      <alignment horizontal="center" vertical="center"/>
    </xf>
    <xf numFmtId="0" fontId="10" fillId="28" borderId="45" xfId="80" applyFill="1" applyBorder="1" applyAlignment="1">
      <alignment horizontal="center" vertical="center"/>
    </xf>
    <xf numFmtId="0" fontId="111" fillId="28" borderId="45" xfId="80" applyFont="1" applyFill="1" applyBorder="1" applyAlignment="1">
      <alignment horizontal="center" vertical="center"/>
    </xf>
    <xf numFmtId="0" fontId="111" fillId="0" borderId="45" xfId="80" applyFont="1" applyBorder="1" applyAlignment="1">
      <alignment horizontal="center" vertical="center"/>
    </xf>
    <xf numFmtId="0" fontId="10" fillId="28" borderId="45" xfId="80" applyFill="1" applyBorder="1" applyAlignment="1">
      <alignment horizontal="center" vertical="center" shrinkToFit="1"/>
    </xf>
    <xf numFmtId="0" fontId="110" fillId="0" borderId="45" xfId="80" applyFont="1" applyBorder="1" applyAlignment="1">
      <alignment horizontal="center" vertical="center" shrinkToFit="1"/>
    </xf>
    <xf numFmtId="0" fontId="178" fillId="0" borderId="14" xfId="80" applyFont="1" applyBorder="1" applyAlignment="1">
      <alignment horizontal="center" vertical="center"/>
    </xf>
    <xf numFmtId="0" fontId="111" fillId="28" borderId="31" xfId="80" applyFont="1" applyFill="1" applyBorder="1" applyAlignment="1">
      <alignment horizontal="center" vertical="center"/>
    </xf>
    <xf numFmtId="0" fontId="10" fillId="0" borderId="31" xfId="80" applyFill="1" applyBorder="1" applyAlignment="1">
      <alignment horizontal="center" vertical="center" shrinkToFit="1"/>
    </xf>
    <xf numFmtId="0" fontId="111" fillId="0" borderId="31" xfId="80" applyFont="1" applyBorder="1" applyAlignment="1">
      <alignment horizontal="center" vertical="center"/>
    </xf>
    <xf numFmtId="0" fontId="10" fillId="28" borderId="31" xfId="80" applyFill="1" applyBorder="1" applyAlignment="1">
      <alignment horizontal="center" vertical="center" shrinkToFit="1"/>
    </xf>
    <xf numFmtId="0" fontId="110" fillId="0" borderId="31" xfId="80" applyFont="1" applyBorder="1" applyAlignment="1">
      <alignment horizontal="center" vertical="center" shrinkToFit="1"/>
    </xf>
    <xf numFmtId="0" fontId="178" fillId="0" borderId="0" xfId="80" applyFont="1" applyBorder="1" applyAlignment="1">
      <alignment horizontal="center" vertical="center"/>
    </xf>
    <xf numFmtId="0" fontId="111" fillId="28" borderId="34" xfId="80" applyFont="1" applyFill="1" applyBorder="1" applyAlignment="1">
      <alignment horizontal="center" vertical="center"/>
    </xf>
    <xf numFmtId="0" fontId="111" fillId="0" borderId="395" xfId="80" applyFont="1" applyBorder="1" applyAlignment="1">
      <alignment horizontal="center" vertical="center"/>
    </xf>
    <xf numFmtId="0" fontId="10" fillId="28" borderId="395" xfId="80" applyFill="1" applyBorder="1" applyAlignment="1">
      <alignment horizontal="center" vertical="center" shrinkToFit="1"/>
    </xf>
    <xf numFmtId="0" fontId="110" fillId="0" borderId="395" xfId="80" applyFont="1" applyBorder="1" applyAlignment="1">
      <alignment horizontal="center" vertical="center" shrinkToFit="1"/>
    </xf>
    <xf numFmtId="0" fontId="111" fillId="0" borderId="396" xfId="80" applyFont="1" applyBorder="1" applyAlignment="1">
      <alignment horizontal="center" vertical="center"/>
    </xf>
    <xf numFmtId="0" fontId="10" fillId="28" borderId="396" xfId="80" applyFill="1" applyBorder="1" applyAlignment="1">
      <alignment horizontal="center" vertical="center" shrinkToFit="1"/>
    </xf>
    <xf numFmtId="0" fontId="110" fillId="0" borderId="396" xfId="80" applyFont="1" applyBorder="1" applyAlignment="1">
      <alignment horizontal="center" vertical="center" shrinkToFit="1"/>
    </xf>
    <xf numFmtId="0" fontId="111" fillId="0" borderId="397" xfId="80" applyFont="1" applyBorder="1" applyAlignment="1">
      <alignment horizontal="center" vertical="center"/>
    </xf>
    <xf numFmtId="0" fontId="10" fillId="28" borderId="397" xfId="80" applyFill="1" applyBorder="1" applyAlignment="1">
      <alignment horizontal="center" vertical="center" shrinkToFit="1"/>
    </xf>
    <xf numFmtId="0" fontId="110" fillId="0" borderId="397" xfId="80" applyFont="1" applyBorder="1" applyAlignment="1">
      <alignment horizontal="center" vertical="center" shrinkToFit="1"/>
    </xf>
    <xf numFmtId="0" fontId="26" fillId="0" borderId="19" xfId="80" applyFont="1" applyBorder="1" applyAlignment="1">
      <alignment horizontal="center" vertical="center"/>
    </xf>
    <xf numFmtId="0" fontId="26" fillId="28" borderId="19" xfId="80" applyFont="1" applyFill="1" applyBorder="1" applyAlignment="1">
      <alignment horizontal="center" vertical="center"/>
    </xf>
    <xf numFmtId="0" fontId="26" fillId="0" borderId="75" xfId="80" applyFont="1" applyBorder="1" applyAlignment="1">
      <alignment horizontal="center" vertical="center"/>
    </xf>
    <xf numFmtId="0" fontId="26" fillId="0" borderId="27" xfId="80" applyFont="1" applyBorder="1" applyAlignment="1">
      <alignment horizontal="center" vertical="center"/>
    </xf>
    <xf numFmtId="0" fontId="26" fillId="28" borderId="27" xfId="80" applyFont="1" applyFill="1" applyBorder="1" applyAlignment="1">
      <alignment horizontal="center" vertical="center"/>
    </xf>
    <xf numFmtId="0" fontId="26" fillId="0" borderId="23" xfId="80" applyFont="1" applyBorder="1" applyAlignment="1">
      <alignment horizontal="center" vertical="center"/>
    </xf>
    <xf numFmtId="0" fontId="26" fillId="0" borderId="42" xfId="80" applyFont="1" applyBorder="1" applyAlignment="1">
      <alignment horizontal="center" vertical="center"/>
    </xf>
    <xf numFmtId="0" fontId="26" fillId="28" borderId="42" xfId="80" applyFont="1" applyFill="1" applyBorder="1" applyAlignment="1">
      <alignment horizontal="center" vertical="center"/>
    </xf>
    <xf numFmtId="0" fontId="26" fillId="0" borderId="55" xfId="80" applyFont="1" applyBorder="1" applyAlignment="1">
      <alignment horizontal="center" vertical="center"/>
    </xf>
    <xf numFmtId="0" fontId="26" fillId="0" borderId="16" xfId="80" applyFont="1" applyBorder="1" applyAlignment="1">
      <alignment horizontal="center" vertical="center"/>
    </xf>
    <xf numFmtId="0" fontId="26" fillId="0" borderId="74" xfId="80" applyFont="1" applyBorder="1" applyAlignment="1">
      <alignment vertical="center"/>
    </xf>
    <xf numFmtId="0" fontId="26" fillId="27" borderId="45" xfId="80" applyFont="1" applyFill="1" applyBorder="1" applyAlignment="1">
      <alignment horizontal="center" vertical="center"/>
    </xf>
    <xf numFmtId="0" fontId="26" fillId="27" borderId="31" xfId="80" applyFont="1" applyFill="1" applyBorder="1" applyAlignment="1">
      <alignment horizontal="center" vertical="center"/>
    </xf>
    <xf numFmtId="0" fontId="26" fillId="27" borderId="34" xfId="80" applyFont="1" applyFill="1" applyBorder="1" applyAlignment="1">
      <alignment horizontal="center" vertical="center"/>
    </xf>
    <xf numFmtId="0" fontId="26" fillId="0" borderId="13" xfId="80" applyFont="1" applyBorder="1" applyAlignment="1">
      <alignment horizontal="center" vertical="center"/>
    </xf>
    <xf numFmtId="0" fontId="26" fillId="0" borderId="15" xfId="80" applyFont="1" applyBorder="1" applyAlignment="1">
      <alignment horizontal="center" vertical="center"/>
    </xf>
    <xf numFmtId="0" fontId="26" fillId="0" borderId="11" xfId="80" applyFont="1" applyBorder="1" applyAlignment="1">
      <alignment horizontal="center" vertical="center"/>
    </xf>
    <xf numFmtId="0" fontId="26" fillId="0" borderId="46" xfId="80" applyFont="1" applyBorder="1" applyAlignment="1">
      <alignment horizontal="center" vertical="center"/>
    </xf>
    <xf numFmtId="0" fontId="26" fillId="0" borderId="47" xfId="80" applyFont="1" applyBorder="1" applyAlignment="1">
      <alignment horizontal="center" vertical="center"/>
    </xf>
    <xf numFmtId="0" fontId="26" fillId="0" borderId="51" xfId="80" applyFont="1" applyBorder="1" applyAlignment="1">
      <alignment horizontal="center" vertical="center"/>
    </xf>
    <xf numFmtId="0" fontId="26" fillId="0" borderId="74" xfId="80" applyFont="1" applyBorder="1" applyAlignment="1">
      <alignment horizontal="center" vertical="center"/>
    </xf>
    <xf numFmtId="0" fontId="111" fillId="0" borderId="398" xfId="80" applyFont="1" applyBorder="1" applyAlignment="1">
      <alignment horizontal="center" vertical="center"/>
    </xf>
    <xf numFmtId="0" fontId="10" fillId="28" borderId="398" xfId="80" applyFill="1" applyBorder="1" applyAlignment="1">
      <alignment horizontal="center" vertical="center" shrinkToFit="1"/>
    </xf>
    <xf numFmtId="0" fontId="110" fillId="0" borderId="398" xfId="80" applyFont="1" applyBorder="1" applyAlignment="1">
      <alignment horizontal="center" vertical="center" shrinkToFit="1"/>
    </xf>
    <xf numFmtId="0" fontId="111" fillId="0" borderId="271" xfId="80" applyFont="1" applyBorder="1" applyAlignment="1">
      <alignment horizontal="center" vertical="center"/>
    </xf>
    <xf numFmtId="0" fontId="10" fillId="28" borderId="271" xfId="80" applyFill="1" applyBorder="1" applyAlignment="1">
      <alignment horizontal="center" vertical="center" shrinkToFit="1"/>
    </xf>
    <xf numFmtId="0" fontId="110" fillId="0" borderId="271" xfId="80" applyFont="1" applyBorder="1" applyAlignment="1">
      <alignment horizontal="center" vertical="center" shrinkToFit="1"/>
    </xf>
    <xf numFmtId="177" fontId="26" fillId="27" borderId="19" xfId="80" applyNumberFormat="1" applyFont="1" applyFill="1" applyBorder="1" applyAlignment="1">
      <alignment horizontal="center" vertical="center"/>
    </xf>
    <xf numFmtId="0" fontId="26" fillId="27" borderId="19" xfId="80" applyFont="1" applyFill="1" applyBorder="1" applyAlignment="1">
      <alignment horizontal="center" vertical="center"/>
    </xf>
    <xf numFmtId="177" fontId="26" fillId="27" borderId="27" xfId="80" applyNumberFormat="1" applyFont="1" applyFill="1" applyBorder="1" applyAlignment="1">
      <alignment horizontal="center" vertical="center"/>
    </xf>
    <xf numFmtId="0" fontId="26" fillId="27" borderId="27" xfId="80" applyFont="1" applyFill="1" applyBorder="1" applyAlignment="1">
      <alignment horizontal="center" vertical="center"/>
    </xf>
    <xf numFmtId="177" fontId="26" fillId="27" borderId="39" xfId="80" applyNumberFormat="1" applyFont="1" applyFill="1" applyBorder="1" applyAlignment="1">
      <alignment horizontal="center" vertical="center"/>
    </xf>
    <xf numFmtId="177" fontId="26" fillId="27" borderId="77" xfId="80" applyNumberFormat="1" applyFont="1" applyFill="1" applyBorder="1" applyAlignment="1">
      <alignment horizontal="center" vertical="center"/>
    </xf>
    <xf numFmtId="0" fontId="26" fillId="27" borderId="42" xfId="80" applyFont="1" applyFill="1" applyBorder="1" applyAlignment="1">
      <alignment horizontal="center" vertical="center"/>
    </xf>
    <xf numFmtId="0" fontId="10" fillId="0" borderId="13" xfId="80" applyBorder="1" applyAlignment="1">
      <alignment vertical="top" wrapText="1"/>
    </xf>
    <xf numFmtId="0" fontId="111" fillId="0" borderId="34" xfId="80" applyFont="1" applyBorder="1" applyAlignment="1">
      <alignment horizontal="center" vertical="center"/>
    </xf>
    <xf numFmtId="0" fontId="10" fillId="28" borderId="34" xfId="80" applyFill="1" applyBorder="1" applyAlignment="1">
      <alignment horizontal="center" vertical="center" shrinkToFit="1"/>
    </xf>
    <xf numFmtId="0" fontId="110" fillId="0" borderId="34" xfId="80" applyFont="1" applyBorder="1" applyAlignment="1">
      <alignment horizontal="center" vertical="center" shrinkToFit="1"/>
    </xf>
    <xf numFmtId="0" fontId="111" fillId="0" borderId="29" xfId="80" applyFont="1" applyBorder="1" applyAlignment="1">
      <alignment horizontal="center" vertical="center"/>
    </xf>
    <xf numFmtId="0" fontId="110" fillId="0" borderId="29" xfId="80" applyFont="1" applyBorder="1" applyAlignment="1">
      <alignment horizontal="center" vertical="center" shrinkToFit="1"/>
    </xf>
    <xf numFmtId="0" fontId="151" fillId="0" borderId="0" xfId="80" applyFont="1" applyAlignment="1">
      <alignment vertical="center"/>
    </xf>
    <xf numFmtId="0" fontId="10" fillId="0" borderId="11" xfId="80" applyBorder="1" applyAlignment="1">
      <alignment vertical="center"/>
    </xf>
    <xf numFmtId="0" fontId="110" fillId="0" borderId="0" xfId="80" applyFont="1" applyBorder="1" applyAlignment="1">
      <alignment horizontal="center" vertical="center" shrinkToFit="1"/>
    </xf>
    <xf numFmtId="0" fontId="55" fillId="0" borderId="83" xfId="54" applyFont="1" applyBorder="1" applyAlignment="1">
      <alignment horizontal="center" vertical="center"/>
    </xf>
    <xf numFmtId="0" fontId="95" fillId="0" borderId="29" xfId="0" applyFont="1" applyBorder="1" applyAlignment="1">
      <alignment horizontal="center" vertical="center" wrapText="1"/>
    </xf>
    <xf numFmtId="0" fontId="101" fillId="0" borderId="0" xfId="0" applyFont="1" applyBorder="1" applyAlignment="1">
      <alignment horizontal="left" vertical="center" wrapText="1"/>
    </xf>
    <xf numFmtId="0" fontId="95" fillId="0" borderId="0" xfId="0" applyFont="1" applyAlignment="1">
      <alignment horizontal="center" vertical="center"/>
    </xf>
    <xf numFmtId="0" fontId="101" fillId="0" borderId="0" xfId="0" applyFont="1" applyBorder="1" applyAlignment="1">
      <alignment horizontal="left" vertical="center"/>
    </xf>
    <xf numFmtId="0" fontId="95" fillId="0" borderId="34" xfId="0" applyFont="1" applyBorder="1" applyAlignment="1">
      <alignment horizontal="left" vertical="center" wrapText="1"/>
    </xf>
    <xf numFmtId="0" fontId="95" fillId="0" borderId="34" xfId="0" applyFont="1" applyBorder="1" applyAlignment="1">
      <alignment horizontal="center" vertical="center"/>
    </xf>
  </cellXfs>
  <cellStyles count="92">
    <cellStyle name="20% - アクセント 1" xfId="1"/>
    <cellStyle name="20% - アクセント 2" xfId="2"/>
    <cellStyle name="20% - アクセント 3" xfId="3"/>
    <cellStyle name="20% - アクセント 4" xfId="4"/>
    <cellStyle name="20% - アクセント 5" xfId="5"/>
    <cellStyle name="20% - アクセント 6" xfId="6"/>
    <cellStyle name="40% - アクセント 1" xfId="7"/>
    <cellStyle name="40% - アクセント 2" xfId="8"/>
    <cellStyle name="40% - アクセント 3" xfId="9"/>
    <cellStyle name="40% - アクセント 4" xfId="10"/>
    <cellStyle name="40% - アクセント 5" xfId="11"/>
    <cellStyle name="40% - アクセント 6" xfId="12"/>
    <cellStyle name="60% - アクセント 1" xfId="13"/>
    <cellStyle name="60% - アクセント 2" xfId="14"/>
    <cellStyle name="60% - アクセント 3" xfId="15"/>
    <cellStyle name="60% - アクセント 4" xfId="16"/>
    <cellStyle name="60% - アクセント 5" xfId="17"/>
    <cellStyle name="60% - アクセント 6" xfId="18"/>
    <cellStyle name="どちらでもない" xfId="19"/>
    <cellStyle name="アクセント 1" xfId="20"/>
    <cellStyle name="アクセント 2" xfId="21"/>
    <cellStyle name="アクセント 3" xfId="22"/>
    <cellStyle name="アクセント 4" xfId="23"/>
    <cellStyle name="アクセント 5" xfId="24"/>
    <cellStyle name="アクセント 6" xfId="25"/>
    <cellStyle name="タイトル" xfId="26"/>
    <cellStyle name="チェック セル" xfId="27"/>
    <cellStyle name="メモ" xfId="28"/>
    <cellStyle name="リンク セル" xfId="29"/>
    <cellStyle name="入力" xfId="30"/>
    <cellStyle name="出力" xfId="31"/>
    <cellStyle name="悪い" xfId="32"/>
    <cellStyle name="桁区切り 2" xfId="33"/>
    <cellStyle name="標準" xfId="0" builtinId="0"/>
    <cellStyle name="標準 2" xfId="34"/>
    <cellStyle name="標準 2 2" xfId="35"/>
    <cellStyle name="標準 2 3" xfId="36"/>
    <cellStyle name="標準 2_新様式" xfId="37"/>
    <cellStyle name="標準 2_新様式_1" xfId="38"/>
    <cellStyle name="標準 2_新様式_2" xfId="39"/>
    <cellStyle name="標準 2_新様式_4" xfId="40"/>
    <cellStyle name="標準 2_新様式_5" xfId="41"/>
    <cellStyle name="標準 2_新様式_6" xfId="42"/>
    <cellStyle name="標準 2_新様式_7" xfId="43"/>
    <cellStyle name="標準 2_新様式_8" xfId="44"/>
    <cellStyle name="標準 2_新様式_9" xfId="45"/>
    <cellStyle name="標準 2_新様式_:" xfId="46"/>
    <cellStyle name="標準 2_新様式_;" xfId="47"/>
    <cellStyle name="標準 2_新様式_&lt;" xfId="48"/>
    <cellStyle name="標準 2_新様式_=" xfId="49"/>
    <cellStyle name="標準 2_新様式_&gt;" xfId="50"/>
    <cellStyle name="標準 2_新様式_A" xfId="51"/>
    <cellStyle name="標準 2_新様式_B" xfId="52"/>
    <cellStyle name="標準 2_新様式_C" xfId="53"/>
    <cellStyle name="標準 3" xfId="54"/>
    <cellStyle name="標準 3_新様式" xfId="55"/>
    <cellStyle name="標準 3_新様式_3" xfId="56"/>
    <cellStyle name="標準 4" xfId="57"/>
    <cellStyle name="標準 4 2" xfId="58"/>
    <cellStyle name="標準 5" xfId="59"/>
    <cellStyle name="標準_02【別紙】公表様式・地域連携活動報告書" xfId="60"/>
    <cellStyle name="標準_270331_体制等状況一覧（送付用）" xfId="61"/>
    <cellStyle name="標準_③-２加算様式（就労）" xfId="62"/>
    <cellStyle name="標準_③-２加算様式（就労）_新様式" xfId="63"/>
    <cellStyle name="標準_③-２加算様式（就労）_新様式_3" xfId="64"/>
    <cellStyle name="標準_③-２加算様式（就労）_新様式_4" xfId="65"/>
    <cellStyle name="標準_③-２加算様式（就労）_新様式_5" xfId="66"/>
    <cellStyle name="標準_③-３加算様式（追加）" xfId="67"/>
    <cellStyle name="標準_かさんくん1" xfId="68"/>
    <cellStyle name="標準_人材要件確認表" xfId="69"/>
    <cellStyle name="標準_報酬コード表" xfId="70"/>
    <cellStyle name="標準_報酬コード表_新様式" xfId="71"/>
    <cellStyle name="標準_報酬コード表_新様式_3" xfId="72"/>
    <cellStyle name="標準_対象外　05_【別添資料３】体制等状況一覧" xfId="73"/>
    <cellStyle name="標準_新様式_6" xfId="74"/>
    <cellStyle name="標準_新様式_D" xfId="75"/>
    <cellStyle name="標準_新規加算の体制届出書" xfId="76"/>
    <cellStyle name="標準_特定事業所加算届出様式" xfId="77"/>
    <cellStyle name="標準_短期入所介護給付費請求書" xfId="78"/>
    <cellStyle name="標準_者 国提示（別紙部分)" xfId="79"/>
    <cellStyle name="標準_送迎加算" xfId="80"/>
    <cellStyle name="良い" xfId="81"/>
    <cellStyle name="見出し 1" xfId="82"/>
    <cellStyle name="見出し 2" xfId="83"/>
    <cellStyle name="見出し 3" xfId="84"/>
    <cellStyle name="見出し 4" xfId="85"/>
    <cellStyle name="計算" xfId="86"/>
    <cellStyle name="説明文" xfId="87"/>
    <cellStyle name="警告文" xfId="88"/>
    <cellStyle name="集計" xfId="89"/>
    <cellStyle name="パーセント" xfId="90" builtinId="5"/>
    <cellStyle name="桁区切り" xfId="91" builtinId="6"/>
  </cellStyles>
  <dxfs count="221">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 Id="rId100" Type="http://schemas.openxmlformats.org/officeDocument/2006/relationships/theme" Target="theme/theme1.xml" /><Relationship Id="rId101" Type="http://schemas.openxmlformats.org/officeDocument/2006/relationships/sharedStrings" Target="sharedStrings.xml" /><Relationship Id="rId102"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Relationships xmlns="http://schemas.openxmlformats.org/package/2006/relationships"><Relationship Id="rId1" Type="http://schemas.openxmlformats.org/officeDocument/2006/relationships/hyperlink" Target="#'&#65288;&#21029;&#32025;3-1&#65289; &#29305;&#23450;&#20107;&#26989;&#25152;&#21152;&#31639;&#65288;&#23621;&#23429;&#65289;'!A1" /><Relationship Id="rId2" Type="http://schemas.openxmlformats.org/officeDocument/2006/relationships/hyperlink" Target="#'&#65288;&#21029;&#32025;3-2&#65289; &#29305;&#23450;&#20107;&#26989;&#25152;&#21152;&#31639;&#65288;&#37325;&#24230;)'!A1" /><Relationship Id="rId3" Type="http://schemas.openxmlformats.org/officeDocument/2006/relationships/hyperlink" Target="#'&#65288;&#21029;&#32025;3-3&#65289; &#29305;&#23450;&#20107;&#26989;&#25152;&#21152;&#31639;(&#21516;&#34892;&#25588;&#35703;)'!A1" /><Relationship Id="rId4" Type="http://schemas.openxmlformats.org/officeDocument/2006/relationships/hyperlink" Target="#'&#65288;&#21029;&#32025;4-1&#65289;&#29983;&#27963;&#20171;&#35703;&#12539;&#30274;&#39178;&#20171;&#35703;&#20154;&#21729;&#37197;&#32622;&#20307;&#21046;&#21152;&#31639;'!A1" /><Relationship Id="rId5" Type="http://schemas.openxmlformats.org/officeDocument/2006/relationships/hyperlink" Target="#'&#65288;&#21029;&#32025;5&#65289;&#31119;&#31049;&#23554;&#38272;&#32887;&#21729;&#37197;&#32622;&#31561;&#21152;&#31639;&#65288;&#30701;&#26399;&#20837;&#25152;&#20197;&#22806;&#65289;'!A1" /><Relationship Id="rId6" Type="http://schemas.openxmlformats.org/officeDocument/2006/relationships/hyperlink" Target="#'&#65288;&#21029;&#32025;6-1&#65289;&#35222;&#35226;&#12539;&#32884;&#35226;&#35328;&#35486;&#38556;&#23475;&#32773;&#25903;&#25588;&#20307;&#21046;&#8544;'!A1" /><Relationship Id="rId7" Type="http://schemas.openxmlformats.org/officeDocument/2006/relationships/hyperlink" Target="#'&#65288;&#21029;&#32025;&#65303;&#65289;&#26628;&#39178;&#22763;&#12539;&#26628;&#39178;&#12510;&#12493;'!A1" /><Relationship Id="rId8" Type="http://schemas.openxmlformats.org/officeDocument/2006/relationships/hyperlink" Target="#'&#65288;&#21029;&#32025;8&#65289;&#39135;&#20107;&#25552;&#20379;&#20307;&#21046;'!A1" /><Relationship Id="rId9" Type="http://schemas.openxmlformats.org/officeDocument/2006/relationships/hyperlink" Target="#'&#65288;&#21029;&#32025;9&#65289;&#30701;&#26399;&#20837;&#25152;'!A1" /><Relationship Id="rId10" Type="http://schemas.openxmlformats.org/officeDocument/2006/relationships/hyperlink" Target="#'&#65288;&#21029;&#32025;10&#65289;&#37325;&#24230;&#38556;&#23475;&#32773;&#25903;&#25588;&#21152;&#31639;&#65288;&#30701;&#26399;&#20837;&#25152;&#65289;'!A1" /><Relationship Id="rId11" Type="http://schemas.openxmlformats.org/officeDocument/2006/relationships/hyperlink" Target="#'&#21029;&#32025;12&#22812;&#38291;&#25903;&#25588;&#20307;&#21046;&#31561;&#21152;&#31639;&#12288;&#65288;&#20849;&#21516;&#29983;&#27963;&#25588;&#21161;&#65289;'!A1" /><Relationship Id="rId12" Type="http://schemas.openxmlformats.org/officeDocument/2006/relationships/hyperlink" Target="#'(&#21029;&#32025;13)&#21307;&#30274;&#36899;&#25658;&#20307;&#21046;&#21152;&#31639;&#65288;&#8550;&#65289;&#65288;&#20849;&#21516;&#29983;&#27963;&#25588;&#21161;&#65289;'!A1" /><Relationship Id="rId13" Type="http://schemas.openxmlformats.org/officeDocument/2006/relationships/hyperlink" Target="#'&#65288;&#21029;&#32025;15&#65289;&#36890;&#21220;&#32773;&#29983;&#27963;&#25903;&#25588;&#21152;&#31639;(GH)'!A1" /><Relationship Id="rId14" Type="http://schemas.openxmlformats.org/officeDocument/2006/relationships/hyperlink" Target="#'&#65288;&#21029;&#32025;17&#65289;&#22812;&#21220;&#32887;&#21729;&#12539;&#22812;&#38291;&#30475;&#35703;&#65288;&#26045;&#35373;&#20837;&#25152;&#65289;'!A1" /><Relationship Id="rId15" Type="http://schemas.openxmlformats.org/officeDocument/2006/relationships/hyperlink" Target="#'&#65288;&#21029;&#32025;18&#65289;&#37325;&#24230;&#38556;&#23475;&#32773;&#25903;&#25588;(&#8544;&#65289;&#65288;&#26045;&#35373;&#20837;&#25152;&#65289;'!A1" /><Relationship Id="rId16" Type="http://schemas.openxmlformats.org/officeDocument/2006/relationships/hyperlink" Target="#'&#65288;&#21029;&#32025;18-2&#65289;&#37325;&#24230;&#38556;&#23475;&#32773;&#25903;&#25588;&#65288;&#8545;&#65289;&#65288;&#26045;&#35373;&#20837;&#25152;&#12539;&#29983;&#27963;&#20171;&#35703;&#65289;'!A1" /><Relationship Id="rId17" Type="http://schemas.openxmlformats.org/officeDocument/2006/relationships/hyperlink" Target="#'&#65288;&#21029;&#32025;19&#65289;&#36865;&#36814;&#21152;&#31639;'!A1" /><Relationship Id="rId18" Type="http://schemas.openxmlformats.org/officeDocument/2006/relationships/hyperlink" Target="#'&#65288;&#21029;&#32025;20&#65289;&#22320;&#22495;&#29983;&#27963;&#31227;&#34892;&#20491;&#21029;&#25903;&#25588;'!A1" /><Relationship Id="rId19" Type="http://schemas.openxmlformats.org/officeDocument/2006/relationships/hyperlink" Target="#'&#65288;&#21029;&#32025;21&#65289;&#24310;&#38263;&#25903;&#25588;&#21152;&#31639;&#65288;&#29983;&#27963;&#20171;&#35703;&#31561;&#65289;'!A1" /><Relationship Id="rId20" Type="http://schemas.openxmlformats.org/officeDocument/2006/relationships/hyperlink" Target="#'&#65288;&#21029;&#32025;22-1&#65289;&#12522;&#12495;&#12499;&#12522;&#12486;&#12540;&#12471;&#12519;&#12531;&#65288;&#29983;&#27963;&#20171;&#35703;&#65289;'!A1" /><Relationship Id="rId21" Type="http://schemas.openxmlformats.org/officeDocument/2006/relationships/hyperlink" Target="#'&#65288;&#21029;&#32025;23&#65289;&#22320;&#22495;&#31227;&#34892;&#12539;&#36890;&#21220;&#32773;(&#23487;&#27850;&#22411;)'!A1" /><Relationship Id="rId22" Type="http://schemas.openxmlformats.org/officeDocument/2006/relationships/hyperlink" Target="#'&#65288;&#21029;&#32025;24&#65289;&#30701;&#26399;&#28382;&#22312;&#12539;&#31934;&#31070;&#36864;&#38498;&#25903;&#25588;'!A1" /><Relationship Id="rId23" Type="http://schemas.openxmlformats.org/officeDocument/2006/relationships/hyperlink" Target="#'&#65288;&#21029;&#32025;25&#65289;&#24120;&#21220;&#30475;&#35703;&#32887;&#21729;&#31561;&#37197;&#32622;&#21152;&#31639;&#12539;&#30475;&#35703;&#32887;&#21729;&#37197;&#32622;&#21152;&#31639;&#65289;'!A1" /><Relationship Id="rId24" Type="http://schemas.openxmlformats.org/officeDocument/2006/relationships/hyperlink" Target="#'(&#21029;&#32025;26-2)&#23601;&#21172;&#31227;&#34892;&#25903;&#25588;&#20307;&#21046;&#21152;&#31639; (&#23601;&#21172;A&#22411;)'!A1" /><Relationship Id="rId25" Type="http://schemas.openxmlformats.org/officeDocument/2006/relationships/hyperlink" Target="#'&#65288;&#21029;&#32025;27&#65289; &#23601;&#21172;&#30740;&#20462;&#20462;&#20102;'!A1" /><Relationship Id="rId26" Type="http://schemas.openxmlformats.org/officeDocument/2006/relationships/hyperlink" Target="#'&#65288;&#21029;&#32025;27-2&#65289;&#32887;&#22580;&#36969;&#24540;&#25588;&#21161;&#32773;&#39178;&#25104;&#30740;&#20462;&#20462;&#20102;'!A1" /><Relationship Id="rId27" Type="http://schemas.openxmlformats.org/officeDocument/2006/relationships/hyperlink" Target="#'&#65288;&#21029;&#32025;28&#65289;&#37325;&#24230;&#32773;&#25903;&#25588;'!A1" /><Relationship Id="rId28" Type="http://schemas.openxmlformats.org/officeDocument/2006/relationships/hyperlink" Target="#'&#65288;&#21029;&#32025;29&#65289;&#31227;&#34892;&#28310;&#20633;&#25903;&#25588;&#20307;&#21046;&#21152;&#31639;&#65288;&#8544;&#65289;'!A1" /><Relationship Id="rId29" Type="http://schemas.openxmlformats.org/officeDocument/2006/relationships/hyperlink" Target="#'&#65288;&#21029;&#32025;30-1&#65289;&#30446;&#27161;&#24037;&#36035;&#36948;&#25104;&#25351;&#23566;&#21729;&#21152;&#31639;'!A1" /><Relationship Id="rId30" Type="http://schemas.openxmlformats.org/officeDocument/2006/relationships/hyperlink" Target="#'&#65288;&#21029;&#32025;30-2&#65289;&#36035;&#37329;&#21521;&#19978;&#36948;&#25104;&#25351;&#23566;&#21729;'!A1" /><Relationship Id="rId31" Type="http://schemas.openxmlformats.org/officeDocument/2006/relationships/hyperlink" Target="#'&#65288;&#21029;&#32025;31&#65289;&#20849;&#29983;&#22411;&#12469;&#12499;&#31649;'!A1" /><Relationship Id="rId32" Type="http://schemas.openxmlformats.org/officeDocument/2006/relationships/hyperlink" Target="#'&#65288;&#21029;&#32025;32&#65289;&#22320;&#22495;&#29983;&#27963;&#25903;&#25588;&#25312;&#28857;&#31561;'!A1" /><Relationship Id="rId33" Type="http://schemas.openxmlformats.org/officeDocument/2006/relationships/hyperlink" Target="#'&#65288;&#21029;&#32025;33&#65289;&#22320;&#22495;&#31227;&#34892;&#29305;&#21029;'!A1" /><Relationship Id="rId34" Type="http://schemas.openxmlformats.org/officeDocument/2006/relationships/hyperlink" Target="#'&#65288;&#21029;&#32025;34&#65289;&#20491;&#21029;&#35336;&#30011;&#35347;&#32244;&#25903;&#25588;'!A1" /><Relationship Id="rId35" Type="http://schemas.openxmlformats.org/officeDocument/2006/relationships/hyperlink" Target="#'&#65288;&#21029;&#32025;35&#65289;&#31038;&#20250;&#29983;&#27963;&#25903;&#25588;'!A1" /><Relationship Id="rId36" Type="http://schemas.openxmlformats.org/officeDocument/2006/relationships/hyperlink" Target="#'(&#21029;&#32025;36-1)&#23601;&#21172;&#31227;&#34892;&#25903;&#25588;&#12539;&#22522;&#26412;&#22577;&#37228;&#31639;&#23450;&#21306;&#20998;'!A1" /><Relationship Id="rId37" Type="http://schemas.openxmlformats.org/officeDocument/2006/relationships/hyperlink" Target="#'(&#21029;&#32025;40)&#23601;&#21172;&#23450;&#30528;&#23455;&#32318;&#20307;&#21046;&#21152;&#31639;'!A1" /><Relationship Id="rId38" Type="http://schemas.openxmlformats.org/officeDocument/2006/relationships/hyperlink" Target="#'&#65288;&#21029;&#32025;41&#65289;&#30475;&#35703;&#21152;&#37197;&#32622;&#65288;&#65319;&#65320;&#65289;'!A1" /><Relationship Id="rId39" Type="http://schemas.openxmlformats.org/officeDocument/2006/relationships/hyperlink" Target="#'&#65288;&#21029;&#32025;42&#65289;&#22812;&#21220;&#21152;&#37197;&#65288;&#65319;&#65320;&#65289;'!A1" /><Relationship Id="rId40" Type="http://schemas.openxmlformats.org/officeDocument/2006/relationships/hyperlink" Target="#'(&#21029;&#32025;46)&#23621;&#20303;&#25903;&#25588;&#36899;&#25658;&#20307;&#21046;&#21152;&#31639;&#65288;&#33258;&#31435;&#29983;&#27963;&#25588;&#21161;&#31561;&#65289;'!A1" /><Relationship Id="rId41" Type="http://schemas.openxmlformats.org/officeDocument/2006/relationships/hyperlink" Target="#'(&#21029;&#32025;45)&#24375;&#24230;&#34892;&#21205;&#38556;&#23475;&#32773;&#20307;&#39443;&#21033;&#29992;&#21152;&#31639;&#65288;&#20849;&#21516;&#29983;&#27963;&#25588;&#21161;&#65289;'!A1" /><Relationship Id="rId42" Type="http://schemas.openxmlformats.org/officeDocument/2006/relationships/hyperlink" Target="#'(&#21029;&#32025;44)&#21307;&#30274;&#30340;&#12465;&#12450;&#23550;&#24540;&#25903;&#25588;&#21152;&#31639;&#65288;&#20849;&#21516;&#29983;&#27963;&#25588;&#21161;&#65289;'!A1" /><Relationship Id="rId43" Type="http://schemas.openxmlformats.org/officeDocument/2006/relationships/hyperlink" Target="#'(&#21029;&#32025;37)&#23601;&#21172;&#32153;&#32154;&#25903;&#25588;A&#22411;&#12539;&#22522;&#26412;&#22577;&#37228;&#31639;&#23450;&#21306;&#20998;'!A1" /><Relationship Id="rId44" Type="http://schemas.openxmlformats.org/officeDocument/2006/relationships/hyperlink" Target="#'(&#21029;&#32025;38)&#23601;&#21172;&#32153;&#32154;&#25903;&#25588;&#65314;&#22411;&#12539;&#22522;&#26412;&#22577;&#37228;&#31639;&#23450;&#21306;&#20998;'!A1" /><Relationship Id="rId45" Type="http://schemas.openxmlformats.org/officeDocument/2006/relationships/hyperlink" Target="#'(&#21029;&#32025;39)&#23601;&#21172;&#23450;&#30528;&#25903;&#25588;&#12539;&#22522;&#26412;&#22577;&#37228;&#31639;&#23450;&#21306;&#20998;'!A1" /><Relationship Id="rId46" Type="http://schemas.openxmlformats.org/officeDocument/2006/relationships/hyperlink" Target="#'&#65288;&#21029;&#32025;3-4&#65289; &#29305;&#23450;&#20107;&#26989;&#25152;&#21152;&#31639;(&#34892;&#21205;&#25588;&#35703;)'!A1" /><Relationship Id="rId47" Type="http://schemas.openxmlformats.org/officeDocument/2006/relationships/hyperlink" Target="#'&#65288;&#21029;&#32025;4-1&#65289;&#29983;&#27963;&#20171;&#35703;&#12539;&#30274;&#39178;&#20171;&#35703;&#20154;&#21729;&#37197;&#32622;&#20307;&#21046;&#21152;&#31639;'!A1" /><Relationship Id="rId48" Type="http://schemas.openxmlformats.org/officeDocument/2006/relationships/hyperlink" Target="#'&#65288;&#21029;&#32025;5-2&#65289;&#31119;&#31049;&#23554;&#38272;&#32887;&#21729;&#37197;&#32622;&#31561;&#21152;&#31639;&#65288;&#20849;&#29983;&#22411;&#30701;&#26399;&#20837;&#25152;&#65289;'!A1" /><Relationship Id="rId49" Type="http://schemas.openxmlformats.org/officeDocument/2006/relationships/hyperlink" Target="#'&#65288;&#21029;&#32025;6-2&#65289;&#35222;&#35226;&#12539;&#32884;&#35226; &#35328;&#35486;&#38556;&#23475;&#32773;&#25903;&#25588;&#20307;&#21046;&#21152;&#31639;&#8545;'!A1" /><Relationship Id="rId50" Type="http://schemas.openxmlformats.org/officeDocument/2006/relationships/hyperlink" Target="#'(&#21029;&#32025;11)&#37325;&#24230;&#38556;&#23475;&#32773;&#25903;&#25588;&#21152;&#31639;&#65288;&#20849;&#21516;&#29983;&#27963;&#25588;&#21161;&#65289;'!A1" /><Relationship Id="rId51" Type="http://schemas.openxmlformats.org/officeDocument/2006/relationships/hyperlink" Target="#'&#65288;&#21029;&#32025;14&#65289;&#22812;&#38291;&#25903;&#25588;&#20307;&#21046;&#31561;&#21152;&#31639;'!A1" /><Relationship Id="rId52" Type="http://schemas.openxmlformats.org/officeDocument/2006/relationships/hyperlink" Target="#'&#65288;&#21029;&#32025;2-1-1&#65289;&#21220;&#21209;&#20307;&#21046;&#19968;&#35239;&#34920;&#65288;&#35370;&#21839;&#31995;&#65289;'!A1" /><Relationship Id="rId53" Type="http://schemas.openxmlformats.org/officeDocument/2006/relationships/hyperlink" Target="#'&#65288;&#21029;&#32025;2-1-2&#65289;&#12469;&#36012;&#24517;&#32622;&#25968;&#31639;&#20986;&#34920;&#65288;&#35370;&#21839;&#31995;&#65289;'!A1" /><Relationship Id="rId54" Type="http://schemas.openxmlformats.org/officeDocument/2006/relationships/hyperlink" Target="#'&#65288;&#21029;&#32025;2-2&#65289;&#21220;&#21209;&#20307;&#21046;&#19968;&#35239;&#34920;&#65288;&#35370;&#21839;&#31995;&#20197;&#22806;&#65289;'!A1" /><Relationship Id="rId55" Type="http://schemas.openxmlformats.org/officeDocument/2006/relationships/hyperlink" Target="#'(&#21029;&#32025;36&#65293;2)&#23601;&#21172;&#31227;&#34892;&#25903;&#25588;&#12539;&#22522;&#26412;&#22577;&#37228;&#31639;&#23450;&#21306;&#20998;&#65288;&#39178;&#25104;&#65289;'!A1" /><Relationship Id="rId56" Type="http://schemas.openxmlformats.org/officeDocument/2006/relationships/hyperlink" Target="#'(&#21029;&#32025;26-3)&#23601;&#21172;&#31227;&#34892;&#25903;&#25588;&#20307;&#21046;&#21152;&#31639;(&#23601;&#21172;B&#22411;)'!A1" /><Relationship Id="rId57" Type="http://schemas.openxmlformats.org/officeDocument/2006/relationships/hyperlink" Target="#'&#65288;&#21029;&#32025;26-1&#65289;&#23601;&#21172;&#31227;&#34892;&#25903;&#25588;'!A1" /><Relationship Id="rId58" Type="http://schemas.openxmlformats.org/officeDocument/2006/relationships/hyperlink" Target="#'&#23601;&#21172;&#32153;&#32154;&#25903;&#25588;A&#22411;&#20107;&#26989;&#25152;&#12395;&#12362;&#12369;&#12427;&#12473;&#12467;&#12450;&#34920;(&#20840;&#20307;)'!A1" /><Relationship Id="rId59" Type="http://schemas.openxmlformats.org/officeDocument/2006/relationships/hyperlink" Target="#'&#21029;&#28155;&#12500;&#12450;&#12469;&#12509;&#12540;&#12479;&#12540;&#12398;&#37197;&#32622;&#12395;&#38306;&#12377;&#12427;&#23626;&#20986;&#26360;&#65288;&#23601;&#21172;&#65314;&#65289;'!A1" /><Relationship Id="rId60" Type="http://schemas.openxmlformats.org/officeDocument/2006/relationships/hyperlink" Target="#'&#65288;&#21029;&#28155;&#65289;&#23601;&#21172;&#31227;&#34892;&#25903;&#25588;&#12539;&#22522;&#26412;&#22577;&#37228;'!A1" /><Relationship Id="rId61" Type="http://schemas.openxmlformats.org/officeDocument/2006/relationships/hyperlink" Target="#'&#65288;&#21029;&#28155;&#65289;&#23601;&#21172;&#31227;&#34892;&#25903;&#25588;&#12539;&#22522;&#26412;&#22577;&#37228; (&#39178;&#25104;)'!A1" /><Relationship Id="rId62" Type="http://schemas.openxmlformats.org/officeDocument/2006/relationships/hyperlink" Target="#'(&#21029;&#32025;43-1)&#12500;&#12450;&#12469;&#12509;&#12540;&#12488;&#20307;&#21046;&#21152;&#31639;'!A1" /><Relationship Id="rId63" Type="http://schemas.openxmlformats.org/officeDocument/2006/relationships/hyperlink" Target="#'&#65288;&#21029;&#32025;51&#65289;&#39640;&#27425;&#33075;&#27231;&#33021;&#38556;&#23475;&#32773;&#25903;&#25588;&#20307;&#21046;&#21152;&#31639;'!A1" /><Relationship Id="rId64" Type="http://schemas.openxmlformats.org/officeDocument/2006/relationships/hyperlink" Target="#'&#65288;&#21029;&#32025;52&#65289;&#33258;&#31435;&#29983;&#27963;&#25903;&#25588;&#21152;&#31639;'!A1" /><Relationship Id="rId65" Type="http://schemas.openxmlformats.org/officeDocument/2006/relationships/hyperlink" Target="#'&#65288;&#21029;&#32025;49&#65289;&#20027;&#20219;&#30456;&#35527;&#25903;&#25588;&#23554;&#38272;&#21729;&#37197;&#32622;&#21152;&#31639;'!A1" /><Relationship Id="rId66" Type="http://schemas.openxmlformats.org/officeDocument/2006/relationships/hyperlink" Target="#'&#65288;&#21029;&#32025;50&#65289;&#38556;&#23475;&#32773;&#25903;&#25588;&#26045;&#35373;&#31561;&#24863;&#26579;&#23550;&#31574;&#21521;&#19978;&#21152;&#31639;'!A1" /><Relationship Id="rId67" Type="http://schemas.openxmlformats.org/officeDocument/2006/relationships/hyperlink" Target="#'&#65288;&#21029;&#32025;53&#65289;&#22320;&#22495;&#31227;&#34892;&#25903;&#25588;&#20307;&#21046;&#21152;&#31639;'!A1" /><Relationship Id="rId68" Type="http://schemas.openxmlformats.org/officeDocument/2006/relationships/hyperlink" Target="#'&#65288;&#21029;&#32025;16&#65289;&#26085;&#20013;&#27963;&#21205;&#25903;&#25588;&#21152;&#31639;'!A1" /><Relationship Id="rId69" Type="http://schemas.openxmlformats.org/officeDocument/2006/relationships/hyperlink" Target="#'&#65288;&#21029;&#32025;&#65301;&#65303;&#65289;&#21475;&#33108;&#34907;&#29983;&#31649;&#29702;&#20307;&#21046;&#21152;&#31639;'!A1"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628650</xdr:colOff>
      <xdr:row>27</xdr:row>
      <xdr:rowOff>48260</xdr:rowOff>
    </xdr:from>
    <xdr:to xmlns:xdr="http://schemas.openxmlformats.org/drawingml/2006/spreadsheetDrawing">
      <xdr:col>5</xdr:col>
      <xdr:colOff>628650</xdr:colOff>
      <xdr:row>32</xdr:row>
      <xdr:rowOff>29845</xdr:rowOff>
    </xdr:to>
    <xdr:sp macro="" textlink="">
      <xdr:nvSpPr>
        <xdr:cNvPr id="173057" name="テキスト 1">
          <a:hlinkClick xmlns:r="http://schemas.openxmlformats.org/officeDocument/2006/relationships" r:id="rId1"/>
        </xdr:cNvPr>
        <xdr:cNvSpPr txBox="1">
          <a:spLocks noChangeArrowheads="1"/>
        </xdr:cNvSpPr>
      </xdr:nvSpPr>
      <xdr:spPr>
        <a:xfrm>
          <a:off x="628650" y="4725035"/>
          <a:ext cx="3429000" cy="8388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(居宅介護)</a:t>
          </a:r>
        </a:p>
      </xdr:txBody>
    </xdr:sp>
    <xdr:clientData/>
  </xdr:twoCellAnchor>
  <xdr:twoCellAnchor>
    <xdr:from xmlns:xdr="http://schemas.openxmlformats.org/drawingml/2006/spreadsheetDrawing">
      <xdr:col>1</xdr:col>
      <xdr:colOff>0</xdr:colOff>
      <xdr:row>34</xdr:row>
      <xdr:rowOff>0</xdr:rowOff>
    </xdr:from>
    <xdr:to xmlns:xdr="http://schemas.openxmlformats.org/drawingml/2006/spreadsheetDrawing">
      <xdr:col>5</xdr:col>
      <xdr:colOff>628650</xdr:colOff>
      <xdr:row>38</xdr:row>
      <xdr:rowOff>162560</xdr:rowOff>
    </xdr:to>
    <xdr:sp macro="" textlink="">
      <xdr:nvSpPr>
        <xdr:cNvPr id="173058" name="テキスト 2">
          <a:hlinkClick xmlns:r="http://schemas.openxmlformats.org/officeDocument/2006/relationships" r:id="rId2"/>
        </xdr:cNvPr>
        <xdr:cNvSpPr txBox="1">
          <a:spLocks noChangeArrowheads="1"/>
        </xdr:cNvSpPr>
      </xdr:nvSpPr>
      <xdr:spPr>
        <a:xfrm>
          <a:off x="685800" y="5876925"/>
          <a:ext cx="3371850" cy="8483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(重度訪問介護)</a:t>
          </a:r>
        </a:p>
        <a:p>
          <a:pPr algn="ctr"/>
          <a:endParaRPr/>
        </a:p>
      </xdr:txBody>
    </xdr:sp>
    <xdr:clientData/>
  </xdr:twoCellAnchor>
  <xdr:twoCellAnchor>
    <xdr:from xmlns:xdr="http://schemas.openxmlformats.org/drawingml/2006/spreadsheetDrawing">
      <xdr:col>1</xdr:col>
      <xdr:colOff>0</xdr:colOff>
      <xdr:row>41</xdr:row>
      <xdr:rowOff>0</xdr:rowOff>
    </xdr:from>
    <xdr:to xmlns:xdr="http://schemas.openxmlformats.org/drawingml/2006/spreadsheetDrawing">
      <xdr:col>5</xdr:col>
      <xdr:colOff>628650</xdr:colOff>
      <xdr:row>45</xdr:row>
      <xdr:rowOff>18415</xdr:rowOff>
    </xdr:to>
    <xdr:sp macro="" textlink="">
      <xdr:nvSpPr>
        <xdr:cNvPr id="173059" name="テキスト 3">
          <a:hlinkClick xmlns:r="http://schemas.openxmlformats.org/officeDocument/2006/relationships" r:id="rId3"/>
        </xdr:cNvPr>
        <xdr:cNvSpPr txBox="1">
          <a:spLocks noChangeArrowheads="1"/>
        </xdr:cNvSpPr>
      </xdr:nvSpPr>
      <xdr:spPr>
        <a:xfrm>
          <a:off x="685800" y="7077075"/>
          <a:ext cx="3371850" cy="71374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(同行援護)</a:t>
          </a:r>
        </a:p>
        <a:p>
          <a:pPr algn="ctr"/>
          <a:endParaRPr/>
        </a:p>
      </xdr:txBody>
    </xdr:sp>
    <xdr:clientData/>
  </xdr:twoCellAnchor>
  <xdr:twoCellAnchor>
    <xdr:from xmlns:xdr="http://schemas.openxmlformats.org/drawingml/2006/spreadsheetDrawing">
      <xdr:col>1</xdr:col>
      <xdr:colOff>0</xdr:colOff>
      <xdr:row>53</xdr:row>
      <xdr:rowOff>0</xdr:rowOff>
    </xdr:from>
    <xdr:to xmlns:xdr="http://schemas.openxmlformats.org/drawingml/2006/spreadsheetDrawing">
      <xdr:col>5</xdr:col>
      <xdr:colOff>628650</xdr:colOff>
      <xdr:row>57</xdr:row>
      <xdr:rowOff>76835</xdr:rowOff>
    </xdr:to>
    <xdr:sp macro="" textlink="">
      <xdr:nvSpPr>
        <xdr:cNvPr id="173060" name="テキスト 4">
          <a:hlinkClick xmlns:r="http://schemas.openxmlformats.org/officeDocument/2006/relationships" r:id="rId4"/>
        </xdr:cNvPr>
        <xdr:cNvSpPr txBox="1">
          <a:spLocks noChangeArrowheads="1"/>
        </xdr:cNvSpPr>
      </xdr:nvSpPr>
      <xdr:spPr>
        <a:xfrm>
          <a:off x="685800" y="91440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人員配置体制加算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（療養介護）</a:t>
          </a:r>
        </a:p>
        <a:p>
          <a:pPr algn="ctr"/>
          <a:endParaRPr/>
        </a:p>
      </xdr:txBody>
    </xdr:sp>
    <xdr:clientData/>
  </xdr:twoCellAnchor>
  <xdr:twoCellAnchor>
    <xdr:from xmlns:xdr="http://schemas.openxmlformats.org/drawingml/2006/spreadsheetDrawing">
      <xdr:col>1</xdr:col>
      <xdr:colOff>0</xdr:colOff>
      <xdr:row>65</xdr:row>
      <xdr:rowOff>0</xdr:rowOff>
    </xdr:from>
    <xdr:to xmlns:xdr="http://schemas.openxmlformats.org/drawingml/2006/spreadsheetDrawing">
      <xdr:col>5</xdr:col>
      <xdr:colOff>628650</xdr:colOff>
      <xdr:row>69</xdr:row>
      <xdr:rowOff>76835</xdr:rowOff>
    </xdr:to>
    <xdr:sp macro="" textlink="">
      <xdr:nvSpPr>
        <xdr:cNvPr id="173061" name="テキスト 6">
          <a:hlinkClick xmlns:r="http://schemas.openxmlformats.org/officeDocument/2006/relationships" r:id="rId5"/>
        </xdr:cNvPr>
        <xdr:cNvSpPr txBox="1">
          <a:spLocks noChangeArrowheads="1"/>
        </xdr:cNvSpPr>
      </xdr:nvSpPr>
      <xdr:spPr>
        <a:xfrm>
          <a:off x="685800" y="112014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福祉専門職員配置等加算</a:t>
          </a:r>
        </a:p>
        <a:p>
          <a:pPr algn="ctr">
            <a:lnSpc>
              <a:spcPts val="2400"/>
            </a:lnSpc>
          </a:pPr>
          <a:r>
            <a:rPr lang="ja-JP" altLang="en-US" sz="2000" b="0" i="0" u="none" strike="noStrike" baseline="0">
              <a:solidFill>
                <a:sysClr val="windowText" lastClr="000000"/>
              </a:solidFill>
              <a:latin typeface="ＭＳ Ｐゴシック"/>
              <a:ea typeface="ＭＳ Ｐゴシック"/>
            </a:rPr>
            <a:t>(短期入所以外)</a:t>
          </a:r>
        </a:p>
      </xdr:txBody>
    </xdr:sp>
    <xdr:clientData/>
  </xdr:twoCellAnchor>
  <xdr:twoCellAnchor>
    <xdr:from xmlns:xdr="http://schemas.openxmlformats.org/drawingml/2006/spreadsheetDrawing">
      <xdr:col>1</xdr:col>
      <xdr:colOff>0</xdr:colOff>
      <xdr:row>77</xdr:row>
      <xdr:rowOff>0</xdr:rowOff>
    </xdr:from>
    <xdr:to xmlns:xdr="http://schemas.openxmlformats.org/drawingml/2006/spreadsheetDrawing">
      <xdr:col>5</xdr:col>
      <xdr:colOff>628650</xdr:colOff>
      <xdr:row>83</xdr:row>
      <xdr:rowOff>76200</xdr:rowOff>
    </xdr:to>
    <xdr:sp macro="" textlink="">
      <xdr:nvSpPr>
        <xdr:cNvPr id="173062" name="テキスト 8">
          <a:hlinkClick xmlns:r="http://schemas.openxmlformats.org/officeDocument/2006/relationships" r:id="rId6"/>
        </xdr:cNvPr>
        <xdr:cNvSpPr txBox="1">
          <a:spLocks noChangeArrowheads="1"/>
        </xdr:cNvSpPr>
      </xdr:nvSpPr>
      <xdr:spPr>
        <a:xfrm>
          <a:off x="685800" y="13258800"/>
          <a:ext cx="3371850" cy="11049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視覚・聴覚言語障害者支援</a:t>
          </a:r>
          <a:endParaRPr lang="ja-JP" altLang="en-US" sz="2000" b="0" i="0" u="none" strike="noStrike" baseline="0">
            <a:solidFill>
              <a:sysClr val="windowText" lastClr="000000"/>
            </a:solidFill>
            <a:latin typeface="ＭＳ Ｐゴシック"/>
            <a:ea typeface="ＭＳ Ｐゴシック"/>
          </a:endParaRPr>
        </a:p>
        <a:p>
          <a:pPr algn="ctr">
            <a:lnSpc>
              <a:spcPts val="2400"/>
            </a:lnSpc>
          </a:pPr>
          <a:r>
            <a:rPr lang="ja-JP" altLang="en-US" sz="2000" b="0" i="0" u="none" strike="noStrike" baseline="0">
              <a:solidFill>
                <a:sysClr val="windowText" lastClr="000000"/>
              </a:solidFill>
              <a:latin typeface="ＭＳ Ｐゴシック"/>
              <a:ea typeface="ＭＳ Ｐゴシック"/>
            </a:rPr>
            <a:t>体制加算（※）</a:t>
          </a:r>
          <a:endParaRPr lang="ja-JP" altLang="en-US" sz="2000" b="0" i="0" u="none" strike="noStrike" baseline="0">
            <a:solidFill>
              <a:sysClr val="windowText" lastClr="000000"/>
            </a:solidFill>
            <a:latin typeface="ＭＳ Ｐゴシック"/>
            <a:ea typeface="ＭＳ Ｐゴシック"/>
          </a:endParaRPr>
        </a:p>
        <a:p>
          <a:pPr algn="ctr">
            <a:lnSpc>
              <a:spcPts val="2400"/>
            </a:lnSpc>
          </a:pPr>
          <a:r>
            <a:rPr lang="ja-JP" altLang="en-US" sz="2000" b="0" i="0" u="none" strike="noStrike" baseline="0">
              <a:solidFill>
                <a:sysClr val="windowText" lastClr="000000"/>
              </a:solidFill>
              <a:latin typeface="ＭＳ Ｐゴシック"/>
              <a:ea typeface="ＭＳ Ｐゴシック"/>
            </a:rPr>
            <a:t>※多機能型除く</a:t>
          </a:r>
          <a:endParaRPr lang="ja-JP" altLang="en-US" sz="2000" b="0" i="0" u="none" strike="noStrike" baseline="0">
            <a:solidFill>
              <a:sysClr val="windowText" lastClr="000000"/>
            </a:solidFill>
            <a:latin typeface="ＭＳ Ｐゴシック"/>
            <a:ea typeface="ＭＳ Ｐゴシック"/>
          </a:endParaRPr>
        </a:p>
        <a:p>
          <a:pPr algn="ctr"/>
          <a:endParaRPr/>
        </a:p>
      </xdr:txBody>
    </xdr:sp>
    <xdr:clientData/>
  </xdr:twoCellAnchor>
  <xdr:twoCellAnchor>
    <xdr:from xmlns:xdr="http://schemas.openxmlformats.org/drawingml/2006/spreadsheetDrawing">
      <xdr:col>1</xdr:col>
      <xdr:colOff>0</xdr:colOff>
      <xdr:row>93</xdr:row>
      <xdr:rowOff>0</xdr:rowOff>
    </xdr:from>
    <xdr:to xmlns:xdr="http://schemas.openxmlformats.org/drawingml/2006/spreadsheetDrawing">
      <xdr:col>5</xdr:col>
      <xdr:colOff>628650</xdr:colOff>
      <xdr:row>97</xdr:row>
      <xdr:rowOff>76200</xdr:rowOff>
    </xdr:to>
    <xdr:sp macro="" textlink="">
      <xdr:nvSpPr>
        <xdr:cNvPr id="173063" name="テキスト 10">
          <a:hlinkClick xmlns:r="http://schemas.openxmlformats.org/officeDocument/2006/relationships" r:id="rId7"/>
        </xdr:cNvPr>
        <xdr:cNvSpPr txBox="1">
          <a:spLocks noChangeArrowheads="1"/>
        </xdr:cNvSpPr>
      </xdr:nvSpPr>
      <xdr:spPr>
        <a:xfrm>
          <a:off x="685800" y="160020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栄養士配置加算（短期入所）</a:t>
          </a:r>
        </a:p>
        <a:p>
          <a:pPr algn="ctr">
            <a:lnSpc>
              <a:spcPts val="2400"/>
            </a:lnSpc>
          </a:pPr>
          <a:r>
            <a:rPr lang="ja-JP" altLang="en-US" sz="2000" b="0" i="0" u="none" strike="noStrike" baseline="0">
              <a:solidFill>
                <a:sysClr val="windowText" lastClr="000000"/>
              </a:solidFill>
              <a:latin typeface="ＭＳ Ｐゴシック"/>
              <a:ea typeface="ＭＳ Ｐゴシック"/>
            </a:rPr>
            <a:t>栄養マネジメント加算</a:t>
          </a:r>
        </a:p>
        <a:p>
          <a:pPr algn="ctr"/>
          <a:endParaRPr/>
        </a:p>
      </xdr:txBody>
    </xdr:sp>
    <xdr:clientData/>
  </xdr:twoCellAnchor>
  <xdr:twoCellAnchor>
    <xdr:from xmlns:xdr="http://schemas.openxmlformats.org/drawingml/2006/spreadsheetDrawing">
      <xdr:col>1</xdr:col>
      <xdr:colOff>0</xdr:colOff>
      <xdr:row>98</xdr:row>
      <xdr:rowOff>141605</xdr:rowOff>
    </xdr:from>
    <xdr:to xmlns:xdr="http://schemas.openxmlformats.org/drawingml/2006/spreadsheetDrawing">
      <xdr:col>5</xdr:col>
      <xdr:colOff>628650</xdr:colOff>
      <xdr:row>101</xdr:row>
      <xdr:rowOff>47625</xdr:rowOff>
    </xdr:to>
    <xdr:sp macro="" textlink="">
      <xdr:nvSpPr>
        <xdr:cNvPr id="173064" name="テキスト 11">
          <a:hlinkClick xmlns:r="http://schemas.openxmlformats.org/officeDocument/2006/relationships" r:id="rId8"/>
        </xdr:cNvPr>
        <xdr:cNvSpPr txBox="1">
          <a:spLocks noChangeArrowheads="1"/>
        </xdr:cNvSpPr>
      </xdr:nvSpPr>
      <xdr:spPr>
        <a:xfrm>
          <a:off x="685800" y="17000855"/>
          <a:ext cx="3371850" cy="42037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食事提供体制加算</a:t>
          </a:r>
        </a:p>
        <a:p>
          <a:pPr algn="ctr"/>
          <a:endParaRPr/>
        </a:p>
      </xdr:txBody>
    </xdr:sp>
    <xdr:clientData/>
  </xdr:twoCellAnchor>
  <xdr:twoCellAnchor>
    <xdr:from xmlns:xdr="http://schemas.openxmlformats.org/drawingml/2006/spreadsheetDrawing">
      <xdr:col>1</xdr:col>
      <xdr:colOff>0</xdr:colOff>
      <xdr:row>102</xdr:row>
      <xdr:rowOff>114300</xdr:rowOff>
    </xdr:from>
    <xdr:to xmlns:xdr="http://schemas.openxmlformats.org/drawingml/2006/spreadsheetDrawing">
      <xdr:col>5</xdr:col>
      <xdr:colOff>628650</xdr:colOff>
      <xdr:row>105</xdr:row>
      <xdr:rowOff>19050</xdr:rowOff>
    </xdr:to>
    <xdr:sp macro="" textlink="">
      <xdr:nvSpPr>
        <xdr:cNvPr id="173065" name="テキスト 12">
          <a:hlinkClick xmlns:r="http://schemas.openxmlformats.org/officeDocument/2006/relationships" r:id="rId9"/>
        </xdr:cNvPr>
        <xdr:cNvSpPr txBox="1">
          <a:spLocks noChangeArrowheads="1"/>
        </xdr:cNvSpPr>
      </xdr:nvSpPr>
      <xdr:spPr>
        <a:xfrm>
          <a:off x="685800" y="17659350"/>
          <a:ext cx="3371850" cy="4191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3337" tIns="4762" rIns="4762" bIns="4762" anchor="t" upright="1"/>
        <a:lstStyle/>
        <a:p>
          <a:pPr algn="ctr">
            <a:lnSpc>
              <a:spcPts val="2100"/>
            </a:lnSpc>
          </a:pPr>
          <a:r>
            <a:rPr lang="ja-JP" altLang="en-US" sz="1800" b="0" i="0" u="none" strike="noStrike" baseline="0">
              <a:solidFill>
                <a:sysClr val="windowText" lastClr="000000"/>
              </a:solidFill>
              <a:latin typeface="ＭＳ Ｐゴシック"/>
              <a:ea typeface="ＭＳ Ｐゴシック"/>
            </a:rPr>
            <a:t>短期入所サービス費</a:t>
          </a:r>
        </a:p>
        <a:p>
          <a:pPr algn="ctr"/>
          <a:endParaRPr/>
        </a:p>
      </xdr:txBody>
    </xdr:sp>
    <xdr:clientData/>
  </xdr:twoCellAnchor>
  <xdr:twoCellAnchor>
    <xdr:from xmlns:xdr="http://schemas.openxmlformats.org/drawingml/2006/spreadsheetDrawing">
      <xdr:col>1</xdr:col>
      <xdr:colOff>0</xdr:colOff>
      <xdr:row>107</xdr:row>
      <xdr:rowOff>0</xdr:rowOff>
    </xdr:from>
    <xdr:to xmlns:xdr="http://schemas.openxmlformats.org/drawingml/2006/spreadsheetDrawing">
      <xdr:col>5</xdr:col>
      <xdr:colOff>628650</xdr:colOff>
      <xdr:row>111</xdr:row>
      <xdr:rowOff>76200</xdr:rowOff>
    </xdr:to>
    <xdr:sp macro="" textlink="">
      <xdr:nvSpPr>
        <xdr:cNvPr id="173066" name="テキスト 13">
          <a:hlinkClick xmlns:r="http://schemas.openxmlformats.org/officeDocument/2006/relationships" r:id="rId10"/>
        </xdr:cNvPr>
        <xdr:cNvSpPr txBox="1">
          <a:spLocks noChangeArrowheads="1"/>
        </xdr:cNvSpPr>
      </xdr:nvSpPr>
      <xdr:spPr>
        <a:xfrm>
          <a:off x="685800" y="184023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a:t>
          </a:r>
        </a:p>
        <a:p>
          <a:pPr algn="ctr">
            <a:lnSpc>
              <a:spcPts val="2400"/>
            </a:lnSpc>
          </a:pPr>
          <a:r>
            <a:rPr lang="ja-JP" altLang="en-US" sz="2000" b="0" i="0" u="none" strike="noStrike" baseline="0">
              <a:solidFill>
                <a:sysClr val="windowText" lastClr="000000"/>
              </a:solidFill>
              <a:latin typeface="ＭＳ Ｐゴシック"/>
              <a:ea typeface="ＭＳ Ｐゴシック"/>
            </a:rPr>
            <a:t>(短期入所)</a:t>
          </a:r>
        </a:p>
      </xdr:txBody>
    </xdr:sp>
    <xdr:clientData/>
  </xdr:twoCellAnchor>
  <xdr:twoCellAnchor>
    <xdr:from xmlns:xdr="http://schemas.openxmlformats.org/drawingml/2006/spreadsheetDrawing">
      <xdr:col>1</xdr:col>
      <xdr:colOff>0</xdr:colOff>
      <xdr:row>119</xdr:row>
      <xdr:rowOff>0</xdr:rowOff>
    </xdr:from>
    <xdr:to xmlns:xdr="http://schemas.openxmlformats.org/drawingml/2006/spreadsheetDrawing">
      <xdr:col>5</xdr:col>
      <xdr:colOff>628650</xdr:colOff>
      <xdr:row>123</xdr:row>
      <xdr:rowOff>76835</xdr:rowOff>
    </xdr:to>
    <xdr:sp macro="" textlink="">
      <xdr:nvSpPr>
        <xdr:cNvPr id="173067" name="テキスト 15">
          <a:hlinkClick xmlns:r="http://schemas.openxmlformats.org/officeDocument/2006/relationships" r:id="rId11"/>
        </xdr:cNvPr>
        <xdr:cNvSpPr txBox="1">
          <a:spLocks noChangeArrowheads="1"/>
        </xdr:cNvSpPr>
      </xdr:nvSpPr>
      <xdr:spPr>
        <a:xfrm>
          <a:off x="685800" y="205930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夜間支援等体制加算</a:t>
          </a:r>
        </a:p>
        <a:p>
          <a:pPr algn="ctr"/>
          <a:r>
            <a:rPr lang="ja-JP" altLang="en-US" sz="2000"/>
            <a:t>(共同生活援助)</a:t>
          </a:r>
          <a:endParaRPr/>
        </a:p>
      </xdr:txBody>
    </xdr:sp>
    <xdr:clientData/>
  </xdr:twoCellAnchor>
  <xdr:twoCellAnchor>
    <xdr:from xmlns:xdr="http://schemas.openxmlformats.org/drawingml/2006/spreadsheetDrawing">
      <xdr:col>1</xdr:col>
      <xdr:colOff>0</xdr:colOff>
      <xdr:row>125</xdr:row>
      <xdr:rowOff>0</xdr:rowOff>
    </xdr:from>
    <xdr:to xmlns:xdr="http://schemas.openxmlformats.org/drawingml/2006/spreadsheetDrawing">
      <xdr:col>5</xdr:col>
      <xdr:colOff>628650</xdr:colOff>
      <xdr:row>127</xdr:row>
      <xdr:rowOff>76835</xdr:rowOff>
    </xdr:to>
    <xdr:sp macro="" textlink="">
      <xdr:nvSpPr>
        <xdr:cNvPr id="173068" name="テキスト 16">
          <a:hlinkClick xmlns:r="http://schemas.openxmlformats.org/officeDocument/2006/relationships" r:id="rId12"/>
        </xdr:cNvPr>
        <xdr:cNvSpPr txBox="1">
          <a:spLocks noChangeArrowheads="1"/>
        </xdr:cNvSpPr>
      </xdr:nvSpPr>
      <xdr:spPr>
        <a:xfrm>
          <a:off x="685800" y="216217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医療連携体制加算(Ⅶ)</a:t>
          </a:r>
        </a:p>
        <a:p>
          <a:pPr algn="ctr"/>
          <a:endParaRPr/>
        </a:p>
      </xdr:txBody>
    </xdr:sp>
    <xdr:clientData/>
  </xdr:twoCellAnchor>
  <xdr:twoCellAnchor>
    <xdr:from xmlns:xdr="http://schemas.openxmlformats.org/drawingml/2006/spreadsheetDrawing">
      <xdr:col>1</xdr:col>
      <xdr:colOff>0</xdr:colOff>
      <xdr:row>135</xdr:row>
      <xdr:rowOff>0</xdr:rowOff>
    </xdr:from>
    <xdr:to xmlns:xdr="http://schemas.openxmlformats.org/drawingml/2006/spreadsheetDrawing">
      <xdr:col>5</xdr:col>
      <xdr:colOff>628650</xdr:colOff>
      <xdr:row>139</xdr:row>
      <xdr:rowOff>76835</xdr:rowOff>
    </xdr:to>
    <xdr:sp macro="" textlink="">
      <xdr:nvSpPr>
        <xdr:cNvPr id="173069" name="テキスト 18">
          <a:hlinkClick xmlns:r="http://schemas.openxmlformats.org/officeDocument/2006/relationships" r:id="rId13"/>
        </xdr:cNvPr>
        <xdr:cNvSpPr txBox="1">
          <a:spLocks noChangeArrowheads="1"/>
        </xdr:cNvSpPr>
      </xdr:nvSpPr>
      <xdr:spPr>
        <a:xfrm>
          <a:off x="685800" y="233362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通勤者生活支援加算</a:t>
          </a:r>
        </a:p>
        <a:p>
          <a:pPr algn="ctr">
            <a:lnSpc>
              <a:spcPts val="2400"/>
            </a:lnSpc>
          </a:pPr>
          <a:r>
            <a:rPr lang="ja-JP" altLang="en-US" sz="2000" b="0" i="0" u="none" strike="noStrike" baseline="0">
              <a:solidFill>
                <a:sysClr val="windowText" lastClr="000000"/>
              </a:solidFill>
              <a:latin typeface="ＭＳ Ｐゴシック"/>
              <a:ea typeface="ＭＳ Ｐゴシック"/>
            </a:rPr>
            <a:t>（共同生活援助）</a:t>
          </a:r>
        </a:p>
        <a:p>
          <a:pPr algn="ctr"/>
          <a:endParaRPr/>
        </a:p>
      </xdr:txBody>
    </xdr:sp>
    <xdr:clientData/>
  </xdr:twoCellAnchor>
  <xdr:twoCellAnchor>
    <xdr:from xmlns:xdr="http://schemas.openxmlformats.org/drawingml/2006/spreadsheetDrawing">
      <xdr:col>1</xdr:col>
      <xdr:colOff>19685</xdr:colOff>
      <xdr:row>148</xdr:row>
      <xdr:rowOff>57785</xdr:rowOff>
    </xdr:from>
    <xdr:to xmlns:xdr="http://schemas.openxmlformats.org/drawingml/2006/spreadsheetDrawing">
      <xdr:col>5</xdr:col>
      <xdr:colOff>648335</xdr:colOff>
      <xdr:row>153</xdr:row>
      <xdr:rowOff>134620</xdr:rowOff>
    </xdr:to>
    <xdr:sp macro="" textlink="">
      <xdr:nvSpPr>
        <xdr:cNvPr id="173070" name="テキスト 19">
          <a:hlinkClick xmlns:r="http://schemas.openxmlformats.org/officeDocument/2006/relationships" r:id="rId14"/>
        </xdr:cNvPr>
        <xdr:cNvSpPr txBox="1">
          <a:spLocks noChangeArrowheads="1"/>
        </xdr:cNvSpPr>
      </xdr:nvSpPr>
      <xdr:spPr>
        <a:xfrm>
          <a:off x="705485" y="25622885"/>
          <a:ext cx="3371850" cy="9340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夜勤職員配置体制加算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夜間看護体制加算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(施設入所)</a:t>
          </a:r>
        </a:p>
        <a:p>
          <a:pPr algn="ctr"/>
          <a:endParaRPr/>
        </a:p>
      </xdr:txBody>
    </xdr:sp>
    <xdr:clientData/>
  </xdr:twoCellAnchor>
  <xdr:twoCellAnchor>
    <xdr:from xmlns:xdr="http://schemas.openxmlformats.org/drawingml/2006/spreadsheetDrawing">
      <xdr:col>1</xdr:col>
      <xdr:colOff>0</xdr:colOff>
      <xdr:row>155</xdr:row>
      <xdr:rowOff>76835</xdr:rowOff>
    </xdr:from>
    <xdr:to xmlns:xdr="http://schemas.openxmlformats.org/drawingml/2006/spreadsheetDrawing">
      <xdr:col>5</xdr:col>
      <xdr:colOff>628650</xdr:colOff>
      <xdr:row>160</xdr:row>
      <xdr:rowOff>20320</xdr:rowOff>
    </xdr:to>
    <xdr:sp macro="" textlink="">
      <xdr:nvSpPr>
        <xdr:cNvPr id="173071" name="テキスト 20">
          <a:hlinkClick xmlns:r="http://schemas.openxmlformats.org/officeDocument/2006/relationships" r:id="rId15"/>
        </xdr:cNvPr>
        <xdr:cNvSpPr txBox="1">
          <a:spLocks noChangeArrowheads="1"/>
        </xdr:cNvSpPr>
      </xdr:nvSpPr>
      <xdr:spPr>
        <a:xfrm>
          <a:off x="685800" y="26842085"/>
          <a:ext cx="3371850" cy="800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重度障害者支援加算（Ⅰ）</a:t>
          </a:r>
        </a:p>
        <a:p>
          <a:pPr algn="ctr">
            <a:lnSpc>
              <a:spcPts val="2400"/>
            </a:lnSpc>
          </a:pPr>
          <a:r>
            <a:rPr lang="ja-JP" altLang="en-US" sz="2000"/>
            <a:t>(施設入所)</a:t>
          </a:r>
        </a:p>
        <a:p>
          <a:pPr algn="ctr"/>
          <a:endParaRPr/>
        </a:p>
      </xdr:txBody>
    </xdr:sp>
    <xdr:clientData/>
  </xdr:twoCellAnchor>
  <xdr:twoCellAnchor>
    <xdr:from xmlns:xdr="http://schemas.openxmlformats.org/drawingml/2006/spreadsheetDrawing">
      <xdr:col>0</xdr:col>
      <xdr:colOff>675640</xdr:colOff>
      <xdr:row>162</xdr:row>
      <xdr:rowOff>10160</xdr:rowOff>
    </xdr:from>
    <xdr:to xmlns:xdr="http://schemas.openxmlformats.org/drawingml/2006/spreadsheetDrawing">
      <xdr:col>5</xdr:col>
      <xdr:colOff>618490</xdr:colOff>
      <xdr:row>166</xdr:row>
      <xdr:rowOff>125095</xdr:rowOff>
    </xdr:to>
    <xdr:sp macro="" textlink="">
      <xdr:nvSpPr>
        <xdr:cNvPr id="173072" name="テキスト 22">
          <a:hlinkClick xmlns:r="http://schemas.openxmlformats.org/officeDocument/2006/relationships" r:id="rId16"/>
        </xdr:cNvPr>
        <xdr:cNvSpPr txBox="1">
          <a:spLocks noChangeArrowheads="1"/>
        </xdr:cNvSpPr>
      </xdr:nvSpPr>
      <xdr:spPr>
        <a:xfrm>
          <a:off x="675640" y="27975560"/>
          <a:ext cx="3371850" cy="800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重度障害者支援加算（Ⅱ）</a:t>
          </a:r>
          <a:endParaRPr lang="ja-JP" altLang="en-US" sz="2000" b="0" i="0" u="none" strike="noStrike" baseline="0">
            <a:solidFill>
              <a:sysClr val="windowText" lastClr="000000"/>
            </a:solidFill>
            <a:latin typeface="ＭＳ Ｐゴシック"/>
            <a:ea typeface="ＭＳ Ｐゴシック"/>
          </a:endParaRPr>
        </a:p>
        <a:p>
          <a:pPr algn="ctr">
            <a:lnSpc>
              <a:spcPts val="2400"/>
            </a:lnSpc>
          </a:pPr>
          <a:r>
            <a:rPr lang="ja-JP" altLang="en-US" sz="2000"/>
            <a:t>(施設入所・生活介護)</a:t>
          </a:r>
          <a:endParaRPr lang="ja-JP" altLang="en-US" sz="2000"/>
        </a:p>
        <a:p>
          <a:pPr algn="ctr"/>
          <a:endParaRPr/>
        </a:p>
      </xdr:txBody>
    </xdr:sp>
    <xdr:clientData/>
  </xdr:twoCellAnchor>
  <xdr:twoCellAnchor>
    <xdr:from xmlns:xdr="http://schemas.openxmlformats.org/drawingml/2006/spreadsheetDrawing">
      <xdr:col>0</xdr:col>
      <xdr:colOff>609600</xdr:colOff>
      <xdr:row>168</xdr:row>
      <xdr:rowOff>143510</xdr:rowOff>
    </xdr:from>
    <xdr:to xmlns:xdr="http://schemas.openxmlformats.org/drawingml/2006/spreadsheetDrawing">
      <xdr:col>5</xdr:col>
      <xdr:colOff>552450</xdr:colOff>
      <xdr:row>171</xdr:row>
      <xdr:rowOff>48260</xdr:rowOff>
    </xdr:to>
    <xdr:sp macro="" textlink="">
      <xdr:nvSpPr>
        <xdr:cNvPr id="173073" name="テキスト 23">
          <a:hlinkClick xmlns:r="http://schemas.openxmlformats.org/officeDocument/2006/relationships" r:id="rId17"/>
        </xdr:cNvPr>
        <xdr:cNvSpPr txBox="1">
          <a:spLocks noChangeArrowheads="1"/>
        </xdr:cNvSpPr>
      </xdr:nvSpPr>
      <xdr:spPr>
        <a:xfrm>
          <a:off x="609600" y="29137610"/>
          <a:ext cx="3371850" cy="4191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送迎加算</a:t>
          </a:r>
        </a:p>
        <a:p>
          <a:pPr algn="ctr"/>
          <a:endParaRPr/>
        </a:p>
      </xdr:txBody>
    </xdr:sp>
    <xdr:clientData/>
  </xdr:twoCellAnchor>
  <xdr:twoCellAnchor>
    <xdr:from xmlns:xdr="http://schemas.openxmlformats.org/drawingml/2006/spreadsheetDrawing">
      <xdr:col>0</xdr:col>
      <xdr:colOff>675640</xdr:colOff>
      <xdr:row>173</xdr:row>
      <xdr:rowOff>133985</xdr:rowOff>
    </xdr:from>
    <xdr:to xmlns:xdr="http://schemas.openxmlformats.org/drawingml/2006/spreadsheetDrawing">
      <xdr:col>5</xdr:col>
      <xdr:colOff>618490</xdr:colOff>
      <xdr:row>177</xdr:row>
      <xdr:rowOff>105410</xdr:rowOff>
    </xdr:to>
    <xdr:sp macro="" textlink="">
      <xdr:nvSpPr>
        <xdr:cNvPr id="173074" name="テキスト 24">
          <a:hlinkClick xmlns:r="http://schemas.openxmlformats.org/officeDocument/2006/relationships" r:id="rId18"/>
        </xdr:cNvPr>
        <xdr:cNvSpPr txBox="1">
          <a:spLocks noChangeArrowheads="1"/>
        </xdr:cNvSpPr>
      </xdr:nvSpPr>
      <xdr:spPr>
        <a:xfrm>
          <a:off x="675640" y="29985335"/>
          <a:ext cx="3371850" cy="65722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地域生活移行個別支援特別加算</a:t>
          </a:r>
        </a:p>
        <a:p>
          <a:pPr algn="ctr"/>
          <a:endParaRPr/>
        </a:p>
      </xdr:txBody>
    </xdr:sp>
    <xdr:clientData/>
  </xdr:twoCellAnchor>
  <xdr:twoCellAnchor>
    <xdr:from xmlns:xdr="http://schemas.openxmlformats.org/drawingml/2006/spreadsheetDrawing">
      <xdr:col>1</xdr:col>
      <xdr:colOff>10160</xdr:colOff>
      <xdr:row>179</xdr:row>
      <xdr:rowOff>114935</xdr:rowOff>
    </xdr:from>
    <xdr:to xmlns:xdr="http://schemas.openxmlformats.org/drawingml/2006/spreadsheetDrawing">
      <xdr:col>5</xdr:col>
      <xdr:colOff>638810</xdr:colOff>
      <xdr:row>182</xdr:row>
      <xdr:rowOff>20320</xdr:rowOff>
    </xdr:to>
    <xdr:sp macro="" textlink="">
      <xdr:nvSpPr>
        <xdr:cNvPr id="173075" name="テキスト 25">
          <a:hlinkClick xmlns:r="http://schemas.openxmlformats.org/officeDocument/2006/relationships" r:id="rId19"/>
        </xdr:cNvPr>
        <xdr:cNvSpPr txBox="1">
          <a:spLocks noChangeArrowheads="1"/>
        </xdr:cNvSpPr>
      </xdr:nvSpPr>
      <xdr:spPr>
        <a:xfrm>
          <a:off x="695960" y="30994985"/>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延長支援加算</a:t>
          </a:r>
        </a:p>
      </xdr:txBody>
    </xdr:sp>
    <xdr:clientData/>
  </xdr:twoCellAnchor>
  <xdr:twoCellAnchor>
    <xdr:from xmlns:xdr="http://schemas.openxmlformats.org/drawingml/2006/spreadsheetDrawing">
      <xdr:col>1</xdr:col>
      <xdr:colOff>19685</xdr:colOff>
      <xdr:row>184</xdr:row>
      <xdr:rowOff>10160</xdr:rowOff>
    </xdr:from>
    <xdr:to xmlns:xdr="http://schemas.openxmlformats.org/drawingml/2006/spreadsheetDrawing">
      <xdr:col>5</xdr:col>
      <xdr:colOff>648335</xdr:colOff>
      <xdr:row>186</xdr:row>
      <xdr:rowOff>86995</xdr:rowOff>
    </xdr:to>
    <xdr:sp macro="" textlink="">
      <xdr:nvSpPr>
        <xdr:cNvPr id="173076" name="テキスト 26">
          <a:hlinkClick xmlns:r="http://schemas.openxmlformats.org/officeDocument/2006/relationships" r:id="rId20"/>
        </xdr:cNvPr>
        <xdr:cNvSpPr txBox="1">
          <a:spLocks noChangeArrowheads="1"/>
        </xdr:cNvSpPr>
      </xdr:nvSpPr>
      <xdr:spPr>
        <a:xfrm>
          <a:off x="705485" y="3174746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リハビリテーション加算</a:t>
          </a:r>
        </a:p>
        <a:p>
          <a:pPr algn="ctr"/>
          <a:endParaRPr/>
        </a:p>
      </xdr:txBody>
    </xdr:sp>
    <xdr:clientData/>
  </xdr:twoCellAnchor>
  <xdr:twoCellAnchor>
    <xdr:from xmlns:xdr="http://schemas.openxmlformats.org/drawingml/2006/spreadsheetDrawing">
      <xdr:col>1</xdr:col>
      <xdr:colOff>10160</xdr:colOff>
      <xdr:row>188</xdr:row>
      <xdr:rowOff>67310</xdr:rowOff>
    </xdr:from>
    <xdr:to xmlns:xdr="http://schemas.openxmlformats.org/drawingml/2006/spreadsheetDrawing">
      <xdr:col>5</xdr:col>
      <xdr:colOff>638810</xdr:colOff>
      <xdr:row>192</xdr:row>
      <xdr:rowOff>144145</xdr:rowOff>
    </xdr:to>
    <xdr:sp macro="" textlink="">
      <xdr:nvSpPr>
        <xdr:cNvPr id="173077" name="テキスト 27">
          <a:hlinkClick xmlns:r="http://schemas.openxmlformats.org/officeDocument/2006/relationships" r:id="rId21"/>
        </xdr:cNvPr>
        <xdr:cNvSpPr txBox="1">
          <a:spLocks noChangeArrowheads="1"/>
        </xdr:cNvSpPr>
      </xdr:nvSpPr>
      <xdr:spPr>
        <a:xfrm>
          <a:off x="695960" y="3249041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地域移行支援体制強化加算</a:t>
          </a:r>
        </a:p>
        <a:p>
          <a:pPr algn="ctr">
            <a:lnSpc>
              <a:spcPts val="2400"/>
            </a:lnSpc>
          </a:pPr>
          <a:r>
            <a:rPr lang="ja-JP" altLang="en-US" sz="2000" b="0" i="0" u="none" strike="noStrike" baseline="0">
              <a:solidFill>
                <a:sysClr val="windowText" lastClr="000000"/>
              </a:solidFill>
              <a:latin typeface="ＭＳ Ｐゴシック"/>
              <a:ea typeface="ＭＳ Ｐゴシック"/>
            </a:rPr>
            <a:t>通勤者生活支援加算</a:t>
          </a:r>
        </a:p>
        <a:p>
          <a:pPr algn="ctr"/>
          <a:endParaRPr/>
        </a:p>
      </xdr:txBody>
    </xdr:sp>
    <xdr:clientData/>
  </xdr:twoCellAnchor>
  <xdr:twoCellAnchor>
    <xdr:from xmlns:xdr="http://schemas.openxmlformats.org/drawingml/2006/spreadsheetDrawing">
      <xdr:col>1</xdr:col>
      <xdr:colOff>10160</xdr:colOff>
      <xdr:row>194</xdr:row>
      <xdr:rowOff>114935</xdr:rowOff>
    </xdr:from>
    <xdr:to xmlns:xdr="http://schemas.openxmlformats.org/drawingml/2006/spreadsheetDrawing">
      <xdr:col>5</xdr:col>
      <xdr:colOff>638810</xdr:colOff>
      <xdr:row>199</xdr:row>
      <xdr:rowOff>20320</xdr:rowOff>
    </xdr:to>
    <xdr:sp macro="" textlink="">
      <xdr:nvSpPr>
        <xdr:cNvPr id="173078" name="テキスト 28">
          <a:hlinkClick xmlns:r="http://schemas.openxmlformats.org/officeDocument/2006/relationships" r:id="rId22"/>
        </xdr:cNvPr>
        <xdr:cNvSpPr txBox="1">
          <a:spLocks noChangeArrowheads="1"/>
        </xdr:cNvSpPr>
      </xdr:nvSpPr>
      <xdr:spPr>
        <a:xfrm>
          <a:off x="695960" y="33566735"/>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短期滞在加算</a:t>
          </a:r>
        </a:p>
        <a:p>
          <a:pPr algn="ctr">
            <a:lnSpc>
              <a:spcPts val="2400"/>
            </a:lnSpc>
          </a:pPr>
          <a:r>
            <a:rPr lang="ja-JP" altLang="en-US" sz="2000" b="0" i="0" u="none" strike="noStrike" baseline="0">
              <a:solidFill>
                <a:sysClr val="windowText" lastClr="000000"/>
              </a:solidFill>
              <a:latin typeface="ＭＳ Ｐゴシック"/>
              <a:ea typeface="ＭＳ Ｐゴシック"/>
            </a:rPr>
            <a:t>精神障害者退院支援施設加算</a:t>
          </a:r>
        </a:p>
        <a:p>
          <a:pPr algn="ctr"/>
          <a:endParaRPr/>
        </a:p>
      </xdr:txBody>
    </xdr:sp>
    <xdr:clientData/>
  </xdr:twoCellAnchor>
  <xdr:twoCellAnchor>
    <xdr:from xmlns:xdr="http://schemas.openxmlformats.org/drawingml/2006/spreadsheetDrawing">
      <xdr:col>0</xdr:col>
      <xdr:colOff>666115</xdr:colOff>
      <xdr:row>201</xdr:row>
      <xdr:rowOff>10160</xdr:rowOff>
    </xdr:from>
    <xdr:to xmlns:xdr="http://schemas.openxmlformats.org/drawingml/2006/spreadsheetDrawing">
      <xdr:col>5</xdr:col>
      <xdr:colOff>609600</xdr:colOff>
      <xdr:row>205</xdr:row>
      <xdr:rowOff>134620</xdr:rowOff>
    </xdr:to>
    <xdr:sp macro="" textlink="">
      <xdr:nvSpPr>
        <xdr:cNvPr id="173079" name="テキスト 29">
          <a:hlinkClick xmlns:r="http://schemas.openxmlformats.org/officeDocument/2006/relationships" r:id="rId23"/>
        </xdr:cNvPr>
        <xdr:cNvSpPr txBox="1">
          <a:spLocks noChangeArrowheads="1"/>
        </xdr:cNvSpPr>
      </xdr:nvSpPr>
      <xdr:spPr>
        <a:xfrm>
          <a:off x="666115" y="34662110"/>
          <a:ext cx="3372485" cy="8102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常勤看護職員配置加算</a:t>
          </a:r>
          <a:endParaRPr lang="ja-JP" altLang="en-US" sz="2000" b="0" i="0" u="none" strike="noStrike" baseline="0">
            <a:solidFill>
              <a:sysClr val="windowText" lastClr="000000"/>
            </a:solidFill>
            <a:latin typeface="ＭＳ Ｐゴシック"/>
            <a:ea typeface="ＭＳ Ｐゴシック"/>
          </a:endParaRPr>
        </a:p>
        <a:p>
          <a:pPr algn="ctr">
            <a:lnSpc>
              <a:spcPts val="2400"/>
            </a:lnSpc>
          </a:pPr>
          <a:r>
            <a:rPr lang="ja-JP" altLang="en-US" sz="2000" b="0" i="0" u="none" strike="noStrike" baseline="0">
              <a:solidFill>
                <a:sysClr val="windowText" lastClr="000000"/>
              </a:solidFill>
              <a:latin typeface="ＭＳ Ｐゴシック"/>
              <a:ea typeface="ＭＳ Ｐゴシック"/>
            </a:rPr>
            <a:t>（生活介護）・看護職員配置加算（生活訓練等）</a:t>
          </a:r>
          <a:endParaRPr lang="ja-JP" altLang="en-US" sz="2000" b="0" i="0" u="none" strike="noStrike" baseline="0">
            <a:solidFill>
              <a:sysClr val="windowText" lastClr="000000"/>
            </a:solidFill>
            <a:latin typeface="ＭＳ Ｐゴシック"/>
            <a:ea typeface="ＭＳ Ｐゴシック"/>
          </a:endParaRPr>
        </a:p>
        <a:p>
          <a:pPr algn="ctr"/>
          <a:endParaRPr/>
        </a:p>
      </xdr:txBody>
    </xdr:sp>
    <xdr:clientData/>
  </xdr:twoCellAnchor>
  <xdr:twoCellAnchor>
    <xdr:from xmlns:xdr="http://schemas.openxmlformats.org/drawingml/2006/spreadsheetDrawing">
      <xdr:col>1</xdr:col>
      <xdr:colOff>0</xdr:colOff>
      <xdr:row>213</xdr:row>
      <xdr:rowOff>0</xdr:rowOff>
    </xdr:from>
    <xdr:to xmlns:xdr="http://schemas.openxmlformats.org/drawingml/2006/spreadsheetDrawing">
      <xdr:col>5</xdr:col>
      <xdr:colOff>628650</xdr:colOff>
      <xdr:row>217</xdr:row>
      <xdr:rowOff>76835</xdr:rowOff>
    </xdr:to>
    <xdr:sp macro="" textlink="">
      <xdr:nvSpPr>
        <xdr:cNvPr id="173081" name="テキスト 31">
          <a:hlinkClick xmlns:r="http://schemas.openxmlformats.org/officeDocument/2006/relationships" r:id="rId24"/>
        </xdr:cNvPr>
        <xdr:cNvSpPr txBox="1">
          <a:spLocks noChangeArrowheads="1"/>
        </xdr:cNvSpPr>
      </xdr:nvSpPr>
      <xdr:spPr>
        <a:xfrm>
          <a:off x="685800" y="367093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就労移行支援体制加算（就労継続A）</a:t>
          </a:r>
        </a:p>
        <a:p>
          <a:pPr algn="ctr"/>
          <a:endParaRPr/>
        </a:p>
      </xdr:txBody>
    </xdr:sp>
    <xdr:clientData/>
  </xdr:twoCellAnchor>
  <xdr:twoCellAnchor>
    <xdr:from xmlns:xdr="http://schemas.openxmlformats.org/drawingml/2006/spreadsheetDrawing">
      <xdr:col>1</xdr:col>
      <xdr:colOff>0</xdr:colOff>
      <xdr:row>226</xdr:row>
      <xdr:rowOff>0</xdr:rowOff>
    </xdr:from>
    <xdr:to xmlns:xdr="http://schemas.openxmlformats.org/drawingml/2006/spreadsheetDrawing">
      <xdr:col>5</xdr:col>
      <xdr:colOff>628650</xdr:colOff>
      <xdr:row>228</xdr:row>
      <xdr:rowOff>76835</xdr:rowOff>
    </xdr:to>
    <xdr:sp macro="" textlink="">
      <xdr:nvSpPr>
        <xdr:cNvPr id="173082" name="テキスト 32">
          <a:hlinkClick xmlns:r="http://schemas.openxmlformats.org/officeDocument/2006/relationships" r:id="rId25"/>
        </xdr:cNvPr>
        <xdr:cNvSpPr txBox="1">
          <a:spLocks noChangeArrowheads="1"/>
        </xdr:cNvSpPr>
      </xdr:nvSpPr>
      <xdr:spPr>
        <a:xfrm>
          <a:off x="685800" y="389382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就労支援関係研修修了加算</a:t>
          </a:r>
        </a:p>
        <a:p>
          <a:pPr algn="ctr"/>
          <a:endParaRPr/>
        </a:p>
      </xdr:txBody>
    </xdr:sp>
    <xdr:clientData/>
  </xdr:twoCellAnchor>
  <xdr:twoCellAnchor>
    <xdr:from xmlns:xdr="http://schemas.openxmlformats.org/drawingml/2006/spreadsheetDrawing">
      <xdr:col>1</xdr:col>
      <xdr:colOff>0</xdr:colOff>
      <xdr:row>230</xdr:row>
      <xdr:rowOff>0</xdr:rowOff>
    </xdr:from>
    <xdr:to xmlns:xdr="http://schemas.openxmlformats.org/drawingml/2006/spreadsheetDrawing">
      <xdr:col>5</xdr:col>
      <xdr:colOff>628650</xdr:colOff>
      <xdr:row>233</xdr:row>
      <xdr:rowOff>76835</xdr:rowOff>
    </xdr:to>
    <xdr:sp macro="" textlink="">
      <xdr:nvSpPr>
        <xdr:cNvPr id="173083" name="テキスト 33">
          <a:hlinkClick xmlns:r="http://schemas.openxmlformats.org/officeDocument/2006/relationships" r:id="rId26"/>
        </xdr:cNvPr>
        <xdr:cNvSpPr txBox="1">
          <a:spLocks noChangeArrowheads="1"/>
        </xdr:cNvSpPr>
      </xdr:nvSpPr>
      <xdr:spPr>
        <a:xfrm>
          <a:off x="685800" y="3962400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職場適応援助者養成研修修了者配置体制加算</a:t>
          </a:r>
        </a:p>
        <a:p>
          <a:pPr algn="ctr"/>
          <a:endParaRPr/>
        </a:p>
      </xdr:txBody>
    </xdr:sp>
    <xdr:clientData/>
  </xdr:twoCellAnchor>
  <xdr:twoCellAnchor>
    <xdr:from xmlns:xdr="http://schemas.openxmlformats.org/drawingml/2006/spreadsheetDrawing">
      <xdr:col>1</xdr:col>
      <xdr:colOff>0</xdr:colOff>
      <xdr:row>235</xdr:row>
      <xdr:rowOff>0</xdr:rowOff>
    </xdr:from>
    <xdr:to xmlns:xdr="http://schemas.openxmlformats.org/drawingml/2006/spreadsheetDrawing">
      <xdr:col>5</xdr:col>
      <xdr:colOff>628650</xdr:colOff>
      <xdr:row>237</xdr:row>
      <xdr:rowOff>76835</xdr:rowOff>
    </xdr:to>
    <xdr:sp macro="" textlink="">
      <xdr:nvSpPr>
        <xdr:cNvPr id="173084" name="テキスト 34">
          <a:hlinkClick xmlns:r="http://schemas.openxmlformats.org/officeDocument/2006/relationships" r:id="rId27"/>
        </xdr:cNvPr>
        <xdr:cNvSpPr txBox="1">
          <a:spLocks noChangeArrowheads="1"/>
        </xdr:cNvSpPr>
      </xdr:nvSpPr>
      <xdr:spPr>
        <a:xfrm>
          <a:off x="685800" y="404812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重度者支援体制加算</a:t>
          </a:r>
        </a:p>
        <a:p>
          <a:pPr algn="ctr"/>
          <a:endParaRPr/>
        </a:p>
      </xdr:txBody>
    </xdr:sp>
    <xdr:clientData/>
  </xdr:twoCellAnchor>
  <xdr:twoCellAnchor>
    <xdr:from xmlns:xdr="http://schemas.openxmlformats.org/drawingml/2006/spreadsheetDrawing">
      <xdr:col>1</xdr:col>
      <xdr:colOff>0</xdr:colOff>
      <xdr:row>239</xdr:row>
      <xdr:rowOff>0</xdr:rowOff>
    </xdr:from>
    <xdr:to xmlns:xdr="http://schemas.openxmlformats.org/drawingml/2006/spreadsheetDrawing">
      <xdr:col>5</xdr:col>
      <xdr:colOff>628650</xdr:colOff>
      <xdr:row>241</xdr:row>
      <xdr:rowOff>76835</xdr:rowOff>
    </xdr:to>
    <xdr:sp macro="" textlink="">
      <xdr:nvSpPr>
        <xdr:cNvPr id="173085" name="テキスト 35">
          <a:hlinkClick xmlns:r="http://schemas.openxmlformats.org/officeDocument/2006/relationships" r:id="rId28"/>
        </xdr:cNvPr>
        <xdr:cNvSpPr txBox="1">
          <a:spLocks noChangeArrowheads="1"/>
        </xdr:cNvSpPr>
      </xdr:nvSpPr>
      <xdr:spPr>
        <a:xfrm>
          <a:off x="685800" y="411670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移行準備支援体制加算(Ⅰ)</a:t>
          </a:r>
        </a:p>
        <a:p>
          <a:pPr algn="ctr"/>
          <a:endParaRPr/>
        </a:p>
      </xdr:txBody>
    </xdr:sp>
    <xdr:clientData/>
  </xdr:twoCellAnchor>
  <xdr:twoCellAnchor>
    <xdr:from xmlns:xdr="http://schemas.openxmlformats.org/drawingml/2006/spreadsheetDrawing">
      <xdr:col>1</xdr:col>
      <xdr:colOff>0</xdr:colOff>
      <xdr:row>243</xdr:row>
      <xdr:rowOff>0</xdr:rowOff>
    </xdr:from>
    <xdr:to xmlns:xdr="http://schemas.openxmlformats.org/drawingml/2006/spreadsheetDrawing">
      <xdr:col>5</xdr:col>
      <xdr:colOff>628650</xdr:colOff>
      <xdr:row>246</xdr:row>
      <xdr:rowOff>76835</xdr:rowOff>
    </xdr:to>
    <xdr:sp macro="" textlink="">
      <xdr:nvSpPr>
        <xdr:cNvPr id="173086" name="テキスト 36">
          <a:hlinkClick xmlns:r="http://schemas.openxmlformats.org/officeDocument/2006/relationships" r:id="rId29"/>
        </xdr:cNvPr>
        <xdr:cNvSpPr txBox="1">
          <a:spLocks noChangeArrowheads="1"/>
        </xdr:cNvSpPr>
      </xdr:nvSpPr>
      <xdr:spPr>
        <a:xfrm>
          <a:off x="685800" y="4185285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目標工賃達成指導員配置</a:t>
          </a:r>
        </a:p>
        <a:p>
          <a:pPr algn="ctr">
            <a:lnSpc>
              <a:spcPts val="2400"/>
            </a:lnSpc>
          </a:pPr>
          <a:r>
            <a:rPr lang="ja-JP" altLang="en-US" sz="2000" b="0" i="0" u="none" strike="noStrike" baseline="0">
              <a:solidFill>
                <a:sysClr val="windowText" lastClr="000000"/>
              </a:solidFill>
              <a:latin typeface="ＭＳ Ｐゴシック"/>
              <a:ea typeface="ＭＳ Ｐゴシック"/>
            </a:rPr>
            <a:t>加算</a:t>
          </a:r>
        </a:p>
        <a:p>
          <a:pPr algn="ctr"/>
          <a:endParaRPr/>
        </a:p>
      </xdr:txBody>
    </xdr:sp>
    <xdr:clientData/>
  </xdr:twoCellAnchor>
  <xdr:twoCellAnchor>
    <xdr:from xmlns:xdr="http://schemas.openxmlformats.org/drawingml/2006/spreadsheetDrawing">
      <xdr:col>1</xdr:col>
      <xdr:colOff>0</xdr:colOff>
      <xdr:row>248</xdr:row>
      <xdr:rowOff>0</xdr:rowOff>
    </xdr:from>
    <xdr:to xmlns:xdr="http://schemas.openxmlformats.org/drawingml/2006/spreadsheetDrawing">
      <xdr:col>5</xdr:col>
      <xdr:colOff>628650</xdr:colOff>
      <xdr:row>251</xdr:row>
      <xdr:rowOff>76835</xdr:rowOff>
    </xdr:to>
    <xdr:sp macro="" textlink="">
      <xdr:nvSpPr>
        <xdr:cNvPr id="173087" name="テキスト 37">
          <a:hlinkClick xmlns:r="http://schemas.openxmlformats.org/officeDocument/2006/relationships" r:id="rId30"/>
        </xdr:cNvPr>
        <xdr:cNvSpPr txBox="1">
          <a:spLocks noChangeArrowheads="1"/>
        </xdr:cNvSpPr>
      </xdr:nvSpPr>
      <xdr:spPr>
        <a:xfrm>
          <a:off x="685800" y="4271010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賃金向上達成指導員配置</a:t>
          </a:r>
        </a:p>
        <a:p>
          <a:pPr algn="ctr">
            <a:lnSpc>
              <a:spcPts val="2400"/>
            </a:lnSpc>
          </a:pPr>
          <a:r>
            <a:rPr lang="ja-JP" altLang="en-US" sz="2000" b="0" i="0" u="none" strike="noStrike" baseline="0">
              <a:solidFill>
                <a:sysClr val="windowText" lastClr="000000"/>
              </a:solidFill>
              <a:latin typeface="ＭＳ Ｐゴシック"/>
              <a:ea typeface="ＭＳ Ｐゴシック"/>
            </a:rPr>
            <a:t>加算</a:t>
          </a:r>
        </a:p>
        <a:p>
          <a:pPr algn="ctr"/>
          <a:endParaRPr/>
        </a:p>
      </xdr:txBody>
    </xdr:sp>
    <xdr:clientData/>
  </xdr:twoCellAnchor>
  <xdr:twoCellAnchor>
    <xdr:from xmlns:xdr="http://schemas.openxmlformats.org/drawingml/2006/spreadsheetDrawing">
      <xdr:col>1</xdr:col>
      <xdr:colOff>0</xdr:colOff>
      <xdr:row>253</xdr:row>
      <xdr:rowOff>0</xdr:rowOff>
    </xdr:from>
    <xdr:to xmlns:xdr="http://schemas.openxmlformats.org/drawingml/2006/spreadsheetDrawing">
      <xdr:col>5</xdr:col>
      <xdr:colOff>628650</xdr:colOff>
      <xdr:row>255</xdr:row>
      <xdr:rowOff>76835</xdr:rowOff>
    </xdr:to>
    <xdr:sp macro="" textlink="">
      <xdr:nvSpPr>
        <xdr:cNvPr id="173088" name="テキスト 38">
          <a:hlinkClick xmlns:r="http://schemas.openxmlformats.org/officeDocument/2006/relationships" r:id="rId31"/>
        </xdr:cNvPr>
        <xdr:cNvSpPr txBox="1">
          <a:spLocks noChangeArrowheads="1"/>
        </xdr:cNvSpPr>
      </xdr:nvSpPr>
      <xdr:spPr>
        <a:xfrm>
          <a:off x="685800" y="435673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共生型サービス費</a:t>
          </a:r>
        </a:p>
        <a:p>
          <a:pPr algn="ctr"/>
          <a:endParaRPr/>
        </a:p>
      </xdr:txBody>
    </xdr:sp>
    <xdr:clientData/>
  </xdr:twoCellAnchor>
  <xdr:twoCellAnchor>
    <xdr:from xmlns:xdr="http://schemas.openxmlformats.org/drawingml/2006/spreadsheetDrawing">
      <xdr:col>1</xdr:col>
      <xdr:colOff>0</xdr:colOff>
      <xdr:row>257</xdr:row>
      <xdr:rowOff>0</xdr:rowOff>
    </xdr:from>
    <xdr:to xmlns:xdr="http://schemas.openxmlformats.org/drawingml/2006/spreadsheetDrawing">
      <xdr:col>5</xdr:col>
      <xdr:colOff>628650</xdr:colOff>
      <xdr:row>260</xdr:row>
      <xdr:rowOff>152400</xdr:rowOff>
    </xdr:to>
    <xdr:sp macro="" textlink="">
      <xdr:nvSpPr>
        <xdr:cNvPr id="173089" name="テキスト 39">
          <a:hlinkClick xmlns:r="http://schemas.openxmlformats.org/officeDocument/2006/relationships" r:id="rId32"/>
        </xdr:cNvPr>
        <xdr:cNvSpPr txBox="1">
          <a:spLocks noChangeArrowheads="1"/>
        </xdr:cNvSpPr>
      </xdr:nvSpPr>
      <xdr:spPr>
        <a:xfrm>
          <a:off x="685800" y="44253150"/>
          <a:ext cx="3371850" cy="66675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地域生活支援拠点等の機能を担う事業所に対する加算</a:t>
          </a:r>
        </a:p>
      </xdr:txBody>
    </xdr:sp>
    <xdr:clientData/>
  </xdr:twoCellAnchor>
  <xdr:twoCellAnchor>
    <xdr:from xmlns:xdr="http://schemas.openxmlformats.org/drawingml/2006/spreadsheetDrawing">
      <xdr:col>1</xdr:col>
      <xdr:colOff>0</xdr:colOff>
      <xdr:row>263</xdr:row>
      <xdr:rowOff>0</xdr:rowOff>
    </xdr:from>
    <xdr:to xmlns:xdr="http://schemas.openxmlformats.org/drawingml/2006/spreadsheetDrawing">
      <xdr:col>5</xdr:col>
      <xdr:colOff>628650</xdr:colOff>
      <xdr:row>269</xdr:row>
      <xdr:rowOff>133985</xdr:rowOff>
    </xdr:to>
    <xdr:sp macro="" textlink="">
      <xdr:nvSpPr>
        <xdr:cNvPr id="173090" name="テキスト 40">
          <a:hlinkClick xmlns:r="http://schemas.openxmlformats.org/officeDocument/2006/relationships" r:id="rId33"/>
        </xdr:cNvPr>
        <xdr:cNvSpPr txBox="1">
          <a:spLocks noChangeArrowheads="1"/>
        </xdr:cNvSpPr>
      </xdr:nvSpPr>
      <xdr:spPr>
        <a:xfrm>
          <a:off x="685800" y="45281850"/>
          <a:ext cx="3371850" cy="11626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精神障害者地域移行特別</a:t>
          </a:r>
        </a:p>
        <a:p>
          <a:pPr algn="ctr">
            <a:lnSpc>
              <a:spcPts val="2400"/>
            </a:lnSpc>
          </a:pPr>
          <a:r>
            <a:rPr lang="ja-JP" altLang="en-US" sz="2000" b="0" i="0" u="none" strike="noStrike" baseline="0">
              <a:solidFill>
                <a:sysClr val="windowText" lastClr="000000"/>
              </a:solidFill>
              <a:latin typeface="ＭＳ Ｐゴシック"/>
              <a:ea typeface="ＭＳ Ｐゴシック"/>
            </a:rPr>
            <a:t>加算</a:t>
          </a:r>
        </a:p>
        <a:p>
          <a:pPr algn="ctr">
            <a:lnSpc>
              <a:spcPts val="2400"/>
            </a:lnSpc>
          </a:pPr>
          <a:r>
            <a:rPr lang="ja-JP" altLang="en-US" sz="2000" b="0" i="0" u="none" strike="noStrike" baseline="0">
              <a:solidFill>
                <a:sysClr val="windowText" lastClr="000000"/>
              </a:solidFill>
              <a:latin typeface="ＭＳ Ｐゴシック"/>
              <a:ea typeface="ＭＳ Ｐゴシック"/>
            </a:rPr>
            <a:t>強度行動障害者地域移行特別加算（※）</a:t>
          </a:r>
        </a:p>
        <a:p>
          <a:pPr algn="ctr"/>
          <a:endParaRPr/>
        </a:p>
      </xdr:txBody>
    </xdr:sp>
    <xdr:clientData/>
  </xdr:twoCellAnchor>
  <xdr:twoCellAnchor>
    <xdr:from xmlns:xdr="http://schemas.openxmlformats.org/drawingml/2006/spreadsheetDrawing">
      <xdr:col>1</xdr:col>
      <xdr:colOff>0</xdr:colOff>
      <xdr:row>272</xdr:row>
      <xdr:rowOff>0</xdr:rowOff>
    </xdr:from>
    <xdr:to xmlns:xdr="http://schemas.openxmlformats.org/drawingml/2006/spreadsheetDrawing">
      <xdr:col>5</xdr:col>
      <xdr:colOff>628650</xdr:colOff>
      <xdr:row>274</xdr:row>
      <xdr:rowOff>76835</xdr:rowOff>
    </xdr:to>
    <xdr:sp macro="" textlink="">
      <xdr:nvSpPr>
        <xdr:cNvPr id="173091" name="テキスト 41">
          <a:hlinkClick xmlns:r="http://schemas.openxmlformats.org/officeDocument/2006/relationships" r:id="rId34"/>
        </xdr:cNvPr>
        <xdr:cNvSpPr txBox="1">
          <a:spLocks noChangeArrowheads="1"/>
        </xdr:cNvSpPr>
      </xdr:nvSpPr>
      <xdr:spPr>
        <a:xfrm>
          <a:off x="685800" y="468249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個別計画訓練支援加算</a:t>
          </a:r>
        </a:p>
        <a:p>
          <a:pPr algn="ctr"/>
          <a:endParaRPr/>
        </a:p>
      </xdr:txBody>
    </xdr:sp>
    <xdr:clientData/>
  </xdr:twoCellAnchor>
  <xdr:twoCellAnchor>
    <xdr:from xmlns:xdr="http://schemas.openxmlformats.org/drawingml/2006/spreadsheetDrawing">
      <xdr:col>1</xdr:col>
      <xdr:colOff>0</xdr:colOff>
      <xdr:row>276</xdr:row>
      <xdr:rowOff>0</xdr:rowOff>
    </xdr:from>
    <xdr:to xmlns:xdr="http://schemas.openxmlformats.org/drawingml/2006/spreadsheetDrawing">
      <xdr:col>5</xdr:col>
      <xdr:colOff>628650</xdr:colOff>
      <xdr:row>278</xdr:row>
      <xdr:rowOff>76835</xdr:rowOff>
    </xdr:to>
    <xdr:sp macro="" textlink="">
      <xdr:nvSpPr>
        <xdr:cNvPr id="173092" name="テキスト 42">
          <a:hlinkClick xmlns:r="http://schemas.openxmlformats.org/officeDocument/2006/relationships" r:id="rId35"/>
        </xdr:cNvPr>
        <xdr:cNvSpPr txBox="1">
          <a:spLocks noChangeArrowheads="1"/>
        </xdr:cNvSpPr>
      </xdr:nvSpPr>
      <xdr:spPr>
        <a:xfrm>
          <a:off x="685800" y="475107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社会生活支援特別加算</a:t>
          </a:r>
        </a:p>
        <a:p>
          <a:pPr algn="ctr"/>
          <a:endParaRPr/>
        </a:p>
      </xdr:txBody>
    </xdr:sp>
    <xdr:clientData/>
  </xdr:twoCellAnchor>
  <xdr:twoCellAnchor>
    <xdr:from xmlns:xdr="http://schemas.openxmlformats.org/drawingml/2006/spreadsheetDrawing">
      <xdr:col>1</xdr:col>
      <xdr:colOff>0</xdr:colOff>
      <xdr:row>280</xdr:row>
      <xdr:rowOff>0</xdr:rowOff>
    </xdr:from>
    <xdr:to xmlns:xdr="http://schemas.openxmlformats.org/drawingml/2006/spreadsheetDrawing">
      <xdr:col>5</xdr:col>
      <xdr:colOff>628650</xdr:colOff>
      <xdr:row>284</xdr:row>
      <xdr:rowOff>76835</xdr:rowOff>
    </xdr:to>
    <xdr:sp macro="" textlink="">
      <xdr:nvSpPr>
        <xdr:cNvPr id="173093" name="テキスト 43">
          <a:hlinkClick xmlns:r="http://schemas.openxmlformats.org/officeDocument/2006/relationships" r:id="rId36"/>
        </xdr:cNvPr>
        <xdr:cNvSpPr txBox="1">
          <a:spLocks noChangeArrowheads="1"/>
        </xdr:cNvSpPr>
      </xdr:nvSpPr>
      <xdr:spPr>
        <a:xfrm>
          <a:off x="685800" y="481965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就労移行支援に係る基本報酬</a:t>
          </a:r>
        </a:p>
        <a:p>
          <a:pPr algn="ctr"/>
          <a:r>
            <a:rPr lang="ja-JP" altLang="en-US" sz="2000"/>
            <a:t>(サービス費Ⅰ)</a:t>
          </a:r>
        </a:p>
      </xdr:txBody>
    </xdr:sp>
    <xdr:clientData/>
  </xdr:twoCellAnchor>
  <xdr:twoCellAnchor>
    <xdr:from xmlns:xdr="http://schemas.openxmlformats.org/drawingml/2006/spreadsheetDrawing">
      <xdr:col>1</xdr:col>
      <xdr:colOff>0</xdr:colOff>
      <xdr:row>336</xdr:row>
      <xdr:rowOff>0</xdr:rowOff>
    </xdr:from>
    <xdr:to xmlns:xdr="http://schemas.openxmlformats.org/drawingml/2006/spreadsheetDrawing">
      <xdr:col>5</xdr:col>
      <xdr:colOff>628650</xdr:colOff>
      <xdr:row>338</xdr:row>
      <xdr:rowOff>76835</xdr:rowOff>
    </xdr:to>
    <xdr:sp macro="" textlink="">
      <xdr:nvSpPr>
        <xdr:cNvPr id="173094" name="テキスト 47">
          <a:hlinkClick xmlns:r="http://schemas.openxmlformats.org/officeDocument/2006/relationships" r:id="rId37"/>
        </xdr:cNvPr>
        <xdr:cNvSpPr txBox="1">
          <a:spLocks noChangeArrowheads="1"/>
        </xdr:cNvSpPr>
      </xdr:nvSpPr>
      <xdr:spPr>
        <a:xfrm>
          <a:off x="685800" y="577977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就労定着実績体制加算</a:t>
          </a:r>
        </a:p>
        <a:p>
          <a:pPr algn="ctr"/>
          <a:endParaRPr/>
        </a:p>
      </xdr:txBody>
    </xdr:sp>
    <xdr:clientData/>
  </xdr:twoCellAnchor>
  <xdr:twoCellAnchor>
    <xdr:from xmlns:xdr="http://schemas.openxmlformats.org/drawingml/2006/spreadsheetDrawing">
      <xdr:col>1</xdr:col>
      <xdr:colOff>0</xdr:colOff>
      <xdr:row>340</xdr:row>
      <xdr:rowOff>0</xdr:rowOff>
    </xdr:from>
    <xdr:to xmlns:xdr="http://schemas.openxmlformats.org/drawingml/2006/spreadsheetDrawing">
      <xdr:col>5</xdr:col>
      <xdr:colOff>628650</xdr:colOff>
      <xdr:row>344</xdr:row>
      <xdr:rowOff>76835</xdr:rowOff>
    </xdr:to>
    <xdr:sp macro="" textlink="">
      <xdr:nvSpPr>
        <xdr:cNvPr id="173095" name="テキスト 48">
          <a:hlinkClick xmlns:r="http://schemas.openxmlformats.org/officeDocument/2006/relationships" r:id="rId38"/>
        </xdr:cNvPr>
        <xdr:cNvSpPr txBox="1">
          <a:spLocks noChangeArrowheads="1"/>
        </xdr:cNvSpPr>
      </xdr:nvSpPr>
      <xdr:spPr>
        <a:xfrm>
          <a:off x="685800" y="584835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看護職員配置加算(共同生活援助</a:t>
          </a:r>
          <a:r>
            <a:rPr lang="ja-JP" altLang="en-US" sz="2000" b="0" i="0" u="none" strike="noStrike" baseline="0">
              <a:solidFill>
                <a:sysClr val="windowText" lastClr="000000"/>
              </a:solidFill>
              <a:latin typeface="ＭＳ Ｐゴシック"/>
              <a:ea typeface="ＭＳ Ｐゴシック"/>
            </a:rPr>
            <a:t>)</a:t>
          </a:r>
        </a:p>
        <a:p>
          <a:pPr algn="ctr"/>
          <a:endParaRPr/>
        </a:p>
      </xdr:txBody>
    </xdr:sp>
    <xdr:clientData/>
  </xdr:twoCellAnchor>
  <xdr:twoCellAnchor>
    <xdr:from xmlns:xdr="http://schemas.openxmlformats.org/drawingml/2006/spreadsheetDrawing">
      <xdr:col>1</xdr:col>
      <xdr:colOff>0</xdr:colOff>
      <xdr:row>346</xdr:row>
      <xdr:rowOff>0</xdr:rowOff>
    </xdr:from>
    <xdr:to xmlns:xdr="http://schemas.openxmlformats.org/drawingml/2006/spreadsheetDrawing">
      <xdr:col>5</xdr:col>
      <xdr:colOff>628650</xdr:colOff>
      <xdr:row>348</xdr:row>
      <xdr:rowOff>76835</xdr:rowOff>
    </xdr:to>
    <xdr:sp macro="" textlink="">
      <xdr:nvSpPr>
        <xdr:cNvPr id="173096" name="テキスト 49">
          <a:hlinkClick xmlns:r="http://schemas.openxmlformats.org/officeDocument/2006/relationships" r:id="rId39"/>
        </xdr:cNvPr>
        <xdr:cNvSpPr txBox="1">
          <a:spLocks noChangeArrowheads="1"/>
        </xdr:cNvSpPr>
      </xdr:nvSpPr>
      <xdr:spPr>
        <a:xfrm>
          <a:off x="685800" y="595122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夜勤職員加配加算</a:t>
          </a:r>
        </a:p>
        <a:p>
          <a:pPr algn="ctr"/>
          <a:endParaRPr/>
        </a:p>
      </xdr:txBody>
    </xdr:sp>
    <xdr:clientData/>
  </xdr:twoCellAnchor>
  <xdr:twoCellAnchor>
    <xdr:from xmlns:xdr="http://schemas.openxmlformats.org/drawingml/2006/spreadsheetDrawing">
      <xdr:col>1</xdr:col>
      <xdr:colOff>0</xdr:colOff>
      <xdr:row>360</xdr:row>
      <xdr:rowOff>151765</xdr:rowOff>
    </xdr:from>
    <xdr:to xmlns:xdr="http://schemas.openxmlformats.org/drawingml/2006/spreadsheetDrawing">
      <xdr:col>5</xdr:col>
      <xdr:colOff>628650</xdr:colOff>
      <xdr:row>363</xdr:row>
      <xdr:rowOff>57150</xdr:rowOff>
    </xdr:to>
    <xdr:sp macro="" textlink="">
      <xdr:nvSpPr>
        <xdr:cNvPr id="173097" name="テキスト 53">
          <a:hlinkClick xmlns:r="http://schemas.openxmlformats.org/officeDocument/2006/relationships" r:id="rId40"/>
        </xdr:cNvPr>
        <xdr:cNvSpPr txBox="1">
          <a:spLocks noChangeArrowheads="1"/>
        </xdr:cNvSpPr>
      </xdr:nvSpPr>
      <xdr:spPr>
        <a:xfrm>
          <a:off x="685800" y="62064265"/>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居住支援連携体制加算</a:t>
          </a:r>
        </a:p>
        <a:p>
          <a:pPr algn="ctr"/>
          <a:endParaRPr/>
        </a:p>
      </xdr:txBody>
    </xdr:sp>
    <xdr:clientData/>
  </xdr:twoCellAnchor>
  <xdr:twoCellAnchor>
    <xdr:from xmlns:xdr="http://schemas.openxmlformats.org/drawingml/2006/spreadsheetDrawing">
      <xdr:col>1</xdr:col>
      <xdr:colOff>0</xdr:colOff>
      <xdr:row>353</xdr:row>
      <xdr:rowOff>170815</xdr:rowOff>
    </xdr:from>
    <xdr:to xmlns:xdr="http://schemas.openxmlformats.org/drawingml/2006/spreadsheetDrawing">
      <xdr:col>5</xdr:col>
      <xdr:colOff>628650</xdr:colOff>
      <xdr:row>358</xdr:row>
      <xdr:rowOff>76200</xdr:rowOff>
    </xdr:to>
    <xdr:sp macro="" textlink="">
      <xdr:nvSpPr>
        <xdr:cNvPr id="173098" name="テキスト 54">
          <a:hlinkClick xmlns:r="http://schemas.openxmlformats.org/officeDocument/2006/relationships" r:id="rId41" tooltip="体験"/>
        </xdr:cNvPr>
        <xdr:cNvSpPr txBox="1">
          <a:spLocks noChangeArrowheads="1"/>
        </xdr:cNvSpPr>
      </xdr:nvSpPr>
      <xdr:spPr>
        <a:xfrm>
          <a:off x="685800" y="60883165"/>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強度行動障害者体験</a:t>
          </a:r>
          <a:endParaRPr lang="ja-JP" altLang="en-US" sz="2000" b="0" i="0" u="none" strike="noStrike" baseline="0">
            <a:solidFill>
              <a:sysClr val="windowText" lastClr="000000"/>
            </a:solidFill>
            <a:latin typeface="ＭＳ Ｐゴシック"/>
            <a:ea typeface="ＭＳ Ｐゴシック"/>
          </a:endParaRPr>
        </a:p>
        <a:p>
          <a:pPr algn="ctr">
            <a:lnSpc>
              <a:spcPts val="2400"/>
            </a:lnSpc>
          </a:pPr>
          <a:r>
            <a:rPr lang="ja-JP" altLang="en-US" sz="2000" b="0" i="0" u="none" strike="noStrike" baseline="0">
              <a:solidFill>
                <a:sysClr val="windowText" lastClr="000000"/>
              </a:solidFill>
              <a:latin typeface="ＭＳ Ｐゴシック"/>
              <a:ea typeface="ＭＳ Ｐゴシック"/>
            </a:rPr>
            <a:t>利用加算</a:t>
          </a:r>
          <a:endParaRPr lang="ja-JP" altLang="en-US" sz="2000" b="0" i="0" u="none" strike="noStrike" baseline="0">
            <a:solidFill>
              <a:sysClr val="windowText" lastClr="000000"/>
            </a:solidFill>
            <a:latin typeface="ＭＳ Ｐゴシック"/>
            <a:ea typeface="ＭＳ Ｐゴシック"/>
          </a:endParaRPr>
        </a:p>
        <a:p>
          <a:pPr algn="ctr"/>
          <a:endParaRPr/>
        </a:p>
      </xdr:txBody>
    </xdr:sp>
    <xdr:clientData/>
  </xdr:twoCellAnchor>
  <xdr:twoCellAnchor>
    <xdr:from xmlns:xdr="http://schemas.openxmlformats.org/drawingml/2006/spreadsheetDrawing">
      <xdr:col>1</xdr:col>
      <xdr:colOff>0</xdr:colOff>
      <xdr:row>349</xdr:row>
      <xdr:rowOff>160655</xdr:rowOff>
    </xdr:from>
    <xdr:to xmlns:xdr="http://schemas.openxmlformats.org/drawingml/2006/spreadsheetDrawing">
      <xdr:col>5</xdr:col>
      <xdr:colOff>628650</xdr:colOff>
      <xdr:row>352</xdr:row>
      <xdr:rowOff>66040</xdr:rowOff>
    </xdr:to>
    <xdr:sp macro="" textlink="">
      <xdr:nvSpPr>
        <xdr:cNvPr id="173099" name="テキスト 56">
          <a:hlinkClick xmlns:r="http://schemas.openxmlformats.org/officeDocument/2006/relationships" r:id="rId42"/>
        </xdr:cNvPr>
        <xdr:cNvSpPr txBox="1">
          <a:spLocks noChangeArrowheads="1"/>
        </xdr:cNvSpPr>
      </xdr:nvSpPr>
      <xdr:spPr>
        <a:xfrm>
          <a:off x="685800" y="60187205"/>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医療的ケア対応支援体制加算</a:t>
          </a:r>
        </a:p>
        <a:p>
          <a:pPr algn="ctr"/>
          <a:endParaRPr/>
        </a:p>
      </xdr:txBody>
    </xdr:sp>
    <xdr:clientData/>
  </xdr:twoCellAnchor>
  <xdr:twoCellAnchor>
    <xdr:from xmlns:xdr="http://schemas.openxmlformats.org/drawingml/2006/spreadsheetDrawing">
      <xdr:col>1</xdr:col>
      <xdr:colOff>0</xdr:colOff>
      <xdr:row>304</xdr:row>
      <xdr:rowOff>0</xdr:rowOff>
    </xdr:from>
    <xdr:to xmlns:xdr="http://schemas.openxmlformats.org/drawingml/2006/spreadsheetDrawing">
      <xdr:col>5</xdr:col>
      <xdr:colOff>628650</xdr:colOff>
      <xdr:row>308</xdr:row>
      <xdr:rowOff>76835</xdr:rowOff>
    </xdr:to>
    <xdr:sp macro="" textlink="">
      <xdr:nvSpPr>
        <xdr:cNvPr id="173100" name="テキスト 57">
          <a:hlinkClick xmlns:r="http://schemas.openxmlformats.org/officeDocument/2006/relationships" r:id="rId43"/>
        </xdr:cNvPr>
        <xdr:cNvSpPr txBox="1">
          <a:spLocks noChangeArrowheads="1"/>
        </xdr:cNvSpPr>
      </xdr:nvSpPr>
      <xdr:spPr>
        <a:xfrm>
          <a:off x="685800" y="523113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就労継続支援Ａ型に係る基本報酬</a:t>
          </a:r>
        </a:p>
        <a:p>
          <a:pPr algn="ctr"/>
          <a:endParaRPr/>
        </a:p>
      </xdr:txBody>
    </xdr:sp>
    <xdr:clientData/>
  </xdr:twoCellAnchor>
  <xdr:twoCellAnchor>
    <xdr:from xmlns:xdr="http://schemas.openxmlformats.org/drawingml/2006/spreadsheetDrawing">
      <xdr:col>1</xdr:col>
      <xdr:colOff>0</xdr:colOff>
      <xdr:row>318</xdr:row>
      <xdr:rowOff>0</xdr:rowOff>
    </xdr:from>
    <xdr:to xmlns:xdr="http://schemas.openxmlformats.org/drawingml/2006/spreadsheetDrawing">
      <xdr:col>5</xdr:col>
      <xdr:colOff>628650</xdr:colOff>
      <xdr:row>322</xdr:row>
      <xdr:rowOff>76835</xdr:rowOff>
    </xdr:to>
    <xdr:sp macro="" textlink="">
      <xdr:nvSpPr>
        <xdr:cNvPr id="173101" name="テキスト 58">
          <a:hlinkClick xmlns:r="http://schemas.openxmlformats.org/officeDocument/2006/relationships" r:id="rId44"/>
        </xdr:cNvPr>
        <xdr:cNvSpPr txBox="1">
          <a:spLocks noChangeArrowheads="1"/>
        </xdr:cNvSpPr>
      </xdr:nvSpPr>
      <xdr:spPr>
        <a:xfrm>
          <a:off x="685800" y="547116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就労継続支援Ｂ型に係る基本報酬</a:t>
          </a:r>
        </a:p>
        <a:p>
          <a:pPr algn="ctr"/>
          <a:endParaRPr/>
        </a:p>
      </xdr:txBody>
    </xdr:sp>
    <xdr:clientData/>
  </xdr:twoCellAnchor>
  <xdr:twoCellAnchor>
    <xdr:from xmlns:xdr="http://schemas.openxmlformats.org/drawingml/2006/spreadsheetDrawing">
      <xdr:col>1</xdr:col>
      <xdr:colOff>0</xdr:colOff>
      <xdr:row>332</xdr:row>
      <xdr:rowOff>0</xdr:rowOff>
    </xdr:from>
    <xdr:to xmlns:xdr="http://schemas.openxmlformats.org/drawingml/2006/spreadsheetDrawing">
      <xdr:col>5</xdr:col>
      <xdr:colOff>628650</xdr:colOff>
      <xdr:row>334</xdr:row>
      <xdr:rowOff>76835</xdr:rowOff>
    </xdr:to>
    <xdr:sp macro="" textlink="">
      <xdr:nvSpPr>
        <xdr:cNvPr id="173102" name="テキスト 59">
          <a:hlinkClick xmlns:r="http://schemas.openxmlformats.org/officeDocument/2006/relationships" r:id="rId45"/>
        </xdr:cNvPr>
        <xdr:cNvSpPr txBox="1">
          <a:spLocks noChangeArrowheads="1"/>
        </xdr:cNvSpPr>
      </xdr:nvSpPr>
      <xdr:spPr>
        <a:xfrm>
          <a:off x="685800" y="571119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就労定着支援に係る基本報酬</a:t>
          </a:r>
        </a:p>
        <a:p>
          <a:pPr algn="ctr"/>
          <a:endParaRPr/>
        </a:p>
      </xdr:txBody>
    </xdr:sp>
    <xdr:clientData/>
  </xdr:twoCellAnchor>
  <xdr:twoCellAnchor>
    <xdr:from xmlns:xdr="http://schemas.openxmlformats.org/drawingml/2006/spreadsheetDrawing">
      <xdr:col>1</xdr:col>
      <xdr:colOff>0</xdr:colOff>
      <xdr:row>47</xdr:row>
      <xdr:rowOff>0</xdr:rowOff>
    </xdr:from>
    <xdr:to xmlns:xdr="http://schemas.openxmlformats.org/drawingml/2006/spreadsheetDrawing">
      <xdr:col>5</xdr:col>
      <xdr:colOff>628650</xdr:colOff>
      <xdr:row>51</xdr:row>
      <xdr:rowOff>18415</xdr:rowOff>
    </xdr:to>
    <xdr:sp macro="" textlink="">
      <xdr:nvSpPr>
        <xdr:cNvPr id="173103" name="テキスト 60">
          <a:hlinkClick xmlns:r="http://schemas.openxmlformats.org/officeDocument/2006/relationships" r:id="rId46"/>
        </xdr:cNvPr>
        <xdr:cNvSpPr txBox="1">
          <a:spLocks noChangeArrowheads="1"/>
        </xdr:cNvSpPr>
      </xdr:nvSpPr>
      <xdr:spPr>
        <a:xfrm>
          <a:off x="685800" y="8115300"/>
          <a:ext cx="3371850" cy="70421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(行動援護)</a:t>
          </a:r>
        </a:p>
        <a:p>
          <a:pPr algn="ctr"/>
          <a:endParaRPr/>
        </a:p>
      </xdr:txBody>
    </xdr:sp>
    <xdr:clientData/>
  </xdr:twoCellAnchor>
  <xdr:twoCellAnchor>
    <xdr:from xmlns:xdr="http://schemas.openxmlformats.org/drawingml/2006/spreadsheetDrawing">
      <xdr:col>1</xdr:col>
      <xdr:colOff>0</xdr:colOff>
      <xdr:row>59</xdr:row>
      <xdr:rowOff>0</xdr:rowOff>
    </xdr:from>
    <xdr:to xmlns:xdr="http://schemas.openxmlformats.org/drawingml/2006/spreadsheetDrawing">
      <xdr:col>5</xdr:col>
      <xdr:colOff>628650</xdr:colOff>
      <xdr:row>63</xdr:row>
      <xdr:rowOff>76835</xdr:rowOff>
    </xdr:to>
    <xdr:sp macro="" textlink="">
      <xdr:nvSpPr>
        <xdr:cNvPr id="173104" name="テキスト 61">
          <a:hlinkClick xmlns:r="http://schemas.openxmlformats.org/officeDocument/2006/relationships" r:id="rId47"/>
        </xdr:cNvPr>
        <xdr:cNvSpPr txBox="1">
          <a:spLocks noChangeArrowheads="1"/>
        </xdr:cNvSpPr>
      </xdr:nvSpPr>
      <xdr:spPr>
        <a:xfrm>
          <a:off x="685800" y="101727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人員配置体制加算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（生活介護）</a:t>
          </a:r>
        </a:p>
        <a:p>
          <a:pPr algn="ctr"/>
          <a:endParaRPr/>
        </a:p>
      </xdr:txBody>
    </xdr:sp>
    <xdr:clientData/>
  </xdr:twoCellAnchor>
  <xdr:twoCellAnchor>
    <xdr:from xmlns:xdr="http://schemas.openxmlformats.org/drawingml/2006/spreadsheetDrawing">
      <xdr:col>1</xdr:col>
      <xdr:colOff>0</xdr:colOff>
      <xdr:row>71</xdr:row>
      <xdr:rowOff>0</xdr:rowOff>
    </xdr:from>
    <xdr:to xmlns:xdr="http://schemas.openxmlformats.org/drawingml/2006/spreadsheetDrawing">
      <xdr:col>5</xdr:col>
      <xdr:colOff>628650</xdr:colOff>
      <xdr:row>75</xdr:row>
      <xdr:rowOff>76835</xdr:rowOff>
    </xdr:to>
    <xdr:sp macro="" textlink="">
      <xdr:nvSpPr>
        <xdr:cNvPr id="173105" name="テキスト 62">
          <a:hlinkClick xmlns:r="http://schemas.openxmlformats.org/officeDocument/2006/relationships" r:id="rId48"/>
        </xdr:cNvPr>
        <xdr:cNvSpPr txBox="1">
          <a:spLocks noChangeArrowheads="1"/>
        </xdr:cNvSpPr>
      </xdr:nvSpPr>
      <xdr:spPr>
        <a:xfrm>
          <a:off x="685800" y="122301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福祉専門職員配置等加算</a:t>
          </a:r>
          <a:endParaRPr lang="ja-JP" altLang="en-US" sz="2000" b="0" i="0" u="none" strike="noStrike" baseline="0">
            <a:solidFill>
              <a:sysClr val="windowText" lastClr="000000"/>
            </a:solidFill>
            <a:latin typeface="ＭＳ Ｐゴシック"/>
            <a:ea typeface="ＭＳ Ｐゴシック"/>
          </a:endParaRPr>
        </a:p>
        <a:p>
          <a:pPr algn="ctr">
            <a:lnSpc>
              <a:spcPts val="2400"/>
            </a:lnSpc>
          </a:pPr>
          <a:r>
            <a:rPr lang="ja-JP" altLang="en-US" sz="2000" b="0" i="0" u="none" strike="noStrike" baseline="0">
              <a:solidFill>
                <a:sysClr val="windowText" lastClr="000000"/>
              </a:solidFill>
              <a:latin typeface="ＭＳ Ｐゴシック"/>
              <a:ea typeface="ＭＳ Ｐゴシック"/>
            </a:rPr>
            <a:t>(共生型短期入所)</a:t>
          </a:r>
          <a:endParaRPr lang="ja-JP" altLang="en-US" sz="2000" b="0" i="0" u="none" strike="noStrike" baseline="0">
            <a:solidFill>
              <a:sysClr val="windowText" lastClr="000000"/>
            </a:solidFill>
            <a:latin typeface="ＭＳ Ｐゴシック"/>
            <a:ea typeface="ＭＳ Ｐゴシック"/>
          </a:endParaRPr>
        </a:p>
        <a:p>
          <a:pPr algn="ctr"/>
          <a:endParaRPr/>
        </a:p>
      </xdr:txBody>
    </xdr:sp>
    <xdr:clientData/>
  </xdr:twoCellAnchor>
  <xdr:twoCellAnchor>
    <xdr:from xmlns:xdr="http://schemas.openxmlformats.org/drawingml/2006/spreadsheetDrawing">
      <xdr:col>1</xdr:col>
      <xdr:colOff>0</xdr:colOff>
      <xdr:row>85</xdr:row>
      <xdr:rowOff>0</xdr:rowOff>
    </xdr:from>
    <xdr:to xmlns:xdr="http://schemas.openxmlformats.org/drawingml/2006/spreadsheetDrawing">
      <xdr:col>5</xdr:col>
      <xdr:colOff>628650</xdr:colOff>
      <xdr:row>91</xdr:row>
      <xdr:rowOff>76200</xdr:rowOff>
    </xdr:to>
    <xdr:sp macro="" textlink="">
      <xdr:nvSpPr>
        <xdr:cNvPr id="173106" name="テキスト 63">
          <a:hlinkClick xmlns:r="http://schemas.openxmlformats.org/officeDocument/2006/relationships" r:id="rId49"/>
        </xdr:cNvPr>
        <xdr:cNvSpPr txBox="1">
          <a:spLocks noChangeArrowheads="1"/>
        </xdr:cNvSpPr>
      </xdr:nvSpPr>
      <xdr:spPr>
        <a:xfrm>
          <a:off x="685800" y="14630400"/>
          <a:ext cx="3371850" cy="11049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視覚・聴覚言語障害者支援体制加算（※）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※多機能型</a:t>
          </a:r>
        </a:p>
        <a:p>
          <a:pPr algn="ctr"/>
          <a:endParaRPr/>
        </a:p>
        <a:p>
          <a:pPr algn="ctr"/>
          <a:endParaRPr/>
        </a:p>
      </xdr:txBody>
    </xdr:sp>
    <xdr:clientData/>
  </xdr:twoCellAnchor>
  <xdr:twoCellAnchor>
    <xdr:from xmlns:xdr="http://schemas.openxmlformats.org/drawingml/2006/spreadsheetDrawing">
      <xdr:col>1</xdr:col>
      <xdr:colOff>0</xdr:colOff>
      <xdr:row>113</xdr:row>
      <xdr:rowOff>0</xdr:rowOff>
    </xdr:from>
    <xdr:to xmlns:xdr="http://schemas.openxmlformats.org/drawingml/2006/spreadsheetDrawing">
      <xdr:col>5</xdr:col>
      <xdr:colOff>628650</xdr:colOff>
      <xdr:row>117</xdr:row>
      <xdr:rowOff>76200</xdr:rowOff>
    </xdr:to>
    <xdr:sp macro="" textlink="">
      <xdr:nvSpPr>
        <xdr:cNvPr id="173107" name="テキスト 64">
          <a:hlinkClick xmlns:r="http://schemas.openxmlformats.org/officeDocument/2006/relationships" r:id="rId50"/>
        </xdr:cNvPr>
        <xdr:cNvSpPr txBox="1">
          <a:spLocks noChangeArrowheads="1"/>
        </xdr:cNvSpPr>
      </xdr:nvSpPr>
      <xdr:spPr>
        <a:xfrm>
          <a:off x="685800" y="194310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a:t>
          </a:r>
        </a:p>
        <a:p>
          <a:pPr algn="ctr">
            <a:lnSpc>
              <a:spcPts val="2400"/>
            </a:lnSpc>
          </a:pPr>
          <a:r>
            <a:rPr lang="ja-JP" altLang="en-US" sz="2000" b="0" i="0" u="none" strike="noStrike" baseline="0">
              <a:solidFill>
                <a:sysClr val="windowText" lastClr="000000"/>
              </a:solidFill>
              <a:latin typeface="ＭＳ Ｐゴシック"/>
              <a:ea typeface="ＭＳ Ｐゴシック"/>
            </a:rPr>
            <a:t>(共同生活援助)</a:t>
          </a:r>
        </a:p>
      </xdr:txBody>
    </xdr:sp>
    <xdr:clientData/>
  </xdr:twoCellAnchor>
  <xdr:twoCellAnchor>
    <xdr:from xmlns:xdr="http://schemas.openxmlformats.org/drawingml/2006/spreadsheetDrawing">
      <xdr:col>1</xdr:col>
      <xdr:colOff>0</xdr:colOff>
      <xdr:row>129</xdr:row>
      <xdr:rowOff>0</xdr:rowOff>
    </xdr:from>
    <xdr:to xmlns:xdr="http://schemas.openxmlformats.org/drawingml/2006/spreadsheetDrawing">
      <xdr:col>5</xdr:col>
      <xdr:colOff>628650</xdr:colOff>
      <xdr:row>133</xdr:row>
      <xdr:rowOff>76835</xdr:rowOff>
    </xdr:to>
    <xdr:sp macro="" textlink="">
      <xdr:nvSpPr>
        <xdr:cNvPr id="173108" name="テキスト 65">
          <a:hlinkClick xmlns:r="http://schemas.openxmlformats.org/officeDocument/2006/relationships" r:id="rId51"/>
        </xdr:cNvPr>
        <xdr:cNvSpPr txBox="1">
          <a:spLocks noChangeArrowheads="1"/>
        </xdr:cNvSpPr>
      </xdr:nvSpPr>
      <xdr:spPr>
        <a:xfrm>
          <a:off x="685800" y="223075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夜間支援等体制加算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（宿泊型自立訓練）</a:t>
          </a:r>
        </a:p>
        <a:p>
          <a:pPr algn="ctr"/>
          <a:endParaRPr/>
        </a:p>
      </xdr:txBody>
    </xdr:sp>
    <xdr:clientData/>
  </xdr:twoCellAnchor>
  <xdr:twoCellAnchor>
    <xdr:from xmlns:xdr="http://schemas.openxmlformats.org/drawingml/2006/spreadsheetDrawing">
      <xdr:col>9</xdr:col>
      <xdr:colOff>0</xdr:colOff>
      <xdr:row>27</xdr:row>
      <xdr:rowOff>0</xdr:rowOff>
    </xdr:from>
    <xdr:to xmlns:xdr="http://schemas.openxmlformats.org/drawingml/2006/spreadsheetDrawing">
      <xdr:col>13</xdr:col>
      <xdr:colOff>628650</xdr:colOff>
      <xdr:row>29</xdr:row>
      <xdr:rowOff>76835</xdr:rowOff>
    </xdr:to>
    <xdr:sp macro="" textlink="">
      <xdr:nvSpPr>
        <xdr:cNvPr id="173109" name="テキスト 66">
          <a:hlinkClick xmlns:r="http://schemas.openxmlformats.org/officeDocument/2006/relationships" r:id="rId52"/>
        </xdr:cNvPr>
        <xdr:cNvSpPr txBox="1">
          <a:spLocks noChangeArrowheads="1"/>
        </xdr:cNvSpPr>
      </xdr:nvSpPr>
      <xdr:spPr>
        <a:xfrm>
          <a:off x="6172200" y="4676775"/>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勤務形態一覧表(訪問系)</a:t>
          </a:r>
        </a:p>
      </xdr:txBody>
    </xdr:sp>
    <xdr:clientData/>
  </xdr:twoCellAnchor>
  <xdr:twoCellAnchor>
    <xdr:from xmlns:xdr="http://schemas.openxmlformats.org/drawingml/2006/spreadsheetDrawing">
      <xdr:col>9</xdr:col>
      <xdr:colOff>10160</xdr:colOff>
      <xdr:row>36</xdr:row>
      <xdr:rowOff>133985</xdr:rowOff>
    </xdr:from>
    <xdr:to xmlns:xdr="http://schemas.openxmlformats.org/drawingml/2006/spreadsheetDrawing">
      <xdr:col>13</xdr:col>
      <xdr:colOff>638810</xdr:colOff>
      <xdr:row>42</xdr:row>
      <xdr:rowOff>125095</xdr:rowOff>
    </xdr:to>
    <xdr:sp macro="" textlink="">
      <xdr:nvSpPr>
        <xdr:cNvPr id="173110" name="テキスト 67">
          <a:hlinkClick xmlns:r="http://schemas.openxmlformats.org/officeDocument/2006/relationships" r:id="rId53"/>
        </xdr:cNvPr>
        <xdr:cNvSpPr txBox="1">
          <a:spLocks noChangeArrowheads="1"/>
        </xdr:cNvSpPr>
      </xdr:nvSpPr>
      <xdr:spPr>
        <a:xfrm>
          <a:off x="6182360" y="6353810"/>
          <a:ext cx="3371850" cy="10293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サービス提供責任者必置数</a:t>
          </a:r>
        </a:p>
        <a:p>
          <a:pPr algn="ctr">
            <a:lnSpc>
              <a:spcPts val="2400"/>
            </a:lnSpc>
          </a:pPr>
          <a:r>
            <a:rPr lang="ja-JP" altLang="en-US" sz="2000" b="0" i="0" u="none" strike="noStrike" baseline="0">
              <a:solidFill>
                <a:sysClr val="windowText" lastClr="000000"/>
              </a:solidFill>
              <a:latin typeface="ＭＳ Ｐゴシック"/>
              <a:ea typeface="ＭＳ Ｐゴシック"/>
            </a:rPr>
            <a:t>算出表(訪問系)</a:t>
          </a:r>
        </a:p>
      </xdr:txBody>
    </xdr:sp>
    <xdr:clientData/>
  </xdr:twoCellAnchor>
  <xdr:twoCellAnchor>
    <xdr:from xmlns:xdr="http://schemas.openxmlformats.org/drawingml/2006/spreadsheetDrawing">
      <xdr:col>9</xdr:col>
      <xdr:colOff>10160</xdr:colOff>
      <xdr:row>31</xdr:row>
      <xdr:rowOff>0</xdr:rowOff>
    </xdr:from>
    <xdr:to xmlns:xdr="http://schemas.openxmlformats.org/drawingml/2006/spreadsheetDrawing">
      <xdr:col>13</xdr:col>
      <xdr:colOff>638810</xdr:colOff>
      <xdr:row>35</xdr:row>
      <xdr:rowOff>76200</xdr:rowOff>
    </xdr:to>
    <xdr:sp macro="" textlink="">
      <xdr:nvSpPr>
        <xdr:cNvPr id="173111" name="テキスト 68">
          <a:hlinkClick xmlns:r="http://schemas.openxmlformats.org/officeDocument/2006/relationships" r:id="rId54"/>
        </xdr:cNvPr>
        <xdr:cNvSpPr txBox="1">
          <a:spLocks noChangeArrowheads="1"/>
        </xdr:cNvSpPr>
      </xdr:nvSpPr>
      <xdr:spPr>
        <a:xfrm>
          <a:off x="6182360" y="5362575"/>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勤務形態一覧表(訪問系以外)</a:t>
          </a:r>
        </a:p>
      </xdr:txBody>
    </xdr:sp>
    <xdr:clientData/>
  </xdr:twoCellAnchor>
  <xdr:twoCellAnchor>
    <xdr:from xmlns:xdr="http://schemas.openxmlformats.org/drawingml/2006/spreadsheetDrawing">
      <xdr:col>1</xdr:col>
      <xdr:colOff>0</xdr:colOff>
      <xdr:row>292</xdr:row>
      <xdr:rowOff>0</xdr:rowOff>
    </xdr:from>
    <xdr:to xmlns:xdr="http://schemas.openxmlformats.org/drawingml/2006/spreadsheetDrawing">
      <xdr:col>5</xdr:col>
      <xdr:colOff>628650</xdr:colOff>
      <xdr:row>296</xdr:row>
      <xdr:rowOff>76835</xdr:rowOff>
    </xdr:to>
    <xdr:sp macro="" textlink="">
      <xdr:nvSpPr>
        <xdr:cNvPr id="173112" name="テキスト 69">
          <a:hlinkClick xmlns:r="http://schemas.openxmlformats.org/officeDocument/2006/relationships" r:id="rId55"/>
        </xdr:cNvPr>
        <xdr:cNvSpPr txBox="1">
          <a:spLocks noChangeArrowheads="1"/>
        </xdr:cNvSpPr>
      </xdr:nvSpPr>
      <xdr:spPr>
        <a:xfrm>
          <a:off x="685800" y="502539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就労移行支援に係る基本報酬</a:t>
          </a:r>
        </a:p>
        <a:p>
          <a:pPr algn="ctr"/>
          <a:r>
            <a:rPr lang="ja-JP" altLang="en-US" sz="2000"/>
            <a:t>(サービス費Ⅱ)</a:t>
          </a:r>
        </a:p>
      </xdr:txBody>
    </xdr:sp>
    <xdr:clientData/>
  </xdr:twoCellAnchor>
  <xdr:twoCellAnchor>
    <xdr:from xmlns:xdr="http://schemas.openxmlformats.org/drawingml/2006/spreadsheetDrawing">
      <xdr:col>1</xdr:col>
      <xdr:colOff>0</xdr:colOff>
      <xdr:row>219</xdr:row>
      <xdr:rowOff>0</xdr:rowOff>
    </xdr:from>
    <xdr:to xmlns:xdr="http://schemas.openxmlformats.org/drawingml/2006/spreadsheetDrawing">
      <xdr:col>5</xdr:col>
      <xdr:colOff>628650</xdr:colOff>
      <xdr:row>223</xdr:row>
      <xdr:rowOff>76835</xdr:rowOff>
    </xdr:to>
    <xdr:sp macro="" textlink="">
      <xdr:nvSpPr>
        <xdr:cNvPr id="173113" name="テキスト 61">
          <a:hlinkClick xmlns:r="http://schemas.openxmlformats.org/officeDocument/2006/relationships" r:id="rId56"/>
        </xdr:cNvPr>
        <xdr:cNvSpPr txBox="1">
          <a:spLocks noChangeArrowheads="1"/>
        </xdr:cNvSpPr>
      </xdr:nvSpPr>
      <xdr:spPr>
        <a:xfrm>
          <a:off x="685800" y="377380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就労移行支援体制加算（就労継続B）</a:t>
          </a:r>
        </a:p>
        <a:p>
          <a:pPr algn="ctr"/>
          <a:endParaRPr/>
        </a:p>
      </xdr:txBody>
    </xdr:sp>
    <xdr:clientData/>
  </xdr:twoCellAnchor>
  <xdr:twoCellAnchor>
    <xdr:from xmlns:xdr="http://schemas.openxmlformats.org/drawingml/2006/spreadsheetDrawing">
      <xdr:col>1</xdr:col>
      <xdr:colOff>0</xdr:colOff>
      <xdr:row>208</xdr:row>
      <xdr:rowOff>0</xdr:rowOff>
    </xdr:from>
    <xdr:to xmlns:xdr="http://schemas.openxmlformats.org/drawingml/2006/spreadsheetDrawing">
      <xdr:col>5</xdr:col>
      <xdr:colOff>628650</xdr:colOff>
      <xdr:row>211</xdr:row>
      <xdr:rowOff>76835</xdr:rowOff>
    </xdr:to>
    <xdr:sp macro="" textlink="">
      <xdr:nvSpPr>
        <xdr:cNvPr id="173114" name="テキスト 58">
          <a:hlinkClick xmlns:r="http://schemas.openxmlformats.org/officeDocument/2006/relationships" r:id="rId57"/>
        </xdr:cNvPr>
        <xdr:cNvSpPr txBox="1">
          <a:spLocks noChangeArrowheads="1"/>
        </xdr:cNvSpPr>
      </xdr:nvSpPr>
      <xdr:spPr>
        <a:xfrm>
          <a:off x="685800" y="3585210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就労移行支援体制加算</a:t>
          </a:r>
        </a:p>
      </xdr:txBody>
    </xdr:sp>
    <xdr:clientData/>
  </xdr:twoCellAnchor>
  <xdr:twoCellAnchor>
    <xdr:from xmlns:xdr="http://schemas.openxmlformats.org/drawingml/2006/spreadsheetDrawing">
      <xdr:col>1</xdr:col>
      <xdr:colOff>0</xdr:colOff>
      <xdr:row>310</xdr:row>
      <xdr:rowOff>0</xdr:rowOff>
    </xdr:from>
    <xdr:to xmlns:xdr="http://schemas.openxmlformats.org/drawingml/2006/spreadsheetDrawing">
      <xdr:col>5</xdr:col>
      <xdr:colOff>628650</xdr:colOff>
      <xdr:row>315</xdr:row>
      <xdr:rowOff>76835</xdr:rowOff>
    </xdr:to>
    <xdr:sp macro="" textlink="">
      <xdr:nvSpPr>
        <xdr:cNvPr id="173115" name="テキスト 59">
          <a:hlinkClick xmlns:r="http://schemas.openxmlformats.org/officeDocument/2006/relationships" r:id="rId58"/>
        </xdr:cNvPr>
        <xdr:cNvSpPr txBox="1">
          <a:spLocks noChangeArrowheads="1"/>
        </xdr:cNvSpPr>
      </xdr:nvSpPr>
      <xdr:spPr>
        <a:xfrm>
          <a:off x="685800" y="53340000"/>
          <a:ext cx="3371850" cy="9340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endParaRPr sz="2000"/>
        </a:p>
        <a:p>
          <a:pPr algn="ctr">
            <a:lnSpc>
              <a:spcPts val="2400"/>
            </a:lnSpc>
          </a:pPr>
          <a:r>
            <a:rPr lang="ja-JP" altLang="en-US" sz="2000"/>
            <a:t>就労継続支援A型事業所におけるスコア表(全体)</a:t>
          </a:r>
          <a:endParaRPr/>
        </a:p>
      </xdr:txBody>
    </xdr:sp>
    <xdr:clientData/>
  </xdr:twoCellAnchor>
  <xdr:twoCellAnchor>
    <xdr:from xmlns:xdr="http://schemas.openxmlformats.org/drawingml/2006/spreadsheetDrawing">
      <xdr:col>1</xdr:col>
      <xdr:colOff>0</xdr:colOff>
      <xdr:row>324</xdr:row>
      <xdr:rowOff>0</xdr:rowOff>
    </xdr:from>
    <xdr:to xmlns:xdr="http://schemas.openxmlformats.org/drawingml/2006/spreadsheetDrawing">
      <xdr:col>5</xdr:col>
      <xdr:colOff>628650</xdr:colOff>
      <xdr:row>329</xdr:row>
      <xdr:rowOff>76835</xdr:rowOff>
    </xdr:to>
    <xdr:sp macro="" textlink="">
      <xdr:nvSpPr>
        <xdr:cNvPr id="173116" name="テキスト 60">
          <a:hlinkClick xmlns:r="http://schemas.openxmlformats.org/officeDocument/2006/relationships" r:id="rId59"/>
        </xdr:cNvPr>
        <xdr:cNvSpPr txBox="1">
          <a:spLocks noChangeArrowheads="1"/>
        </xdr:cNvSpPr>
      </xdr:nvSpPr>
      <xdr:spPr>
        <a:xfrm>
          <a:off x="685800" y="55740300"/>
          <a:ext cx="3371850" cy="9340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p>
        <a:p>
          <a:pPr algn="ctr">
            <a:lnSpc>
              <a:spcPts val="2400"/>
            </a:lnSpc>
          </a:pPr>
          <a:r>
            <a:rPr lang="ja-JP" altLang="en-US" sz="2000"/>
            <a:t>ピアサポーター配置に関する届出</a:t>
          </a:r>
        </a:p>
        <a:p>
          <a:pPr algn="ctr"/>
          <a:endParaRPr/>
        </a:p>
      </xdr:txBody>
    </xdr:sp>
    <xdr:clientData/>
  </xdr:twoCellAnchor>
  <xdr:twoCellAnchor>
    <xdr:from xmlns:xdr="http://schemas.openxmlformats.org/drawingml/2006/spreadsheetDrawing">
      <xdr:col>1</xdr:col>
      <xdr:colOff>0</xdr:colOff>
      <xdr:row>286</xdr:row>
      <xdr:rowOff>0</xdr:rowOff>
    </xdr:from>
    <xdr:to xmlns:xdr="http://schemas.openxmlformats.org/drawingml/2006/spreadsheetDrawing">
      <xdr:col>5</xdr:col>
      <xdr:colOff>628650</xdr:colOff>
      <xdr:row>290</xdr:row>
      <xdr:rowOff>76835</xdr:rowOff>
    </xdr:to>
    <xdr:sp macro="" textlink="">
      <xdr:nvSpPr>
        <xdr:cNvPr id="173117" name="テキスト 61">
          <a:hlinkClick xmlns:r="http://schemas.openxmlformats.org/officeDocument/2006/relationships" r:id="rId60"/>
        </xdr:cNvPr>
        <xdr:cNvSpPr txBox="1">
          <a:spLocks noChangeArrowheads="1"/>
        </xdr:cNvSpPr>
      </xdr:nvSpPr>
      <xdr:spPr>
        <a:xfrm>
          <a:off x="685800" y="492252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p>
        <a:p>
          <a:pPr algn="ctr">
            <a:lnSpc>
              <a:spcPts val="2400"/>
            </a:lnSpc>
          </a:pPr>
          <a:r>
            <a:rPr lang="ja-JP" altLang="en-US" sz="2000"/>
            <a:t>就労移行支援基本報酬</a:t>
          </a:r>
        </a:p>
      </xdr:txBody>
    </xdr:sp>
    <xdr:clientData/>
  </xdr:twoCellAnchor>
  <xdr:twoCellAnchor>
    <xdr:from xmlns:xdr="http://schemas.openxmlformats.org/drawingml/2006/spreadsheetDrawing">
      <xdr:col>1</xdr:col>
      <xdr:colOff>0</xdr:colOff>
      <xdr:row>298</xdr:row>
      <xdr:rowOff>0</xdr:rowOff>
    </xdr:from>
    <xdr:to xmlns:xdr="http://schemas.openxmlformats.org/drawingml/2006/spreadsheetDrawing">
      <xdr:col>5</xdr:col>
      <xdr:colOff>628650</xdr:colOff>
      <xdr:row>302</xdr:row>
      <xdr:rowOff>76835</xdr:rowOff>
    </xdr:to>
    <xdr:sp macro="" textlink="">
      <xdr:nvSpPr>
        <xdr:cNvPr id="173118" name="テキスト 62">
          <a:hlinkClick xmlns:r="http://schemas.openxmlformats.org/officeDocument/2006/relationships" r:id="rId61"/>
        </xdr:cNvPr>
        <xdr:cNvSpPr txBox="1">
          <a:spLocks noChangeArrowheads="1"/>
        </xdr:cNvSpPr>
      </xdr:nvSpPr>
      <xdr:spPr>
        <a:xfrm>
          <a:off x="685800" y="512826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p>
        <a:p>
          <a:pPr algn="ctr">
            <a:lnSpc>
              <a:spcPts val="2400"/>
            </a:lnSpc>
          </a:pPr>
          <a:r>
            <a:rPr lang="ja-JP" altLang="en-US" sz="2000"/>
            <a:t>就労移行支援基本報酬(養成)</a:t>
          </a:r>
        </a:p>
      </xdr:txBody>
    </xdr:sp>
    <xdr:clientData/>
  </xdr:twoCellAnchor>
  <xdr:twoCellAnchor>
    <xdr:from xmlns:xdr="http://schemas.openxmlformats.org/drawingml/2006/spreadsheetDrawing">
      <xdr:col>1</xdr:col>
      <xdr:colOff>0</xdr:colOff>
      <xdr:row>365</xdr:row>
      <xdr:rowOff>0</xdr:rowOff>
    </xdr:from>
    <xdr:to xmlns:xdr="http://schemas.openxmlformats.org/drawingml/2006/spreadsheetDrawing">
      <xdr:col>5</xdr:col>
      <xdr:colOff>628650</xdr:colOff>
      <xdr:row>368</xdr:row>
      <xdr:rowOff>76835</xdr:rowOff>
    </xdr:to>
    <xdr:sp macro="" textlink="">
      <xdr:nvSpPr>
        <xdr:cNvPr id="173119" name="テキスト 63">
          <a:hlinkClick xmlns:r="http://schemas.openxmlformats.org/officeDocument/2006/relationships" r:id="rId62"/>
        </xdr:cNvPr>
        <xdr:cNvSpPr txBox="1">
          <a:spLocks noChangeArrowheads="1"/>
        </xdr:cNvSpPr>
      </xdr:nvSpPr>
      <xdr:spPr>
        <a:xfrm>
          <a:off x="685800" y="6276975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ピアサポート体制加算</a:t>
          </a:r>
        </a:p>
        <a:p>
          <a:pPr algn="ctr"/>
          <a:endParaRPr/>
        </a:p>
      </xdr:txBody>
    </xdr:sp>
    <xdr:clientData/>
  </xdr:twoCellAnchor>
  <xdr:twoCellAnchor>
    <xdr:from xmlns:xdr="http://schemas.openxmlformats.org/drawingml/2006/spreadsheetDrawing">
      <xdr:col>9</xdr:col>
      <xdr:colOff>19685</xdr:colOff>
      <xdr:row>56</xdr:row>
      <xdr:rowOff>66675</xdr:rowOff>
    </xdr:from>
    <xdr:to xmlns:xdr="http://schemas.openxmlformats.org/drawingml/2006/spreadsheetDrawing">
      <xdr:col>13</xdr:col>
      <xdr:colOff>648335</xdr:colOff>
      <xdr:row>60</xdr:row>
      <xdr:rowOff>142240</xdr:rowOff>
    </xdr:to>
    <xdr:sp macro="" textlink="">
      <xdr:nvSpPr>
        <xdr:cNvPr id="173120" name="テキスト 64">
          <a:hlinkClick xmlns:r="http://schemas.openxmlformats.org/officeDocument/2006/relationships" r:id="rId63" tooltip="高"/>
        </xdr:cNvPr>
        <xdr:cNvSpPr txBox="1">
          <a:spLocks noChangeArrowheads="1"/>
        </xdr:cNvSpPr>
      </xdr:nvSpPr>
      <xdr:spPr>
        <a:xfrm>
          <a:off x="6191885" y="9725025"/>
          <a:ext cx="3371850" cy="76136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高次脳機能障害者支援体制加算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xdr:col>
      <xdr:colOff>9525</xdr:colOff>
      <xdr:row>62</xdr:row>
      <xdr:rowOff>104775</xdr:rowOff>
    </xdr:from>
    <xdr:to xmlns:xdr="http://schemas.openxmlformats.org/drawingml/2006/spreadsheetDrawing">
      <xdr:col>13</xdr:col>
      <xdr:colOff>638175</xdr:colOff>
      <xdr:row>67</xdr:row>
      <xdr:rowOff>9525</xdr:rowOff>
    </xdr:to>
    <xdr:sp macro="" textlink="">
      <xdr:nvSpPr>
        <xdr:cNvPr id="173121" name="テキスト 65">
          <a:hlinkClick xmlns:r="http://schemas.openxmlformats.org/officeDocument/2006/relationships" r:id="rId64"/>
        </xdr:cNvPr>
        <xdr:cNvSpPr txBox="1">
          <a:spLocks noChangeArrowheads="1"/>
        </xdr:cNvSpPr>
      </xdr:nvSpPr>
      <xdr:spPr>
        <a:xfrm>
          <a:off x="6181725" y="10791825"/>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自立生活支援加算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xdr:col>
      <xdr:colOff>19685</xdr:colOff>
      <xdr:row>44</xdr:row>
      <xdr:rowOff>113665</xdr:rowOff>
    </xdr:from>
    <xdr:to xmlns:xdr="http://schemas.openxmlformats.org/drawingml/2006/spreadsheetDrawing">
      <xdr:col>13</xdr:col>
      <xdr:colOff>648335</xdr:colOff>
      <xdr:row>49</xdr:row>
      <xdr:rowOff>18415</xdr:rowOff>
    </xdr:to>
    <xdr:sp macro="" textlink="">
      <xdr:nvSpPr>
        <xdr:cNvPr id="173122" name="テキスト 66">
          <a:hlinkClick xmlns:r="http://schemas.openxmlformats.org/officeDocument/2006/relationships" r:id="rId65"/>
        </xdr:cNvPr>
        <xdr:cNvSpPr txBox="1">
          <a:spLocks noChangeArrowheads="1"/>
        </xdr:cNvSpPr>
      </xdr:nvSpPr>
      <xdr:spPr>
        <a:xfrm>
          <a:off x="6191885" y="7714615"/>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主任相談支援専門員配置加算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xdr:col>
      <xdr:colOff>0</xdr:colOff>
      <xdr:row>50</xdr:row>
      <xdr:rowOff>114300</xdr:rowOff>
    </xdr:from>
    <xdr:to xmlns:xdr="http://schemas.openxmlformats.org/drawingml/2006/spreadsheetDrawing">
      <xdr:col>13</xdr:col>
      <xdr:colOff>628650</xdr:colOff>
      <xdr:row>55</xdr:row>
      <xdr:rowOff>19050</xdr:rowOff>
    </xdr:to>
    <xdr:sp macro="" textlink="">
      <xdr:nvSpPr>
        <xdr:cNvPr id="173123" name="テキスト 67">
          <a:hlinkClick xmlns:r="http://schemas.openxmlformats.org/officeDocument/2006/relationships" r:id="rId66"/>
        </xdr:cNvPr>
        <xdr:cNvSpPr txBox="1">
          <a:spLocks noChangeArrowheads="1"/>
        </xdr:cNvSpPr>
      </xdr:nvSpPr>
      <xdr:spPr>
        <a:xfrm>
          <a:off x="6172200" y="874395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障害者支援施設等感染対策向上加算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xdr:col>
      <xdr:colOff>0</xdr:colOff>
      <xdr:row>68</xdr:row>
      <xdr:rowOff>37465</xdr:rowOff>
    </xdr:from>
    <xdr:to xmlns:xdr="http://schemas.openxmlformats.org/drawingml/2006/spreadsheetDrawing">
      <xdr:col>13</xdr:col>
      <xdr:colOff>628015</xdr:colOff>
      <xdr:row>72</xdr:row>
      <xdr:rowOff>113665</xdr:rowOff>
    </xdr:to>
    <xdr:sp macro="" textlink="">
      <xdr:nvSpPr>
        <xdr:cNvPr id="173124" name="テキスト 68">
          <a:hlinkClick xmlns:r="http://schemas.openxmlformats.org/officeDocument/2006/relationships" r:id="rId67"/>
        </xdr:cNvPr>
        <xdr:cNvSpPr txBox="1">
          <a:spLocks noChangeArrowheads="1"/>
        </xdr:cNvSpPr>
      </xdr:nvSpPr>
      <xdr:spPr>
        <a:xfrm>
          <a:off x="6172200" y="11753215"/>
          <a:ext cx="3371215"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地域移行支援体制加算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1</xdr:col>
      <xdr:colOff>27305</xdr:colOff>
      <xdr:row>141</xdr:row>
      <xdr:rowOff>38100</xdr:rowOff>
    </xdr:from>
    <xdr:to xmlns:xdr="http://schemas.openxmlformats.org/drawingml/2006/spreadsheetDrawing">
      <xdr:col>5</xdr:col>
      <xdr:colOff>656590</xdr:colOff>
      <xdr:row>145</xdr:row>
      <xdr:rowOff>114935</xdr:rowOff>
    </xdr:to>
    <xdr:sp macro="" textlink="">
      <xdr:nvSpPr>
        <xdr:cNvPr id="42053" name="テキスト 69">
          <a:hlinkClick xmlns:r="http://schemas.openxmlformats.org/officeDocument/2006/relationships" r:id="rId68"/>
        </xdr:cNvPr>
        <xdr:cNvSpPr txBox="1">
          <a:spLocks noChangeArrowheads="1"/>
        </xdr:cNvSpPr>
      </xdr:nvSpPr>
      <xdr:spPr>
        <a:xfrm>
          <a:off x="713105" y="24403050"/>
          <a:ext cx="3372485"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endParaRPr lang="ja-JP" altLang="en-US" sz="2000" b="0" i="0" u="none" strike="noStrike" baseline="0">
            <a:solidFill>
              <a:sysClr val="windowText" lastClr="000000"/>
            </a:solidFill>
            <a:latin typeface="ＭＳ Ｐゴシック"/>
            <a:ea typeface="ＭＳ Ｐゴシック"/>
          </a:endParaRPr>
        </a:p>
        <a:p>
          <a:pPr algn="ctr">
            <a:lnSpc>
              <a:spcPts val="2400"/>
            </a:lnSpc>
          </a:pPr>
          <a:r>
            <a:rPr lang="ja-JP" altLang="en-US" sz="2000" b="0" i="0" u="none" strike="noStrike" baseline="0">
              <a:solidFill>
                <a:sysClr val="windowText" lastClr="000000"/>
              </a:solidFill>
              <a:latin typeface="ＭＳ Ｐゴシック"/>
              <a:ea typeface="ＭＳ Ｐゴシック"/>
            </a:rPr>
            <a:t>日中活動支援加算（短期入所）</a:t>
          </a:r>
          <a:endParaRPr lang="ja-JP" altLang="en-US" sz="2000" b="0" i="0" u="none" strike="noStrike" baseline="0">
            <a:solidFill>
              <a:sysClr val="windowText" lastClr="000000"/>
            </a:solidFill>
            <a:latin typeface="ＭＳ Ｐゴシック"/>
            <a:ea typeface="ＭＳ Ｐゴシック"/>
          </a:endParaRPr>
        </a:p>
        <a:p>
          <a:pPr algn="ctr">
            <a:lnSpc>
              <a:spcPts val="2400"/>
            </a:lnSpc>
          </a:pPr>
          <a:endParaRPr lang="ja-JP" altLang="en-US" sz="2000" b="0" i="0" u="none" strike="noStrike" baseline="0">
            <a:solidFill>
              <a:sysClr val="windowText" lastClr="000000"/>
            </a:solidFill>
            <a:latin typeface="ＭＳ Ｐゴシック"/>
            <a:ea typeface="ＭＳ Ｐゴシック"/>
          </a:endParaRPr>
        </a:p>
        <a:p>
          <a:pPr algn="ctr"/>
          <a:endParaRPr/>
        </a:p>
      </xdr:txBody>
    </xdr:sp>
    <xdr:clientData/>
  </xdr:twoCellAnchor>
  <xdr:twoCellAnchor>
    <xdr:from xmlns:xdr="http://schemas.openxmlformats.org/drawingml/2006/spreadsheetDrawing">
      <xdr:col>9</xdr:col>
      <xdr:colOff>0</xdr:colOff>
      <xdr:row>74</xdr:row>
      <xdr:rowOff>29210</xdr:rowOff>
    </xdr:from>
    <xdr:to xmlns:xdr="http://schemas.openxmlformats.org/drawingml/2006/spreadsheetDrawing">
      <xdr:col>13</xdr:col>
      <xdr:colOff>628015</xdr:colOff>
      <xdr:row>78</xdr:row>
      <xdr:rowOff>104775</xdr:rowOff>
    </xdr:to>
    <xdr:sp macro="" textlink="">
      <xdr:nvSpPr>
        <xdr:cNvPr id="42054" name="テキスト 70">
          <a:hlinkClick xmlns:r="http://schemas.openxmlformats.org/officeDocument/2006/relationships" r:id="rId69"/>
        </xdr:cNvPr>
        <xdr:cNvSpPr txBox="1">
          <a:spLocks noChangeArrowheads="1"/>
        </xdr:cNvSpPr>
      </xdr:nvSpPr>
      <xdr:spPr>
        <a:xfrm>
          <a:off x="6172200" y="12773660"/>
          <a:ext cx="3371215" cy="76136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口腔衛生管理体制加算</a:t>
          </a:r>
          <a:endParaRPr lang="ja-JP" altLang="en-US" sz="2000" b="0" i="0" u="none" strike="noStrike" baseline="0">
            <a:solidFill>
              <a:sysClr val="windowText" lastClr="000000"/>
            </a:solidFill>
            <a:latin typeface="ＭＳ Ｐゴシック"/>
            <a:ea typeface="ＭＳ Ｐゴシック"/>
          </a:endParaRPr>
        </a:p>
        <a:p>
          <a:pPr algn="ctr">
            <a:lnSpc>
              <a:spcPts val="2400"/>
            </a:lnSpc>
          </a:pPr>
          <a:endParaRPr lang="ja-JP" altLang="en-US" sz="2000" b="0" i="0" u="none" strike="noStrike" baseline="0">
            <a:solidFill>
              <a:sysClr val="windowText" lastClr="000000"/>
            </a:solidFill>
            <a:latin typeface="ＭＳ Ｐゴシック"/>
            <a:ea typeface="ＭＳ Ｐゴシック"/>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95250</xdr:colOff>
      <xdr:row>18</xdr:row>
      <xdr:rowOff>343535</xdr:rowOff>
    </xdr:from>
    <xdr:to xmlns:xdr="http://schemas.openxmlformats.org/drawingml/2006/spreadsheetDrawing">
      <xdr:col>5</xdr:col>
      <xdr:colOff>495935</xdr:colOff>
      <xdr:row>18</xdr:row>
      <xdr:rowOff>343535</xdr:rowOff>
    </xdr:to>
    <xdr:sp macro="" textlink="">
      <xdr:nvSpPr>
        <xdr:cNvPr id="92221" name="Line 1"/>
        <xdr:cNvSpPr>
          <a:spLocks noChangeShapeType="1"/>
        </xdr:cNvSpPr>
      </xdr:nvSpPr>
      <xdr:spPr>
        <a:xfrm>
          <a:off x="5343525" y="7694930"/>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5</xdr:col>
      <xdr:colOff>95250</xdr:colOff>
      <xdr:row>24</xdr:row>
      <xdr:rowOff>439420</xdr:rowOff>
    </xdr:from>
    <xdr:to xmlns:xdr="http://schemas.openxmlformats.org/drawingml/2006/spreadsheetDrawing">
      <xdr:col>5</xdr:col>
      <xdr:colOff>495935</xdr:colOff>
      <xdr:row>24</xdr:row>
      <xdr:rowOff>439420</xdr:rowOff>
    </xdr:to>
    <xdr:sp macro="" textlink="">
      <xdr:nvSpPr>
        <xdr:cNvPr id="92222" name="Line 2"/>
        <xdr:cNvSpPr>
          <a:spLocks noChangeShapeType="1"/>
        </xdr:cNvSpPr>
      </xdr:nvSpPr>
      <xdr:spPr>
        <a:xfrm>
          <a:off x="5343525" y="9817735"/>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5</xdr:col>
      <xdr:colOff>85725</xdr:colOff>
      <xdr:row>12</xdr:row>
      <xdr:rowOff>316230</xdr:rowOff>
    </xdr:from>
    <xdr:to xmlns:xdr="http://schemas.openxmlformats.org/drawingml/2006/spreadsheetDrawing">
      <xdr:col>5</xdr:col>
      <xdr:colOff>486410</xdr:colOff>
      <xdr:row>12</xdr:row>
      <xdr:rowOff>316230</xdr:rowOff>
    </xdr:to>
    <xdr:sp macro="" textlink="">
      <xdr:nvSpPr>
        <xdr:cNvPr id="92223" name="Line 1"/>
        <xdr:cNvSpPr>
          <a:spLocks noChangeShapeType="1"/>
        </xdr:cNvSpPr>
      </xdr:nvSpPr>
      <xdr:spPr>
        <a:xfrm>
          <a:off x="5334000" y="5640705"/>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316230</xdr:rowOff>
    </xdr:from>
    <xdr:to xmlns:xdr="http://schemas.openxmlformats.org/drawingml/2006/spreadsheetDrawing">
      <xdr:col>5</xdr:col>
      <xdr:colOff>486410</xdr:colOff>
      <xdr:row>12</xdr:row>
      <xdr:rowOff>316230</xdr:rowOff>
    </xdr:to>
    <xdr:sp macro="" textlink="">
      <xdr:nvSpPr>
        <xdr:cNvPr id="93205" name="Line 1"/>
        <xdr:cNvSpPr>
          <a:spLocks noChangeShapeType="1"/>
        </xdr:cNvSpPr>
      </xdr:nvSpPr>
      <xdr:spPr>
        <a:xfrm>
          <a:off x="5600700" y="5545455"/>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CustomShape 1"/>
        <xdr:cNvSpPr/>
      </xdr:nvSpPr>
      <xdr:spPr>
        <a:xfrm>
          <a:off x="25400" y="39370"/>
          <a:ext cx="1539875" cy="347980"/>
        </a:xfrm>
        <a:prstGeom prst="rect">
          <a:avLst/>
        </a:prstGeom>
        <a:solidFill>
          <a:srgbClr val="FFFFFF"/>
        </a:solidFill>
        <a:ln w="19080">
          <a:solidFill>
            <a:srgbClr val="000000"/>
          </a:solidFill>
          <a:miter/>
        </a:ln>
      </xdr:spPr>
      <xdr:style>
        <a:lnRef idx="0">
          <a:srgbClr val="000000"/>
        </a:lnRef>
        <a:fillRef idx="0">
          <a:srgbClr val="000000"/>
        </a:fillRef>
        <a:effectRef idx="0">
          <a:srgbClr val="000000"/>
        </a:effectRef>
        <a:fontRef idx="minor"/>
      </xdr:style>
      <xdr:txBody>
        <a:bodyPr vertOverflow="overflow" horzOverflow="overflow" lIns="45720" tIns="27360" rIns="45720" bIns="27360" anchor="ctr"/>
        <a:lstStyle/>
        <a:p>
          <a:pPr algn="ctr">
            <a:lnSpc>
              <a:spcPct val="100000"/>
            </a:lnSpc>
          </a:pPr>
          <a:r>
            <a:rPr lang="en-US" sz="2000" b="0" strike="noStrike" spc="-1">
              <a:solidFill>
                <a:srgbClr val="000000"/>
              </a:solidFill>
              <a:latin typeface="ＭＳ Ｐゴシック"/>
              <a:ea typeface="ＭＳ Ｐゴシック"/>
            </a:rPr>
            <a:t>記載例</a:t>
          </a:r>
          <a:endParaRPr lang="en-US" sz="2000" b="0" strike="noStrike" spc="-1">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CustomShape 1"/>
        <xdr:cNvSpPr/>
      </xdr:nvSpPr>
      <xdr:spPr>
        <a:xfrm>
          <a:off x="25400" y="39370"/>
          <a:ext cx="1539875" cy="347980"/>
        </a:xfrm>
        <a:prstGeom prst="rect">
          <a:avLst/>
        </a:prstGeom>
        <a:solidFill>
          <a:srgbClr val="FFFFFF"/>
        </a:solidFill>
        <a:ln w="19080">
          <a:solidFill>
            <a:srgbClr val="000000"/>
          </a:solidFill>
          <a:miter/>
        </a:ln>
      </xdr:spPr>
      <xdr:style>
        <a:lnRef idx="0">
          <a:srgbClr val="000000"/>
        </a:lnRef>
        <a:fillRef idx="0">
          <a:srgbClr val="000000"/>
        </a:fillRef>
        <a:effectRef idx="0">
          <a:srgbClr val="000000"/>
        </a:effectRef>
        <a:fontRef idx="minor"/>
      </xdr:style>
      <xdr:txBody>
        <a:bodyPr vertOverflow="overflow" horzOverflow="overflow" lIns="45720" tIns="27360" rIns="45720" bIns="27360" anchor="ctr"/>
        <a:lstStyle/>
        <a:p>
          <a:pPr algn="ctr">
            <a:lnSpc>
              <a:spcPct val="100000"/>
            </a:lnSpc>
          </a:pPr>
          <a:r>
            <a:rPr lang="en-US" sz="2000" b="0" strike="noStrike" spc="-1">
              <a:solidFill>
                <a:srgbClr val="000000"/>
              </a:solidFill>
              <a:latin typeface="ＭＳ Ｐゴシック"/>
              <a:ea typeface="ＭＳ Ｐゴシック"/>
            </a:rPr>
            <a:t>記載例</a:t>
          </a:r>
          <a:endParaRPr lang="en-US" sz="2000" b="0" strike="noStrike" spc="-1">
            <a:latin typeface="Times New Roman"/>
          </a:endParaRPr>
        </a:p>
      </xdr:txBody>
    </xdr:sp>
    <xdr:clientData/>
  </xdr:twoCellAnchor>
  <xdr:twoCellAnchor>
    <xdr:from xmlns:xdr="http://schemas.openxmlformats.org/drawingml/2006/spreadsheetDrawing">
      <xdr:col>3</xdr:col>
      <xdr:colOff>166370</xdr:colOff>
      <xdr:row>2</xdr:row>
      <xdr:rowOff>71755</xdr:rowOff>
    </xdr:from>
    <xdr:to xmlns:xdr="http://schemas.openxmlformats.org/drawingml/2006/spreadsheetDrawing">
      <xdr:col>4</xdr:col>
      <xdr:colOff>933450</xdr:colOff>
      <xdr:row>7</xdr:row>
      <xdr:rowOff>13335</xdr:rowOff>
    </xdr:to>
    <xdr:sp macro="" textlink="">
      <xdr:nvSpPr>
        <xdr:cNvPr id="3" name="CustomShape 1"/>
        <xdr:cNvSpPr/>
      </xdr:nvSpPr>
      <xdr:spPr>
        <a:xfrm>
          <a:off x="2414270" y="490855"/>
          <a:ext cx="1805305" cy="1846580"/>
        </a:xfrm>
        <a:prstGeom prst="rect">
          <a:avLst/>
        </a:prstGeom>
        <a:solidFill>
          <a:srgbClr val="FFFF00"/>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・「前年度の平均」を記載。</a:t>
          </a:r>
          <a:endParaRPr lang="en-US" sz="1000" b="0" strike="noStrike" spc="-1">
            <a:latin typeface="Times New Roman"/>
          </a:endParaRPr>
        </a:p>
        <a:p>
          <a:pPr>
            <a:lnSpc>
              <a:spcPts val="1199"/>
            </a:lnSpc>
          </a:pPr>
          <a:r>
            <a:rPr lang="en-US" sz="1000" b="0" strike="noStrike" spc="-1">
              <a:solidFill>
                <a:srgbClr val="000000"/>
              </a:solidFill>
              <a:latin typeface="Calibri"/>
              <a:ea typeface="ＭＳ Ｐゴシック"/>
            </a:rPr>
            <a:t>・定員変更があれば「前年度の平均＋定員増減分の９０％」を記載。</a:t>
          </a:r>
          <a:endParaRPr lang="en-US" sz="1000" b="0" strike="noStrike" spc="-1">
            <a:latin typeface="Times New Roman"/>
          </a:endParaRPr>
        </a:p>
        <a:p>
          <a:pPr>
            <a:lnSpc>
              <a:spcPts val="1199"/>
            </a:lnSpc>
          </a:pPr>
          <a:r>
            <a:rPr lang="en-US" sz="900" b="0" strike="noStrike" spc="-1">
              <a:solidFill>
                <a:srgbClr val="FF0000"/>
              </a:solidFill>
              <a:latin typeface="Calibri"/>
              <a:ea typeface="ＭＳ Ｐゴシック"/>
            </a:rPr>
            <a:t>※この人数は、夜間支援対象利用者の人数ごとに設定されている</a:t>
          </a:r>
          <a:r>
            <a:rPr lang="en-US" sz="900" b="0" u="sng" strike="noStrike" spc="-1">
              <a:solidFill>
                <a:srgbClr val="FF0000"/>
              </a:solidFill>
              <a:uFillTx/>
              <a:latin typeface="Calibri"/>
              <a:ea typeface="ＭＳ Ｐゴシック"/>
            </a:rPr>
            <a:t>単位区分の選定</a:t>
          </a:r>
          <a:r>
            <a:rPr lang="en-US" sz="900" b="0" strike="noStrike" spc="-1">
              <a:solidFill>
                <a:srgbClr val="FF0000"/>
              </a:solidFill>
              <a:latin typeface="Calibri"/>
              <a:ea typeface="ＭＳ Ｐゴシック"/>
            </a:rPr>
            <a:t>に用いるものであり、この人数に単位を乗じて加算額を算定するのではない。</a:t>
          </a:r>
          <a:endParaRPr lang="en-US" sz="900" b="0" strike="noStrike" spc="-1">
            <a:latin typeface="Times New Roman"/>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sp macro="" textlink="">
      <xdr:nvSpPr>
        <xdr:cNvPr id="4" name="CustomShape 1"/>
        <xdr:cNvSpPr/>
      </xdr:nvSpPr>
      <xdr:spPr>
        <a:xfrm>
          <a:off x="4199890" y="2304415"/>
          <a:ext cx="477520" cy="108648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875030</xdr:colOff>
      <xdr:row>14</xdr:row>
      <xdr:rowOff>352425</xdr:rowOff>
    </xdr:to>
    <xdr:sp macro="" textlink="">
      <xdr:nvSpPr>
        <xdr:cNvPr id="5" name="CustomShape 1"/>
        <xdr:cNvSpPr/>
      </xdr:nvSpPr>
      <xdr:spPr>
        <a:xfrm>
          <a:off x="4457700" y="3533775"/>
          <a:ext cx="732155" cy="170561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CustomShape 1"/>
        <xdr:cNvSpPr/>
      </xdr:nvSpPr>
      <xdr:spPr>
        <a:xfrm>
          <a:off x="7058025" y="1502410"/>
          <a:ext cx="2518410" cy="790575"/>
        </a:xfrm>
        <a:prstGeom prst="rect">
          <a:avLst/>
        </a:prstGeom>
        <a:solidFill>
          <a:srgbClr val="FFFF00"/>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00"/>
            </a:lnSpc>
          </a:pPr>
          <a:r>
            <a:rPr lang="en-US" sz="1000" b="0" strike="noStrike" spc="-1">
              <a:solidFill>
                <a:srgbClr val="000000"/>
              </a:solidFill>
              <a:latin typeface="Calibri"/>
              <a:ea typeface="ＭＳ Ｐゴシック"/>
            </a:rPr>
            <a:t>特定の個人を指すのではなく、別々の日に異なる者が支援を行うといったように、従事者①が複数の個人である場合もある。</a:t>
          </a:r>
          <a:endParaRPr lang="en-US" sz="1000" b="0" strike="noStrike" spc="-1">
            <a:latin typeface="Times New Roman"/>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sp macro="" textlink="">
      <xdr:nvSpPr>
        <xdr:cNvPr id="7" name="CustomShape 1"/>
        <xdr:cNvSpPr/>
      </xdr:nvSpPr>
      <xdr:spPr>
        <a:xfrm flipH="1">
          <a:off x="8086725" y="2295525"/>
          <a:ext cx="227965" cy="74295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6</xdr:col>
      <xdr:colOff>59690</xdr:colOff>
      <xdr:row>8</xdr:row>
      <xdr:rowOff>295910</xdr:rowOff>
    </xdr:from>
    <xdr:to xmlns:xdr="http://schemas.openxmlformats.org/drawingml/2006/spreadsheetDrawing">
      <xdr:col>11</xdr:col>
      <xdr:colOff>47625</xdr:colOff>
      <xdr:row>10</xdr:row>
      <xdr:rowOff>85090</xdr:rowOff>
    </xdr:to>
    <xdr:sp macro="" textlink="">
      <xdr:nvSpPr>
        <xdr:cNvPr id="8" name="CustomShape 1"/>
        <xdr:cNvSpPr/>
      </xdr:nvSpPr>
      <xdr:spPr>
        <a:xfrm>
          <a:off x="5412740" y="3001010"/>
          <a:ext cx="5150485" cy="55118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16</xdr:row>
      <xdr:rowOff>381000</xdr:rowOff>
    </xdr:to>
    <xdr:sp macro="" textlink="">
      <xdr:nvSpPr>
        <xdr:cNvPr id="9" name="CustomShape 1"/>
        <xdr:cNvSpPr/>
      </xdr:nvSpPr>
      <xdr:spPr>
        <a:xfrm>
          <a:off x="119380" y="2860675"/>
          <a:ext cx="1911350" cy="3143250"/>
        </a:xfrm>
        <a:prstGeom prst="rect">
          <a:avLst/>
        </a:prstGeom>
        <a:solidFill>
          <a:srgbClr val="FFFF00"/>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同日にＤホームとＥホームの両方で従事している場合は、このように記載する。</a:t>
          </a:r>
          <a:endParaRPr lang="en-US" sz="1000" b="0" strike="noStrike" spc="-1">
            <a:latin typeface="Times New Roman"/>
          </a:endParaRPr>
        </a:p>
        <a:p>
          <a:pPr>
            <a:lnSpc>
              <a:spcPts val="1199"/>
            </a:lnSpc>
          </a:pPr>
          <a:r>
            <a:rPr lang="en-US" sz="1000" b="0" strike="noStrike" spc="-1">
              <a:solidFill>
                <a:srgbClr val="000000"/>
              </a:solidFill>
              <a:latin typeface="Calibri"/>
              <a:ea typeface="ＭＳ Ｐゴシック"/>
            </a:rPr>
            <a:t>このケースの場合、Ｅホームで支援する１名についてもＤホームで支援する５名についても、「利用者が６人の場合の単位数」を用いてそ区分に応じてれぞれ算定する。</a:t>
          </a:r>
          <a:endParaRPr lang="en-US" sz="1000" b="0" strike="noStrike" spc="-1">
            <a:latin typeface="Times New Roman"/>
          </a:endParaRPr>
        </a:p>
        <a:p>
          <a:pPr>
            <a:lnSpc>
              <a:spcPts val="1199"/>
            </a:lnSpc>
          </a:pPr>
          <a:endParaRPr lang="en-US" sz="1000" b="0" strike="noStrike" spc="-1">
            <a:latin typeface="Times New Roman"/>
          </a:endParaRPr>
        </a:p>
        <a:p>
          <a:pPr>
            <a:lnSpc>
              <a:spcPts val="1199"/>
            </a:lnSpc>
          </a:pPr>
          <a:r>
            <a:rPr lang="en-US" sz="1000" b="0" strike="noStrike" spc="-1">
              <a:solidFill>
                <a:srgbClr val="000000"/>
              </a:solidFill>
              <a:latin typeface="Calibri"/>
              <a:ea typeface="ＭＳ Ｐゴシック"/>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lang="en-US" sz="1000" b="0" strike="noStrike" spc="-1">
            <a:latin typeface="Times New Roman"/>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12</xdr:col>
      <xdr:colOff>6350</xdr:colOff>
      <xdr:row>14</xdr:row>
      <xdr:rowOff>354965</xdr:rowOff>
    </xdr:to>
    <xdr:sp macro="" textlink="">
      <xdr:nvSpPr>
        <xdr:cNvPr id="10" name="CustomShape 1"/>
        <xdr:cNvSpPr/>
      </xdr:nvSpPr>
      <xdr:spPr>
        <a:xfrm>
          <a:off x="10601960" y="3524250"/>
          <a:ext cx="910590" cy="171767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CustomShape 1"/>
        <xdr:cNvSpPr/>
      </xdr:nvSpPr>
      <xdr:spPr>
        <a:xfrm>
          <a:off x="6762115" y="5661660"/>
          <a:ext cx="1315720" cy="185737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5</xdr:col>
      <xdr:colOff>451485</xdr:colOff>
      <xdr:row>21</xdr:row>
      <xdr:rowOff>0</xdr:rowOff>
    </xdr:from>
    <xdr:to xmlns:xdr="http://schemas.openxmlformats.org/drawingml/2006/spreadsheetDrawing">
      <xdr:col>7</xdr:col>
      <xdr:colOff>83185</xdr:colOff>
      <xdr:row>22</xdr:row>
      <xdr:rowOff>55245</xdr:rowOff>
    </xdr:to>
    <xdr:sp macro="" textlink="">
      <xdr:nvSpPr>
        <xdr:cNvPr id="12" name="CustomShape 1"/>
        <xdr:cNvSpPr/>
      </xdr:nvSpPr>
      <xdr:spPr>
        <a:xfrm>
          <a:off x="4766310" y="7527925"/>
          <a:ext cx="1708150" cy="436245"/>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ct val="100000"/>
            </a:lnSpc>
          </a:pPr>
          <a:r>
            <a:rPr lang="en-US" sz="1000" b="0" strike="noStrike" spc="-1">
              <a:solidFill>
                <a:srgbClr val="000000"/>
              </a:solidFill>
              <a:latin typeface="Calibri"/>
              <a:ea typeface="ＭＳ Ｐゴシック"/>
            </a:rPr>
            <a:t>夜勤・宿直の待機場所を記載。</a:t>
          </a:r>
          <a:endParaRPr lang="en-US" sz="1000" b="0" strike="noStrike" spc="-1">
            <a:latin typeface="Times New Roman"/>
          </a:endParaRPr>
        </a:p>
      </xdr:txBody>
    </xdr:sp>
    <xdr:clientData/>
  </xdr:twoCellAnchor>
  <xdr:twoCellAnchor>
    <xdr:from xmlns:xdr="http://schemas.openxmlformats.org/drawingml/2006/spreadsheetDrawing">
      <xdr:col>6</xdr:col>
      <xdr:colOff>600710</xdr:colOff>
      <xdr:row>18</xdr:row>
      <xdr:rowOff>304800</xdr:rowOff>
    </xdr:from>
    <xdr:to xmlns:xdr="http://schemas.openxmlformats.org/drawingml/2006/spreadsheetDrawing">
      <xdr:col>7</xdr:col>
      <xdr:colOff>304800</xdr:colOff>
      <xdr:row>20</xdr:row>
      <xdr:rowOff>379730</xdr:rowOff>
    </xdr:to>
    <xdr:sp macro="" textlink="">
      <xdr:nvSpPr>
        <xdr:cNvPr id="13" name="CustomShape 1"/>
        <xdr:cNvSpPr/>
      </xdr:nvSpPr>
      <xdr:spPr>
        <a:xfrm flipV="1">
          <a:off x="5953760" y="6689725"/>
          <a:ext cx="742315" cy="83693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sp macro="" textlink="">
      <xdr:nvSpPr>
        <xdr:cNvPr id="14" name="CustomShape 1"/>
        <xdr:cNvSpPr/>
      </xdr:nvSpPr>
      <xdr:spPr>
        <a:xfrm flipV="1">
          <a:off x="2019935" y="5001260"/>
          <a:ext cx="6715125" cy="37338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744220</xdr:colOff>
      <xdr:row>14</xdr:row>
      <xdr:rowOff>352425</xdr:rowOff>
    </xdr:to>
    <xdr:sp macro="" textlink="">
      <xdr:nvSpPr>
        <xdr:cNvPr id="15" name="CustomShape 1"/>
        <xdr:cNvSpPr/>
      </xdr:nvSpPr>
      <xdr:spPr>
        <a:xfrm>
          <a:off x="8781415" y="4579620"/>
          <a:ext cx="411480" cy="65976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CustomShape 1"/>
        <xdr:cNvSpPr/>
      </xdr:nvSpPr>
      <xdr:spPr>
        <a:xfrm>
          <a:off x="5543550" y="3524250"/>
          <a:ext cx="4791075" cy="2051050"/>
        </a:xfrm>
        <a:prstGeom prst="roundRect">
          <a:avLst>
            <a:gd name="adj" fmla="val 16667"/>
          </a:avLst>
        </a:prstGeom>
        <a:solidFill>
          <a:srgbClr val="FFC000">
            <a:alpha val="28000"/>
          </a:srgbClr>
        </a:solidFill>
        <a:ln w="25560">
          <a:solidFill>
            <a:srgbClr val="F79646"/>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4</xdr:col>
      <xdr:colOff>249555</xdr:colOff>
      <xdr:row>16</xdr:row>
      <xdr:rowOff>155575</xdr:rowOff>
    </xdr:from>
    <xdr:to xmlns:xdr="http://schemas.openxmlformats.org/drawingml/2006/spreadsheetDrawing">
      <xdr:col>6</xdr:col>
      <xdr:colOff>695325</xdr:colOff>
      <xdr:row>19</xdr:row>
      <xdr:rowOff>288290</xdr:rowOff>
    </xdr:to>
    <xdr:sp macro="" textlink="">
      <xdr:nvSpPr>
        <xdr:cNvPr id="17" name="CustomShape 1"/>
        <xdr:cNvSpPr/>
      </xdr:nvSpPr>
      <xdr:spPr>
        <a:xfrm>
          <a:off x="3535680" y="5778500"/>
          <a:ext cx="2512695" cy="1275715"/>
        </a:xfrm>
        <a:prstGeom prst="rect">
          <a:avLst/>
        </a:prstGeom>
        <a:solidFill>
          <a:srgbClr val="FFFF00"/>
        </a:solidFill>
        <a:ln w="28440">
          <a:solidFill>
            <a:srgbClr val="F79646"/>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「１人の夜間支援従事者が支援を行う利用者の数（人）」は「夜間支援の対象者数（人）」を按分した人数である。</a:t>
          </a:r>
          <a:endParaRPr lang="en-US" sz="1000" b="0" strike="noStrike" spc="-1">
            <a:latin typeface="Times New Roman"/>
          </a:endParaRPr>
        </a:p>
        <a:p>
          <a:pPr>
            <a:lnSpc>
              <a:spcPts val="1199"/>
            </a:lnSpc>
          </a:pPr>
          <a:r>
            <a:rPr lang="en-US" sz="900" b="0" strike="noStrike" spc="-1">
              <a:solidFill>
                <a:srgbClr val="FF0000"/>
              </a:solidFill>
              <a:latin typeface="Calibri"/>
              <a:ea typeface="ＭＳ Ｐゴシック"/>
            </a:rPr>
            <a:t>※　必ず「夜間支援の対象者数（人）」＝「１人の夜間支援従事者が支援を行う利用者の数（人）」となること。</a:t>
          </a:r>
          <a:endParaRPr lang="en-US" sz="900" b="0" strike="noStrike" spc="-1">
            <a:latin typeface="Times New Roman"/>
          </a:endParaRPr>
        </a:p>
      </xdr:txBody>
    </xdr:sp>
    <xdr:clientData/>
  </xdr:twoCellAnchor>
  <xdr:twoCellAnchor>
    <xdr:from xmlns:xdr="http://schemas.openxmlformats.org/drawingml/2006/spreadsheetDrawing">
      <xdr:col>6</xdr:col>
      <xdr:colOff>724535</xdr:colOff>
      <xdr:row>16</xdr:row>
      <xdr:rowOff>8890</xdr:rowOff>
    </xdr:from>
    <xdr:to xmlns:xdr="http://schemas.openxmlformats.org/drawingml/2006/spreadsheetDrawing">
      <xdr:col>7</xdr:col>
      <xdr:colOff>133985</xdr:colOff>
      <xdr:row>17</xdr:row>
      <xdr:rowOff>379730</xdr:rowOff>
    </xdr:to>
    <xdr:sp macro="" textlink="">
      <xdr:nvSpPr>
        <xdr:cNvPr id="18" name="CustomShape 1"/>
        <xdr:cNvSpPr/>
      </xdr:nvSpPr>
      <xdr:spPr>
        <a:xfrm flipV="1">
          <a:off x="6077585" y="5631815"/>
          <a:ext cx="447675" cy="751840"/>
        </a:xfrm>
        <a:custGeom>
          <a:avLst/>
          <a:gdLst/>
          <a:ahLst/>
          <a:cxnLst/>
          <a:rect l="l" t="t" r="r" b="b"/>
          <a:pathLst>
            <a:path w="21600" h="21600">
              <a:moveTo>
                <a:pt x="0" y="0"/>
              </a:moveTo>
              <a:lnTo>
                <a:pt x="21600" y="21600"/>
              </a:lnTo>
            </a:path>
          </a:pathLst>
        </a:custGeom>
        <a:noFill/>
        <a:ln w="15840">
          <a:solidFill>
            <a:srgbClr val="F79646"/>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CustomShape 1"/>
        <xdr:cNvSpPr/>
      </xdr:nvSpPr>
      <xdr:spPr>
        <a:xfrm>
          <a:off x="9525000" y="14594840"/>
          <a:ext cx="856615" cy="146748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CustomShape 1"/>
        <xdr:cNvSpPr/>
      </xdr:nvSpPr>
      <xdr:spPr>
        <a:xfrm>
          <a:off x="6581140" y="15781655"/>
          <a:ext cx="1681480" cy="379095"/>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各従事者がどういう勤務形態かを記載。</a:t>
          </a:r>
          <a:endParaRPr lang="en-US" sz="1000" b="0" strike="noStrike" spc="-1">
            <a:latin typeface="Times New Roman"/>
          </a:endParaRPr>
        </a:p>
      </xdr:txBody>
    </xdr:sp>
    <xdr:clientData/>
  </xdr:twoCellAnchor>
  <xdr:twoCellAnchor>
    <xdr:from xmlns:xdr="http://schemas.openxmlformats.org/drawingml/2006/spreadsheetDrawing">
      <xdr:col>8</xdr:col>
      <xdr:colOff>894715</xdr:colOff>
      <xdr:row>42</xdr:row>
      <xdr:rowOff>37465</xdr:rowOff>
    </xdr:from>
    <xdr:to xmlns:xdr="http://schemas.openxmlformats.org/drawingml/2006/spreadsheetDrawing">
      <xdr:col>10</xdr:col>
      <xdr:colOff>8890</xdr:colOff>
      <xdr:row>42</xdr:row>
      <xdr:rowOff>379730</xdr:rowOff>
    </xdr:to>
    <xdr:sp macro="" textlink="">
      <xdr:nvSpPr>
        <xdr:cNvPr id="21" name="CustomShape 1"/>
        <xdr:cNvSpPr/>
      </xdr:nvSpPr>
      <xdr:spPr>
        <a:xfrm flipV="1">
          <a:off x="8314690" y="15413990"/>
          <a:ext cx="1181100" cy="34226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6</xdr:col>
      <xdr:colOff>18415</xdr:colOff>
      <xdr:row>40</xdr:row>
      <xdr:rowOff>8890</xdr:rowOff>
    </xdr:from>
    <xdr:to xmlns:xdr="http://schemas.openxmlformats.org/drawingml/2006/spreadsheetDrawing">
      <xdr:col>7</xdr:col>
      <xdr:colOff>57150</xdr:colOff>
      <xdr:row>43</xdr:row>
      <xdr:rowOff>8890</xdr:rowOff>
    </xdr:to>
    <xdr:sp macro="" textlink="">
      <xdr:nvSpPr>
        <xdr:cNvPr id="22" name="CustomShape 1"/>
        <xdr:cNvSpPr/>
      </xdr:nvSpPr>
      <xdr:spPr>
        <a:xfrm>
          <a:off x="5371465" y="14623415"/>
          <a:ext cx="1076960" cy="114300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43</xdr:row>
      <xdr:rowOff>381000</xdr:rowOff>
    </xdr:to>
    <xdr:sp macro="" textlink="">
      <xdr:nvSpPr>
        <xdr:cNvPr id="23" name="CustomShape 1"/>
        <xdr:cNvSpPr/>
      </xdr:nvSpPr>
      <xdr:spPr>
        <a:xfrm>
          <a:off x="3608070" y="15769590"/>
          <a:ext cx="1887855" cy="368935"/>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各ホームでの滞在時間を記載。</a:t>
          </a:r>
          <a:endParaRPr lang="en-US" sz="1000" b="0" strike="noStrike" spc="-1">
            <a:latin typeface="Times New Roman"/>
          </a:endParaRPr>
        </a:p>
      </xdr:txBody>
    </xdr:sp>
    <xdr:clientData/>
  </xdr:twoCellAnchor>
  <xdr:twoCellAnchor>
    <xdr:from xmlns:xdr="http://schemas.openxmlformats.org/drawingml/2006/spreadsheetDrawing">
      <xdr:col>6</xdr:col>
      <xdr:colOff>142875</xdr:colOff>
      <xdr:row>43</xdr:row>
      <xdr:rowOff>67310</xdr:rowOff>
    </xdr:from>
    <xdr:to xmlns:xdr="http://schemas.openxmlformats.org/drawingml/2006/spreadsheetDrawing">
      <xdr:col>6</xdr:col>
      <xdr:colOff>486410</xdr:colOff>
      <xdr:row>43</xdr:row>
      <xdr:rowOff>333375</xdr:rowOff>
    </xdr:to>
    <xdr:sp macro="" textlink="">
      <xdr:nvSpPr>
        <xdr:cNvPr id="24" name="CustomShape 1"/>
        <xdr:cNvSpPr/>
      </xdr:nvSpPr>
      <xdr:spPr>
        <a:xfrm flipV="1">
          <a:off x="5495925" y="15824835"/>
          <a:ext cx="343535" cy="26606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456565</xdr:colOff>
      <xdr:row>46</xdr:row>
      <xdr:rowOff>56515</xdr:rowOff>
    </xdr:to>
    <xdr:sp macro="" textlink="">
      <xdr:nvSpPr>
        <xdr:cNvPr id="25" name="CustomShape 1"/>
        <xdr:cNvSpPr/>
      </xdr:nvSpPr>
      <xdr:spPr>
        <a:xfrm>
          <a:off x="6877050" y="16177260"/>
          <a:ext cx="999490" cy="77978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8</xdr:col>
      <xdr:colOff>456565</xdr:colOff>
      <xdr:row>45</xdr:row>
      <xdr:rowOff>8890</xdr:rowOff>
    </xdr:from>
    <xdr:to xmlns:xdr="http://schemas.openxmlformats.org/drawingml/2006/spreadsheetDrawing">
      <xdr:col>9</xdr:col>
      <xdr:colOff>55880</xdr:colOff>
      <xdr:row>45</xdr:row>
      <xdr:rowOff>189865</xdr:rowOff>
    </xdr:to>
    <xdr:sp macro="" textlink="">
      <xdr:nvSpPr>
        <xdr:cNvPr id="26" name="CustomShape 1"/>
        <xdr:cNvSpPr/>
      </xdr:nvSpPr>
      <xdr:spPr>
        <a:xfrm flipH="1" flipV="1">
          <a:off x="7876540" y="16528415"/>
          <a:ext cx="628015" cy="18097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9</xdr:col>
      <xdr:colOff>0</xdr:colOff>
      <xdr:row>45</xdr:row>
      <xdr:rowOff>59690</xdr:rowOff>
    </xdr:from>
    <xdr:to xmlns:xdr="http://schemas.openxmlformats.org/drawingml/2006/spreadsheetDrawing">
      <xdr:col>10</xdr:col>
      <xdr:colOff>640715</xdr:colOff>
      <xdr:row>46</xdr:row>
      <xdr:rowOff>58420</xdr:rowOff>
    </xdr:to>
    <xdr:sp macro="" textlink="">
      <xdr:nvSpPr>
        <xdr:cNvPr id="27" name="CustomShape 1"/>
        <xdr:cNvSpPr/>
      </xdr:nvSpPr>
      <xdr:spPr>
        <a:xfrm>
          <a:off x="8448675" y="16579215"/>
          <a:ext cx="1678940" cy="379730"/>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各従事者が巡回等をしていない時間帯の滞在場所を記載。</a:t>
          </a:r>
          <a:endParaRPr lang="en-US" sz="1000" b="0" strike="noStrike" spc="-1">
            <a:latin typeface="Times New Roman"/>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354330</xdr:colOff>
      <xdr:row>18</xdr:row>
      <xdr:rowOff>81915</xdr:rowOff>
    </xdr:to>
    <xdr:sp macro="" textlink="">
      <xdr:nvSpPr>
        <xdr:cNvPr id="28" name="CustomShape 1"/>
        <xdr:cNvSpPr/>
      </xdr:nvSpPr>
      <xdr:spPr>
        <a:xfrm>
          <a:off x="9187815" y="6015990"/>
          <a:ext cx="1682115" cy="450850"/>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各従事者がどういう勤務形態かを記載。</a:t>
          </a:r>
          <a:endParaRPr lang="en-US" sz="1000" b="0" strike="noStrike" spc="-1">
            <a:latin typeface="Times New Roman"/>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16</xdr:row>
      <xdr:rowOff>379730</xdr:rowOff>
    </xdr:to>
    <xdr:sp macro="" textlink="">
      <xdr:nvSpPr>
        <xdr:cNvPr id="29" name="CustomShape 1"/>
        <xdr:cNvSpPr/>
      </xdr:nvSpPr>
      <xdr:spPr>
        <a:xfrm flipV="1">
          <a:off x="9734550" y="5239385"/>
          <a:ext cx="1153160" cy="76327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5</xdr:col>
      <xdr:colOff>9525</xdr:colOff>
      <xdr:row>41</xdr:row>
      <xdr:rowOff>200660</xdr:rowOff>
    </xdr:from>
    <xdr:to xmlns:xdr="http://schemas.openxmlformats.org/drawingml/2006/spreadsheetDrawing">
      <xdr:col>5</xdr:col>
      <xdr:colOff>305435</xdr:colOff>
      <xdr:row>43</xdr:row>
      <xdr:rowOff>19050</xdr:rowOff>
    </xdr:to>
    <xdr:sp macro="" textlink="">
      <xdr:nvSpPr>
        <xdr:cNvPr id="25672" name="AutoShape 7"/>
        <xdr:cNvSpPr>
          <a:spLocks noChangeArrowheads="1"/>
        </xdr:cNvSpPr>
      </xdr:nvSpPr>
      <xdr:spPr>
        <a:xfrm>
          <a:off x="3295650" y="12097385"/>
          <a:ext cx="295910" cy="304165"/>
        </a:xfrm>
        <a:prstGeom prst="flowChartConnector">
          <a:avLst/>
        </a:prstGeom>
        <a:solidFill>
          <a:sysClr val="window" lastClr="FFFFFF">
            <a:alpha val="0"/>
          </a:sysClr>
        </a:solidFill>
        <a:ln w="9525">
          <a:solidFill>
            <a:sysClr val="windowText" lastClr="000000"/>
          </a:solidFill>
        </a:ln>
      </xdr:spPr>
      <xdr:txBody>
        <a:bodyPr vertOverflow="overflow" horzOverflow="overflow" upright="1"/>
        <a:lstStyle/>
        <a:p>
          <a:endParaRPr/>
        </a:p>
      </xdr:txBody>
    </xdr:sp>
    <xdr:clientData/>
  </xdr:twoCellAnchor>
  <xdr:twoCellAnchor>
    <xdr:from xmlns:xdr="http://schemas.openxmlformats.org/drawingml/2006/spreadsheetDrawing">
      <xdr:col>6</xdr:col>
      <xdr:colOff>420370</xdr:colOff>
      <xdr:row>44</xdr:row>
      <xdr:rowOff>0</xdr:rowOff>
    </xdr:from>
    <xdr:to xmlns:xdr="http://schemas.openxmlformats.org/drawingml/2006/spreadsheetDrawing">
      <xdr:col>6</xdr:col>
      <xdr:colOff>715010</xdr:colOff>
      <xdr:row>44</xdr:row>
      <xdr:rowOff>0</xdr:rowOff>
    </xdr:to>
    <xdr:sp macro="" textlink="">
      <xdr:nvSpPr>
        <xdr:cNvPr id="25673" name="AutoShape 8"/>
        <xdr:cNvSpPr>
          <a:spLocks noChangeArrowheads="1"/>
        </xdr:cNvSpPr>
      </xdr:nvSpPr>
      <xdr:spPr>
        <a:xfrm>
          <a:off x="4058920" y="12601575"/>
          <a:ext cx="294640" cy="0"/>
        </a:xfrm>
        <a:prstGeom prst="flowChartConnector">
          <a:avLst/>
        </a:prstGeom>
        <a:solidFill>
          <a:sysClr val="window" lastClr="FFFFFF">
            <a:alpha val="0"/>
          </a:sysClr>
        </a:solidFill>
        <a:ln w="9525">
          <a:solidFill>
            <a:sysClr val="windowText" lastClr="000000"/>
          </a:solidFill>
        </a:ln>
      </xdr:spPr>
      <xdr:txBody>
        <a:bodyPr vertOverflow="overflow" horzOverflow="overflow" upright="1"/>
        <a:lstStyle/>
        <a:p>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3"/>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5</xdr:col>
      <xdr:colOff>181610</xdr:colOff>
      <xdr:row>28</xdr:row>
      <xdr:rowOff>27305</xdr:rowOff>
    </xdr:from>
    <xdr:to xmlns:xdr="http://schemas.openxmlformats.org/drawingml/2006/spreadsheetDrawing">
      <xdr:col>5</xdr:col>
      <xdr:colOff>524510</xdr:colOff>
      <xdr:row>28</xdr:row>
      <xdr:rowOff>219075</xdr:rowOff>
    </xdr:to>
    <xdr:sp macro="" textlink="">
      <xdr:nvSpPr>
        <xdr:cNvPr id="2" name="Oval 8"/>
        <xdr:cNvSpPr>
          <a:spLocks noChangeArrowheads="1"/>
        </xdr:cNvSpPr>
      </xdr:nvSpPr>
      <xdr:spPr>
        <a:xfrm>
          <a:off x="3239135" y="7533005"/>
          <a:ext cx="342900" cy="191770"/>
        </a:xfrm>
        <a:prstGeom prst="ellipse">
          <a:avLst/>
        </a:prstGeom>
        <a:noFill/>
        <a:ln w="19050">
          <a:solidFill>
            <a:srgbClr val="FF0000"/>
          </a:solidFill>
        </a:ln>
      </xdr:spPr>
      <xdr:txBody>
        <a:bodyPr vertOverflow="overflow" horzOverflow="overflow" upright="1"/>
        <a:lstStyle/>
        <a:p>
          <a:endParaRPr/>
        </a:p>
      </xdr:txBody>
    </xdr:sp>
    <xdr:clientData/>
  </xdr:twoCellAnchor>
  <xdr:twoCellAnchor>
    <xdr:from xmlns:xdr="http://schemas.openxmlformats.org/drawingml/2006/spreadsheetDrawing">
      <xdr:col>5</xdr:col>
      <xdr:colOff>181610</xdr:colOff>
      <xdr:row>29</xdr:row>
      <xdr:rowOff>17780</xdr:rowOff>
    </xdr:from>
    <xdr:to xmlns:xdr="http://schemas.openxmlformats.org/drawingml/2006/spreadsheetDrawing">
      <xdr:col>5</xdr:col>
      <xdr:colOff>524510</xdr:colOff>
      <xdr:row>29</xdr:row>
      <xdr:rowOff>219075</xdr:rowOff>
    </xdr:to>
    <xdr:sp macro="" textlink="">
      <xdr:nvSpPr>
        <xdr:cNvPr id="3" name="Oval 15"/>
        <xdr:cNvSpPr>
          <a:spLocks noChangeArrowheads="1"/>
        </xdr:cNvSpPr>
      </xdr:nvSpPr>
      <xdr:spPr>
        <a:xfrm>
          <a:off x="3239135" y="7742555"/>
          <a:ext cx="342900" cy="201295"/>
        </a:xfrm>
        <a:prstGeom prst="ellipse">
          <a:avLst/>
        </a:prstGeom>
        <a:noFill/>
        <a:ln w="19050">
          <a:solidFill>
            <a:srgbClr val="FF0000"/>
          </a:solidFill>
        </a:ln>
      </xdr:spPr>
      <xdr:txBody>
        <a:bodyPr vertOverflow="overflow" horzOverflow="overflow" upright="1"/>
        <a:lstStyle/>
        <a:p>
          <a:endParaRPr/>
        </a:p>
      </xdr:txBody>
    </xdr:sp>
    <xdr:clientData/>
  </xdr:twoCellAnchor>
  <xdr:twoCellAnchor>
    <xdr:from xmlns:xdr="http://schemas.openxmlformats.org/drawingml/2006/spreadsheetDrawing">
      <xdr:col>5</xdr:col>
      <xdr:colOff>191135</xdr:colOff>
      <xdr:row>30</xdr:row>
      <xdr:rowOff>27305</xdr:rowOff>
    </xdr:from>
    <xdr:to xmlns:xdr="http://schemas.openxmlformats.org/drawingml/2006/spreadsheetDrawing">
      <xdr:col>5</xdr:col>
      <xdr:colOff>534670</xdr:colOff>
      <xdr:row>30</xdr:row>
      <xdr:rowOff>219075</xdr:rowOff>
    </xdr:to>
    <xdr:sp macro="" textlink="">
      <xdr:nvSpPr>
        <xdr:cNvPr id="4" name="Oval 16"/>
        <xdr:cNvSpPr>
          <a:spLocks noChangeArrowheads="1"/>
        </xdr:cNvSpPr>
      </xdr:nvSpPr>
      <xdr:spPr>
        <a:xfrm>
          <a:off x="3248660" y="7971155"/>
          <a:ext cx="343535" cy="191770"/>
        </a:xfrm>
        <a:prstGeom prst="ellipse">
          <a:avLst/>
        </a:prstGeom>
        <a:noFill/>
        <a:ln w="19050">
          <a:solidFill>
            <a:srgbClr val="FF0000"/>
          </a:solidFill>
        </a:ln>
      </xdr:spPr>
      <xdr:txBody>
        <a:bodyPr vertOverflow="overflow" horzOverflow="overflow" upright="1"/>
        <a:lstStyle/>
        <a:p>
          <a:endParaRPr/>
        </a:p>
      </xdr:txBody>
    </xdr:sp>
    <xdr:clientData/>
  </xdr:twoCellAnchor>
  <xdr:twoCellAnchor>
    <xdr:from xmlns:xdr="http://schemas.openxmlformats.org/drawingml/2006/spreadsheetDrawing">
      <xdr:col>5</xdr:col>
      <xdr:colOff>46990</xdr:colOff>
      <xdr:row>31</xdr:row>
      <xdr:rowOff>27305</xdr:rowOff>
    </xdr:from>
    <xdr:to xmlns:xdr="http://schemas.openxmlformats.org/drawingml/2006/spreadsheetDrawing">
      <xdr:col>5</xdr:col>
      <xdr:colOff>390525</xdr:colOff>
      <xdr:row>31</xdr:row>
      <xdr:rowOff>219075</xdr:rowOff>
    </xdr:to>
    <xdr:sp macro="" textlink="">
      <xdr:nvSpPr>
        <xdr:cNvPr id="5" name="Oval 17"/>
        <xdr:cNvSpPr>
          <a:spLocks noChangeArrowheads="1"/>
        </xdr:cNvSpPr>
      </xdr:nvSpPr>
      <xdr:spPr>
        <a:xfrm>
          <a:off x="3104515" y="8190230"/>
          <a:ext cx="343535" cy="191770"/>
        </a:xfrm>
        <a:prstGeom prst="ellipse">
          <a:avLst/>
        </a:prstGeom>
        <a:noFill/>
        <a:ln w="19050">
          <a:solidFill>
            <a:srgbClr val="FF0000"/>
          </a:solidFill>
        </a:ln>
      </xdr:spPr>
      <xdr:txBody>
        <a:bodyPr vertOverflow="overflow" horzOverflow="overflow" upright="1"/>
        <a:lstStyle/>
        <a:p>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16</xdr:col>
      <xdr:colOff>523875</xdr:colOff>
      <xdr:row>0</xdr:row>
      <xdr:rowOff>0</xdr:rowOff>
    </xdr:from>
    <xdr:to xmlns:xdr="http://schemas.openxmlformats.org/drawingml/2006/spreadsheetDrawing">
      <xdr:col>18</xdr:col>
      <xdr:colOff>551815</xdr:colOff>
      <xdr:row>1</xdr:row>
      <xdr:rowOff>0</xdr:rowOff>
    </xdr:to>
    <xdr:sp macro="" textlink="">
      <xdr:nvSpPr>
        <xdr:cNvPr id="2" name="正方形/長方形 1"/>
        <xdr:cNvSpPr/>
      </xdr:nvSpPr>
      <xdr:spPr>
        <a:xfrm>
          <a:off x="10267950" y="0"/>
          <a:ext cx="1285240" cy="3143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a:ea typeface="ＭＳ ゴシック"/>
            </a:rPr>
            <a:t>様式１</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16</xdr:col>
      <xdr:colOff>570865</xdr:colOff>
      <xdr:row>0</xdr:row>
      <xdr:rowOff>38100</xdr:rowOff>
    </xdr:from>
    <xdr:to xmlns:xdr="http://schemas.openxmlformats.org/drawingml/2006/spreadsheetDrawing">
      <xdr:col>18</xdr:col>
      <xdr:colOff>600075</xdr:colOff>
      <xdr:row>1</xdr:row>
      <xdr:rowOff>18415</xdr:rowOff>
    </xdr:to>
    <xdr:sp macro="" textlink="">
      <xdr:nvSpPr>
        <xdr:cNvPr id="2" name="正方形/長方形 1"/>
        <xdr:cNvSpPr/>
      </xdr:nvSpPr>
      <xdr:spPr>
        <a:xfrm>
          <a:off x="10314940" y="38100"/>
          <a:ext cx="1286510" cy="29464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a:ea typeface="ＭＳ ゴシック"/>
            </a:rPr>
            <a:t>様式２</a:t>
          </a:r>
          <a:endParaRPr kumimoji="1" lang="ja-JP" altLang="en-US" sz="1200">
            <a:solidFill>
              <a:sysClr val="windowText" lastClr="000000"/>
            </a:solidFill>
            <a:latin typeface="ＭＳ ゴシック"/>
            <a:ea typeface="ＭＳ ゴシック"/>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85" name="Line 1"/>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86" name="Line 5"/>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87" name="Line 6"/>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88" name="Line 1"/>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144389" name="Line 2"/>
        <xdr:cNvSpPr>
          <a:spLocks noChangeShapeType="1"/>
        </xdr:cNvSpPr>
      </xdr:nvSpPr>
      <xdr:spPr>
        <a:xfrm>
          <a:off x="639127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144390" name="Line 3"/>
        <xdr:cNvSpPr>
          <a:spLocks noChangeShapeType="1"/>
        </xdr:cNvSpPr>
      </xdr:nvSpPr>
      <xdr:spPr>
        <a:xfrm>
          <a:off x="640080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144391" name="Line 6"/>
        <xdr:cNvSpPr>
          <a:spLocks noChangeShapeType="1"/>
        </xdr:cNvSpPr>
      </xdr:nvSpPr>
      <xdr:spPr>
        <a:xfrm>
          <a:off x="637222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92" name="Line 1"/>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144393" name="Line 2"/>
        <xdr:cNvSpPr>
          <a:spLocks noChangeShapeType="1"/>
        </xdr:cNvSpPr>
      </xdr:nvSpPr>
      <xdr:spPr>
        <a:xfrm>
          <a:off x="639127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144394" name="Line 3"/>
        <xdr:cNvSpPr>
          <a:spLocks noChangeShapeType="1"/>
        </xdr:cNvSpPr>
      </xdr:nvSpPr>
      <xdr:spPr>
        <a:xfrm>
          <a:off x="640080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144395" name="Line 6"/>
        <xdr:cNvSpPr>
          <a:spLocks noChangeShapeType="1"/>
        </xdr:cNvSpPr>
      </xdr:nvSpPr>
      <xdr:spPr>
        <a:xfrm>
          <a:off x="637222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42</xdr:row>
      <xdr:rowOff>0</xdr:rowOff>
    </xdr:from>
    <xdr:to xmlns:xdr="http://schemas.openxmlformats.org/drawingml/2006/spreadsheetDrawing">
      <xdr:col>11</xdr:col>
      <xdr:colOff>0</xdr:colOff>
      <xdr:row>42</xdr:row>
      <xdr:rowOff>0</xdr:rowOff>
    </xdr:to>
    <xdr:sp macro="" textlink="">
      <xdr:nvSpPr>
        <xdr:cNvPr id="144396" name="Line 1"/>
        <xdr:cNvSpPr>
          <a:spLocks noChangeShapeType="1"/>
        </xdr:cNvSpPr>
      </xdr:nvSpPr>
      <xdr:spPr>
        <a:xfrm>
          <a:off x="4257675" y="982980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38</xdr:row>
      <xdr:rowOff>169545</xdr:rowOff>
    </xdr:from>
    <xdr:to xmlns:xdr="http://schemas.openxmlformats.org/drawingml/2006/spreadsheetDrawing">
      <xdr:col>17</xdr:col>
      <xdr:colOff>279400</xdr:colOff>
      <xdr:row>38</xdr:row>
      <xdr:rowOff>169545</xdr:rowOff>
    </xdr:to>
    <xdr:sp macro="" textlink="">
      <xdr:nvSpPr>
        <xdr:cNvPr id="144397" name="Line 2"/>
        <xdr:cNvSpPr>
          <a:spLocks noChangeShapeType="1"/>
        </xdr:cNvSpPr>
      </xdr:nvSpPr>
      <xdr:spPr>
        <a:xfrm>
          <a:off x="6391275" y="871347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144400" name="Line 32"/>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144404" name="Line 20"/>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144405" name="Line 21"/>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144406" name="Line 22"/>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26</xdr:row>
          <xdr:rowOff>123825</xdr:rowOff>
        </xdr:from>
        <xdr:to xmlns:xdr="http://schemas.openxmlformats.org/drawingml/2006/spreadsheetDrawing">
          <xdr:col>29</xdr:col>
          <xdr:colOff>0</xdr:colOff>
          <xdr:row>28</xdr:row>
          <xdr:rowOff>85090</xdr:rowOff>
        </xdr:to>
        <xdr:sp textlink="">
          <xdr:nvSpPr>
            <xdr:cNvPr id="142337" name="チェック 1" hidden="1">
              <a:extLst>
                <a:ext uri="{63B3BB69-23CF-44E3-9099-C40C66FF867C}">
                  <a14:compatExt spid="_x0000_s142337"/>
                </a:ext>
              </a:extLst>
            </xdr:cNvPr>
            <xdr:cNvSpPr>
              <a:spLocks noRot="1" noChangeShapeType="1"/>
            </xdr:cNvSpPr>
          </xdr:nvSpPr>
          <xdr:spPr>
            <a:xfrm>
              <a:off x="5937885" y="3905250"/>
              <a:ext cx="377190"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174625</xdr:colOff>
          <xdr:row>56</xdr:row>
          <xdr:rowOff>123825</xdr:rowOff>
        </xdr:from>
        <xdr:to xmlns:xdr="http://schemas.openxmlformats.org/drawingml/2006/spreadsheetDrawing">
          <xdr:col>15</xdr:col>
          <xdr:colOff>113665</xdr:colOff>
          <xdr:row>58</xdr:row>
          <xdr:rowOff>47625</xdr:rowOff>
        </xdr:to>
        <xdr:sp textlink="">
          <xdr:nvSpPr>
            <xdr:cNvPr id="142338" name="チェック 2" hidden="1">
              <a:extLst>
                <a:ext uri="{63B3BB69-23CF-44E3-9099-C40C66FF867C}">
                  <a14:compatExt spid="_x0000_s142338"/>
                </a:ext>
              </a:extLst>
            </xdr:cNvPr>
            <xdr:cNvSpPr>
              <a:spLocks noRot="1" noChangeShapeType="1"/>
            </xdr:cNvSpPr>
          </xdr:nvSpPr>
          <xdr:spPr>
            <a:xfrm>
              <a:off x="2984500" y="892492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65</xdr:row>
          <xdr:rowOff>123825</xdr:rowOff>
        </xdr:from>
        <xdr:to xmlns:xdr="http://schemas.openxmlformats.org/drawingml/2006/spreadsheetDrawing">
          <xdr:col>29</xdr:col>
          <xdr:colOff>95885</xdr:colOff>
          <xdr:row>67</xdr:row>
          <xdr:rowOff>47625</xdr:rowOff>
        </xdr:to>
        <xdr:sp textlink="">
          <xdr:nvSpPr>
            <xdr:cNvPr id="142339" name="チェック 3" hidden="1">
              <a:extLst>
                <a:ext uri="{63B3BB69-23CF-44E3-9099-C40C66FF867C}">
                  <a14:compatExt spid="_x0000_s142339"/>
                </a:ext>
              </a:extLst>
            </xdr:cNvPr>
            <xdr:cNvSpPr>
              <a:spLocks noRot="1" noChangeShapeType="1"/>
            </xdr:cNvSpPr>
          </xdr:nvSpPr>
          <xdr:spPr>
            <a:xfrm>
              <a:off x="6033770" y="1046797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66</xdr:row>
          <xdr:rowOff>123825</xdr:rowOff>
        </xdr:from>
        <xdr:to xmlns:xdr="http://schemas.openxmlformats.org/drawingml/2006/spreadsheetDrawing">
          <xdr:col>29</xdr:col>
          <xdr:colOff>95885</xdr:colOff>
          <xdr:row>68</xdr:row>
          <xdr:rowOff>47625</xdr:rowOff>
        </xdr:to>
        <xdr:sp textlink="">
          <xdr:nvSpPr>
            <xdr:cNvPr id="142340" name="チェック 4" hidden="1">
              <a:extLst>
                <a:ext uri="{63B3BB69-23CF-44E3-9099-C40C66FF867C}">
                  <a14:compatExt spid="_x0000_s142340"/>
                </a:ext>
              </a:extLst>
            </xdr:cNvPr>
            <xdr:cNvSpPr>
              <a:spLocks noRot="1" noChangeShapeType="1"/>
            </xdr:cNvSpPr>
          </xdr:nvSpPr>
          <xdr:spPr>
            <a:xfrm>
              <a:off x="6033770" y="1063942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57</xdr:row>
          <xdr:rowOff>114300</xdr:rowOff>
        </xdr:from>
        <xdr:to xmlns:xdr="http://schemas.openxmlformats.org/drawingml/2006/spreadsheetDrawing">
          <xdr:col>43</xdr:col>
          <xdr:colOff>139700</xdr:colOff>
          <xdr:row>59</xdr:row>
          <xdr:rowOff>38100</xdr:rowOff>
        </xdr:to>
        <xdr:sp textlink="">
          <xdr:nvSpPr>
            <xdr:cNvPr id="142341" name="チェック 5" hidden="1">
              <a:extLst>
                <a:ext uri="{63B3BB69-23CF-44E3-9099-C40C66FF867C}">
                  <a14:compatExt spid="_x0000_s142341"/>
                </a:ext>
              </a:extLst>
            </xdr:cNvPr>
            <xdr:cNvSpPr>
              <a:spLocks noRot="1" noChangeShapeType="1"/>
            </xdr:cNvSpPr>
          </xdr:nvSpPr>
          <xdr:spPr>
            <a:xfrm>
              <a:off x="9163050" y="908685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133350</xdr:rowOff>
        </xdr:from>
        <xdr:to xmlns:xdr="http://schemas.openxmlformats.org/drawingml/2006/spreadsheetDrawing">
          <xdr:col>43</xdr:col>
          <xdr:colOff>139700</xdr:colOff>
          <xdr:row>58</xdr:row>
          <xdr:rowOff>57150</xdr:rowOff>
        </xdr:to>
        <xdr:sp textlink="">
          <xdr:nvSpPr>
            <xdr:cNvPr id="142342" name="チェック 6" hidden="1">
              <a:extLst>
                <a:ext uri="{63B3BB69-23CF-44E3-9099-C40C66FF867C}">
                  <a14:compatExt spid="_x0000_s142342"/>
                </a:ext>
              </a:extLst>
            </xdr:cNvPr>
            <xdr:cNvSpPr>
              <a:spLocks noRot="1" noChangeShapeType="1"/>
            </xdr:cNvSpPr>
          </xdr:nvSpPr>
          <xdr:spPr>
            <a:xfrm>
              <a:off x="9163050" y="893445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65</xdr:row>
          <xdr:rowOff>123825</xdr:rowOff>
        </xdr:from>
        <xdr:to xmlns:xdr="http://schemas.openxmlformats.org/drawingml/2006/spreadsheetDrawing">
          <xdr:col>43</xdr:col>
          <xdr:colOff>139700</xdr:colOff>
          <xdr:row>67</xdr:row>
          <xdr:rowOff>47625</xdr:rowOff>
        </xdr:to>
        <xdr:sp textlink="">
          <xdr:nvSpPr>
            <xdr:cNvPr id="142343" name="チェック 7" hidden="1">
              <a:extLst>
                <a:ext uri="{63B3BB69-23CF-44E3-9099-C40C66FF867C}">
                  <a14:compatExt spid="_x0000_s142343"/>
                </a:ext>
              </a:extLst>
            </xdr:cNvPr>
            <xdr:cNvSpPr>
              <a:spLocks noRot="1" noChangeShapeType="1"/>
            </xdr:cNvSpPr>
          </xdr:nvSpPr>
          <xdr:spPr>
            <a:xfrm>
              <a:off x="9163050" y="10467975"/>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67</xdr:row>
          <xdr:rowOff>133350</xdr:rowOff>
        </xdr:from>
        <xdr:to xmlns:xdr="http://schemas.openxmlformats.org/drawingml/2006/spreadsheetDrawing">
          <xdr:col>43</xdr:col>
          <xdr:colOff>139700</xdr:colOff>
          <xdr:row>69</xdr:row>
          <xdr:rowOff>57150</xdr:rowOff>
        </xdr:to>
        <xdr:sp textlink="">
          <xdr:nvSpPr>
            <xdr:cNvPr id="142344" name="チェック 8" hidden="1">
              <a:extLst>
                <a:ext uri="{63B3BB69-23CF-44E3-9099-C40C66FF867C}">
                  <a14:compatExt spid="_x0000_s142344"/>
                </a:ext>
              </a:extLst>
            </xdr:cNvPr>
            <xdr:cNvSpPr>
              <a:spLocks noRot="1" noChangeShapeType="1"/>
            </xdr:cNvSpPr>
          </xdr:nvSpPr>
          <xdr:spPr>
            <a:xfrm>
              <a:off x="9163050" y="1082040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8890</xdr:colOff>
          <xdr:row>75</xdr:row>
          <xdr:rowOff>133350</xdr:rowOff>
        </xdr:from>
        <xdr:to xmlns:xdr="http://schemas.openxmlformats.org/drawingml/2006/spreadsheetDrawing">
          <xdr:col>15</xdr:col>
          <xdr:colOff>148590</xdr:colOff>
          <xdr:row>77</xdr:row>
          <xdr:rowOff>57150</xdr:rowOff>
        </xdr:to>
        <xdr:sp textlink="">
          <xdr:nvSpPr>
            <xdr:cNvPr id="142345" name="チェック 9" hidden="1">
              <a:extLst>
                <a:ext uri="{63B3BB69-23CF-44E3-9099-C40C66FF867C}">
                  <a14:compatExt spid="_x0000_s142345"/>
                </a:ext>
              </a:extLst>
            </xdr:cNvPr>
            <xdr:cNvSpPr>
              <a:spLocks noRot="1" noChangeShapeType="1"/>
            </xdr:cNvSpPr>
          </xdr:nvSpPr>
          <xdr:spPr>
            <a:xfrm>
              <a:off x="3037840" y="1219200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183515</xdr:colOff>
          <xdr:row>75</xdr:row>
          <xdr:rowOff>123825</xdr:rowOff>
        </xdr:from>
        <xdr:to xmlns:xdr="http://schemas.openxmlformats.org/drawingml/2006/spreadsheetDrawing">
          <xdr:col>29</xdr:col>
          <xdr:colOff>121920</xdr:colOff>
          <xdr:row>77</xdr:row>
          <xdr:rowOff>47625</xdr:rowOff>
        </xdr:to>
        <xdr:sp textlink="">
          <xdr:nvSpPr>
            <xdr:cNvPr id="142346" name="チェック 10" hidden="1">
              <a:extLst>
                <a:ext uri="{63B3BB69-23CF-44E3-9099-C40C66FF867C}">
                  <a14:compatExt spid="_x0000_s142346"/>
                </a:ext>
              </a:extLst>
            </xdr:cNvPr>
            <xdr:cNvSpPr>
              <a:spLocks noRot="1" noChangeShapeType="1"/>
            </xdr:cNvSpPr>
          </xdr:nvSpPr>
          <xdr:spPr>
            <a:xfrm>
              <a:off x="6060440" y="12182475"/>
              <a:ext cx="3765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46</xdr:row>
          <xdr:rowOff>123825</xdr:rowOff>
        </xdr:from>
        <xdr:to xmlns:xdr="http://schemas.openxmlformats.org/drawingml/2006/spreadsheetDrawing">
          <xdr:col>15</xdr:col>
          <xdr:colOff>121920</xdr:colOff>
          <xdr:row>48</xdr:row>
          <xdr:rowOff>47625</xdr:rowOff>
        </xdr:to>
        <xdr:sp textlink="">
          <xdr:nvSpPr>
            <xdr:cNvPr id="142347" name="チェック 11" hidden="1">
              <a:extLst>
                <a:ext uri="{63B3BB69-23CF-44E3-9099-C40C66FF867C}">
                  <a14:compatExt spid="_x0000_s142347"/>
                </a:ext>
              </a:extLst>
            </xdr:cNvPr>
            <xdr:cNvSpPr>
              <a:spLocks noRot="1" noChangeShapeType="1"/>
            </xdr:cNvSpPr>
          </xdr:nvSpPr>
          <xdr:spPr>
            <a:xfrm>
              <a:off x="2993390" y="7210425"/>
              <a:ext cx="3765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45</xdr:row>
          <xdr:rowOff>133350</xdr:rowOff>
        </xdr:from>
        <xdr:to xmlns:xdr="http://schemas.openxmlformats.org/drawingml/2006/spreadsheetDrawing">
          <xdr:col>15</xdr:col>
          <xdr:colOff>121920</xdr:colOff>
          <xdr:row>47</xdr:row>
          <xdr:rowOff>57150</xdr:rowOff>
        </xdr:to>
        <xdr:sp textlink="">
          <xdr:nvSpPr>
            <xdr:cNvPr id="142348" name="チェック 12" hidden="1">
              <a:extLst>
                <a:ext uri="{63B3BB69-23CF-44E3-9099-C40C66FF867C}">
                  <a14:compatExt spid="_x0000_s142348"/>
                </a:ext>
              </a:extLst>
            </xdr:cNvPr>
            <xdr:cNvSpPr>
              <a:spLocks noRot="1" noChangeShapeType="1"/>
            </xdr:cNvSpPr>
          </xdr:nvSpPr>
          <xdr:spPr>
            <a:xfrm>
              <a:off x="2993390" y="7048500"/>
              <a:ext cx="376555" cy="266700"/>
            </a:xfrm>
            <a:prstGeom prst="rect"/>
          </xdr:spPr>
        </xdr:sp>
        <xdr:clientData/>
      </xdr:twoCellAnchor>
    </mc:Choice>
    <mc:Fallback/>
  </mc:AlternateContent>
  <xdr:twoCellAnchor>
    <xdr:from xmlns:xdr="http://schemas.openxmlformats.org/drawingml/2006/spreadsheetDrawing">
      <xdr:col>6</xdr:col>
      <xdr:colOff>69850</xdr:colOff>
      <xdr:row>46</xdr:row>
      <xdr:rowOff>19050</xdr:rowOff>
    </xdr:from>
    <xdr:to xmlns:xdr="http://schemas.openxmlformats.org/drawingml/2006/spreadsheetDrawing">
      <xdr:col>6</xdr:col>
      <xdr:colOff>130810</xdr:colOff>
      <xdr:row>48</xdr:row>
      <xdr:rowOff>0</xdr:rowOff>
    </xdr:to>
    <xdr:sp macro="" textlink="">
      <xdr:nvSpPr>
        <xdr:cNvPr id="2" name="左大かっこ 1"/>
        <xdr:cNvSpPr/>
      </xdr:nvSpPr>
      <xdr:spPr>
        <a:xfrm>
          <a:off x="1346200" y="7105650"/>
          <a:ext cx="60960" cy="323850"/>
        </a:xfrm>
        <a:prstGeom prst="leftBracket">
          <a:avLst>
            <a:gd name="adj" fmla="val 8343"/>
          </a:avLst>
        </a:prstGeom>
        <a:noFill/>
        <a:ln w="6350" cap="flat" cmpd="sng">
          <a:solidFill>
            <a:srgbClr val="000000"/>
          </a:solidFill>
          <a:prstDash val="solid"/>
        </a:ln>
      </xdr:spPr>
      <xdr:txBody>
        <a:bodyPr vertOverflow="overflow" horzOverflow="overflow" upright="1"/>
        <a:lstStyle/>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27</xdr:row>
          <xdr:rowOff>123190</xdr:rowOff>
        </xdr:from>
        <xdr:to xmlns:xdr="http://schemas.openxmlformats.org/drawingml/2006/spreadsheetDrawing">
          <xdr:col>29</xdr:col>
          <xdr:colOff>0</xdr:colOff>
          <xdr:row>29</xdr:row>
          <xdr:rowOff>85090</xdr:rowOff>
        </xdr:to>
        <xdr:sp textlink="">
          <xdr:nvSpPr>
            <xdr:cNvPr id="142350" name="チェック 14" hidden="1">
              <a:extLst>
                <a:ext uri="{63B3BB69-23CF-44E3-9099-C40C66FF867C}">
                  <a14:compatExt spid="_x0000_s142350"/>
                </a:ext>
              </a:extLst>
            </xdr:cNvPr>
            <xdr:cNvSpPr>
              <a:spLocks noRot="1" noChangeShapeType="1"/>
            </xdr:cNvSpPr>
          </xdr:nvSpPr>
          <xdr:spPr>
            <a:xfrm>
              <a:off x="5937885" y="407606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42368" name="チェック 32" hidden="1">
              <a:extLst>
                <a:ext uri="{63B3BB69-23CF-44E3-9099-C40C66FF867C}">
                  <a14:compatExt spid="_x0000_s142368"/>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42369" name="チェック 33" hidden="1">
              <a:extLst>
                <a:ext uri="{63B3BB69-23CF-44E3-9099-C40C66FF867C}">
                  <a14:compatExt spid="_x0000_s142369"/>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42370" name="チェック 34" hidden="1">
              <a:extLst>
                <a:ext uri="{63B3BB69-23CF-44E3-9099-C40C66FF867C}">
                  <a14:compatExt spid="_x0000_s142370"/>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42371" name="チェック 35" hidden="1">
              <a:extLst>
                <a:ext uri="{63B3BB69-23CF-44E3-9099-C40C66FF867C}">
                  <a14:compatExt spid="_x0000_s142371"/>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42372" name="チェック 36" hidden="1">
              <a:extLst>
                <a:ext uri="{63B3BB69-23CF-44E3-9099-C40C66FF867C}">
                  <a14:compatExt spid="_x0000_s142372"/>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42373" name="チェック 37" hidden="1">
              <a:extLst>
                <a:ext uri="{63B3BB69-23CF-44E3-9099-C40C66FF867C}">
                  <a14:compatExt spid="_x0000_s142373"/>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42374" name="チェック 38" hidden="1">
              <a:extLst>
                <a:ext uri="{63B3BB69-23CF-44E3-9099-C40C66FF867C}">
                  <a14:compatExt spid="_x0000_s142374"/>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42375" name="チェック 39" hidden="1">
              <a:extLst>
                <a:ext uri="{63B3BB69-23CF-44E3-9099-C40C66FF867C}">
                  <a14:compatExt spid="_x0000_s142375"/>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42376" name="チェック 40" hidden="1">
              <a:extLst>
                <a:ext uri="{63B3BB69-23CF-44E3-9099-C40C66FF867C}">
                  <a14:compatExt spid="_x0000_s142376"/>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42377" name="チェック 41" hidden="1">
              <a:extLst>
                <a:ext uri="{63B3BB69-23CF-44E3-9099-C40C66FF867C}">
                  <a14:compatExt spid="_x0000_s142377"/>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42378" name="チェック 42" hidden="1">
              <a:extLst>
                <a:ext uri="{63B3BB69-23CF-44E3-9099-C40C66FF867C}">
                  <a14:compatExt spid="_x0000_s142378"/>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42379" name="チェック 43" hidden="1">
              <a:extLst>
                <a:ext uri="{63B3BB69-23CF-44E3-9099-C40C66FF867C}">
                  <a14:compatExt spid="_x0000_s142379"/>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42380" name="チェック 44" hidden="1">
              <a:extLst>
                <a:ext uri="{63B3BB69-23CF-44E3-9099-C40C66FF867C}">
                  <a14:compatExt spid="_x0000_s142380"/>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42381" name="チェック 45" hidden="1">
              <a:extLst>
                <a:ext uri="{63B3BB69-23CF-44E3-9099-C40C66FF867C}">
                  <a14:compatExt spid="_x0000_s142381"/>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42382" name="チェック 46" hidden="1">
              <a:extLst>
                <a:ext uri="{63B3BB69-23CF-44E3-9099-C40C66FF867C}">
                  <a14:compatExt spid="_x0000_s142382"/>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42383" name="チェック 47" hidden="1">
              <a:extLst>
                <a:ext uri="{63B3BB69-23CF-44E3-9099-C40C66FF867C}">
                  <a14:compatExt spid="_x0000_s142383"/>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42384" name="チェック 48" hidden="1">
              <a:extLst>
                <a:ext uri="{63B3BB69-23CF-44E3-9099-C40C66FF867C}">
                  <a14:compatExt spid="_x0000_s142384"/>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48</xdr:row>
          <xdr:rowOff>133350</xdr:rowOff>
        </xdr:from>
        <xdr:to xmlns:xdr="http://schemas.openxmlformats.org/drawingml/2006/spreadsheetDrawing">
          <xdr:col>29</xdr:col>
          <xdr:colOff>152400</xdr:colOff>
          <xdr:row>50</xdr:row>
          <xdr:rowOff>57150</xdr:rowOff>
        </xdr:to>
        <xdr:sp textlink="">
          <xdr:nvSpPr>
            <xdr:cNvPr id="142385" name="チェック 49" hidden="1">
              <a:extLst>
                <a:ext uri="{63B3BB69-23CF-44E3-9099-C40C66FF867C}">
                  <a14:compatExt spid="_x0000_s142385"/>
                </a:ext>
              </a:extLst>
            </xdr:cNvPr>
            <xdr:cNvSpPr>
              <a:spLocks noRot="1" noChangeShapeType="1"/>
            </xdr:cNvSpPr>
          </xdr:nvSpPr>
          <xdr:spPr>
            <a:xfrm>
              <a:off x="6096000" y="75628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42386" name="チェック 50" hidden="1">
              <a:extLst>
                <a:ext uri="{63B3BB69-23CF-44E3-9099-C40C66FF867C}">
                  <a14:compatExt spid="_x0000_s142386"/>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42387" name="チェック 51" hidden="1">
              <a:extLst>
                <a:ext uri="{63B3BB69-23CF-44E3-9099-C40C66FF867C}">
                  <a14:compatExt spid="_x0000_s142387"/>
                </a:ext>
              </a:extLst>
            </xdr:cNvPr>
            <xdr:cNvSpPr>
              <a:spLocks noRot="1" noChangeShapeType="1"/>
            </xdr:cNvSpPr>
          </xdr:nvSpPr>
          <xdr:spPr>
            <a:xfrm>
              <a:off x="3019425" y="9077325"/>
              <a:ext cx="371475" cy="267335"/>
            </a:xfrm>
            <a:prstGeom prst="rec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26</xdr:row>
          <xdr:rowOff>123825</xdr:rowOff>
        </xdr:from>
        <xdr:to xmlns:xdr="http://schemas.openxmlformats.org/drawingml/2006/spreadsheetDrawing">
          <xdr:col>29</xdr:col>
          <xdr:colOff>0</xdr:colOff>
          <xdr:row>28</xdr:row>
          <xdr:rowOff>85090</xdr:rowOff>
        </xdr:to>
        <xdr:sp textlink="">
          <xdr:nvSpPr>
            <xdr:cNvPr id="143361" name="チェック 1" hidden="1">
              <a:extLst>
                <a:ext uri="{63B3BB69-23CF-44E3-9099-C40C66FF867C}">
                  <a14:compatExt spid="_x0000_s143361"/>
                </a:ext>
              </a:extLst>
            </xdr:cNvPr>
            <xdr:cNvSpPr>
              <a:spLocks noRot="1" noChangeShapeType="1"/>
            </xdr:cNvSpPr>
          </xdr:nvSpPr>
          <xdr:spPr>
            <a:xfrm>
              <a:off x="5937885" y="3905250"/>
              <a:ext cx="377190"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174625</xdr:colOff>
          <xdr:row>56</xdr:row>
          <xdr:rowOff>123825</xdr:rowOff>
        </xdr:from>
        <xdr:to xmlns:xdr="http://schemas.openxmlformats.org/drawingml/2006/spreadsheetDrawing">
          <xdr:col>15</xdr:col>
          <xdr:colOff>113665</xdr:colOff>
          <xdr:row>58</xdr:row>
          <xdr:rowOff>47625</xdr:rowOff>
        </xdr:to>
        <xdr:sp textlink="">
          <xdr:nvSpPr>
            <xdr:cNvPr id="143362" name="チェック 2" hidden="1">
              <a:extLst>
                <a:ext uri="{63B3BB69-23CF-44E3-9099-C40C66FF867C}">
                  <a14:compatExt spid="_x0000_s143362"/>
                </a:ext>
              </a:extLst>
            </xdr:cNvPr>
            <xdr:cNvSpPr>
              <a:spLocks noRot="1" noChangeShapeType="1"/>
            </xdr:cNvSpPr>
          </xdr:nvSpPr>
          <xdr:spPr>
            <a:xfrm>
              <a:off x="2984500" y="892492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65</xdr:row>
          <xdr:rowOff>123825</xdr:rowOff>
        </xdr:from>
        <xdr:to xmlns:xdr="http://schemas.openxmlformats.org/drawingml/2006/spreadsheetDrawing">
          <xdr:col>29</xdr:col>
          <xdr:colOff>95885</xdr:colOff>
          <xdr:row>67</xdr:row>
          <xdr:rowOff>47625</xdr:rowOff>
        </xdr:to>
        <xdr:sp textlink="">
          <xdr:nvSpPr>
            <xdr:cNvPr id="143363" name="チェック 3" hidden="1">
              <a:extLst>
                <a:ext uri="{63B3BB69-23CF-44E3-9099-C40C66FF867C}">
                  <a14:compatExt spid="_x0000_s143363"/>
                </a:ext>
              </a:extLst>
            </xdr:cNvPr>
            <xdr:cNvSpPr>
              <a:spLocks noRot="1" noChangeShapeType="1"/>
            </xdr:cNvSpPr>
          </xdr:nvSpPr>
          <xdr:spPr>
            <a:xfrm>
              <a:off x="6033770" y="1046797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66</xdr:row>
          <xdr:rowOff>123825</xdr:rowOff>
        </xdr:from>
        <xdr:to xmlns:xdr="http://schemas.openxmlformats.org/drawingml/2006/spreadsheetDrawing">
          <xdr:col>29</xdr:col>
          <xdr:colOff>95885</xdr:colOff>
          <xdr:row>68</xdr:row>
          <xdr:rowOff>47625</xdr:rowOff>
        </xdr:to>
        <xdr:sp textlink="">
          <xdr:nvSpPr>
            <xdr:cNvPr id="143364" name="チェック 4" hidden="1">
              <a:extLst>
                <a:ext uri="{63B3BB69-23CF-44E3-9099-C40C66FF867C}">
                  <a14:compatExt spid="_x0000_s143364"/>
                </a:ext>
              </a:extLst>
            </xdr:cNvPr>
            <xdr:cNvSpPr>
              <a:spLocks noRot="1" noChangeShapeType="1"/>
            </xdr:cNvSpPr>
          </xdr:nvSpPr>
          <xdr:spPr>
            <a:xfrm>
              <a:off x="6033770" y="1063942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57</xdr:row>
          <xdr:rowOff>114300</xdr:rowOff>
        </xdr:from>
        <xdr:to xmlns:xdr="http://schemas.openxmlformats.org/drawingml/2006/spreadsheetDrawing">
          <xdr:col>43</xdr:col>
          <xdr:colOff>139700</xdr:colOff>
          <xdr:row>59</xdr:row>
          <xdr:rowOff>38100</xdr:rowOff>
        </xdr:to>
        <xdr:sp textlink="">
          <xdr:nvSpPr>
            <xdr:cNvPr id="143365" name="チェック 5" hidden="1">
              <a:extLst>
                <a:ext uri="{63B3BB69-23CF-44E3-9099-C40C66FF867C}">
                  <a14:compatExt spid="_x0000_s143365"/>
                </a:ext>
              </a:extLst>
            </xdr:cNvPr>
            <xdr:cNvSpPr>
              <a:spLocks noRot="1" noChangeShapeType="1"/>
            </xdr:cNvSpPr>
          </xdr:nvSpPr>
          <xdr:spPr>
            <a:xfrm>
              <a:off x="9163050" y="908685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133350</xdr:rowOff>
        </xdr:from>
        <xdr:to xmlns:xdr="http://schemas.openxmlformats.org/drawingml/2006/spreadsheetDrawing">
          <xdr:col>43</xdr:col>
          <xdr:colOff>139700</xdr:colOff>
          <xdr:row>58</xdr:row>
          <xdr:rowOff>57150</xdr:rowOff>
        </xdr:to>
        <xdr:sp textlink="">
          <xdr:nvSpPr>
            <xdr:cNvPr id="143366" name="チェック 6" hidden="1">
              <a:extLst>
                <a:ext uri="{63B3BB69-23CF-44E3-9099-C40C66FF867C}">
                  <a14:compatExt spid="_x0000_s143366"/>
                </a:ext>
              </a:extLst>
            </xdr:cNvPr>
            <xdr:cNvSpPr>
              <a:spLocks noRot="1" noChangeShapeType="1"/>
            </xdr:cNvSpPr>
          </xdr:nvSpPr>
          <xdr:spPr>
            <a:xfrm>
              <a:off x="9163050" y="893445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65</xdr:row>
          <xdr:rowOff>123825</xdr:rowOff>
        </xdr:from>
        <xdr:to xmlns:xdr="http://schemas.openxmlformats.org/drawingml/2006/spreadsheetDrawing">
          <xdr:col>43</xdr:col>
          <xdr:colOff>139700</xdr:colOff>
          <xdr:row>67</xdr:row>
          <xdr:rowOff>47625</xdr:rowOff>
        </xdr:to>
        <xdr:sp textlink="">
          <xdr:nvSpPr>
            <xdr:cNvPr id="143367" name="チェック 7" hidden="1">
              <a:extLst>
                <a:ext uri="{63B3BB69-23CF-44E3-9099-C40C66FF867C}">
                  <a14:compatExt spid="_x0000_s143367"/>
                </a:ext>
              </a:extLst>
            </xdr:cNvPr>
            <xdr:cNvSpPr>
              <a:spLocks noRot="1" noChangeShapeType="1"/>
            </xdr:cNvSpPr>
          </xdr:nvSpPr>
          <xdr:spPr>
            <a:xfrm>
              <a:off x="9163050" y="10467975"/>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67</xdr:row>
          <xdr:rowOff>133350</xdr:rowOff>
        </xdr:from>
        <xdr:to xmlns:xdr="http://schemas.openxmlformats.org/drawingml/2006/spreadsheetDrawing">
          <xdr:col>43</xdr:col>
          <xdr:colOff>139700</xdr:colOff>
          <xdr:row>69</xdr:row>
          <xdr:rowOff>57150</xdr:rowOff>
        </xdr:to>
        <xdr:sp textlink="">
          <xdr:nvSpPr>
            <xdr:cNvPr id="143368" name="チェック 8" hidden="1">
              <a:extLst>
                <a:ext uri="{63B3BB69-23CF-44E3-9099-C40C66FF867C}">
                  <a14:compatExt spid="_x0000_s143368"/>
                </a:ext>
              </a:extLst>
            </xdr:cNvPr>
            <xdr:cNvSpPr>
              <a:spLocks noRot="1" noChangeShapeType="1"/>
            </xdr:cNvSpPr>
          </xdr:nvSpPr>
          <xdr:spPr>
            <a:xfrm>
              <a:off x="9163050" y="1082040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8890</xdr:colOff>
          <xdr:row>75</xdr:row>
          <xdr:rowOff>133350</xdr:rowOff>
        </xdr:from>
        <xdr:to xmlns:xdr="http://schemas.openxmlformats.org/drawingml/2006/spreadsheetDrawing">
          <xdr:col>15</xdr:col>
          <xdr:colOff>148590</xdr:colOff>
          <xdr:row>77</xdr:row>
          <xdr:rowOff>57150</xdr:rowOff>
        </xdr:to>
        <xdr:sp textlink="">
          <xdr:nvSpPr>
            <xdr:cNvPr id="143369" name="チェック 9" hidden="1">
              <a:extLst>
                <a:ext uri="{63B3BB69-23CF-44E3-9099-C40C66FF867C}">
                  <a14:compatExt spid="_x0000_s143369"/>
                </a:ext>
              </a:extLst>
            </xdr:cNvPr>
            <xdr:cNvSpPr>
              <a:spLocks noRot="1" noChangeShapeType="1"/>
            </xdr:cNvSpPr>
          </xdr:nvSpPr>
          <xdr:spPr>
            <a:xfrm>
              <a:off x="3037840" y="1219200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183515</xdr:colOff>
          <xdr:row>75</xdr:row>
          <xdr:rowOff>123825</xdr:rowOff>
        </xdr:from>
        <xdr:to xmlns:xdr="http://schemas.openxmlformats.org/drawingml/2006/spreadsheetDrawing">
          <xdr:col>29</xdr:col>
          <xdr:colOff>121920</xdr:colOff>
          <xdr:row>77</xdr:row>
          <xdr:rowOff>47625</xdr:rowOff>
        </xdr:to>
        <xdr:sp textlink="">
          <xdr:nvSpPr>
            <xdr:cNvPr id="143370" name="チェック 10" hidden="1">
              <a:extLst>
                <a:ext uri="{63B3BB69-23CF-44E3-9099-C40C66FF867C}">
                  <a14:compatExt spid="_x0000_s143370"/>
                </a:ext>
              </a:extLst>
            </xdr:cNvPr>
            <xdr:cNvSpPr>
              <a:spLocks noRot="1" noChangeShapeType="1"/>
            </xdr:cNvSpPr>
          </xdr:nvSpPr>
          <xdr:spPr>
            <a:xfrm>
              <a:off x="6060440" y="12182475"/>
              <a:ext cx="3765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46</xdr:row>
          <xdr:rowOff>123825</xdr:rowOff>
        </xdr:from>
        <xdr:to xmlns:xdr="http://schemas.openxmlformats.org/drawingml/2006/spreadsheetDrawing">
          <xdr:col>15</xdr:col>
          <xdr:colOff>121920</xdr:colOff>
          <xdr:row>48</xdr:row>
          <xdr:rowOff>47625</xdr:rowOff>
        </xdr:to>
        <xdr:sp textlink="">
          <xdr:nvSpPr>
            <xdr:cNvPr id="143371" name="チェック 11" hidden="1">
              <a:extLst>
                <a:ext uri="{63B3BB69-23CF-44E3-9099-C40C66FF867C}">
                  <a14:compatExt spid="_x0000_s143371"/>
                </a:ext>
              </a:extLst>
            </xdr:cNvPr>
            <xdr:cNvSpPr>
              <a:spLocks noRot="1" noChangeShapeType="1"/>
            </xdr:cNvSpPr>
          </xdr:nvSpPr>
          <xdr:spPr>
            <a:xfrm>
              <a:off x="2993390" y="7210425"/>
              <a:ext cx="3765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45</xdr:row>
          <xdr:rowOff>133350</xdr:rowOff>
        </xdr:from>
        <xdr:to xmlns:xdr="http://schemas.openxmlformats.org/drawingml/2006/spreadsheetDrawing">
          <xdr:col>15</xdr:col>
          <xdr:colOff>121920</xdr:colOff>
          <xdr:row>47</xdr:row>
          <xdr:rowOff>57150</xdr:rowOff>
        </xdr:to>
        <xdr:sp textlink="">
          <xdr:nvSpPr>
            <xdr:cNvPr id="143372" name="チェック 12" hidden="1">
              <a:extLst>
                <a:ext uri="{63B3BB69-23CF-44E3-9099-C40C66FF867C}">
                  <a14:compatExt spid="_x0000_s143372"/>
                </a:ext>
              </a:extLst>
            </xdr:cNvPr>
            <xdr:cNvSpPr>
              <a:spLocks noRot="1" noChangeShapeType="1"/>
            </xdr:cNvSpPr>
          </xdr:nvSpPr>
          <xdr:spPr>
            <a:xfrm>
              <a:off x="2993390" y="7048500"/>
              <a:ext cx="376555" cy="266700"/>
            </a:xfrm>
            <a:prstGeom prst="rect"/>
          </xdr:spPr>
        </xdr:sp>
        <xdr:clientData/>
      </xdr:twoCellAnchor>
    </mc:Choice>
    <mc:Fallback/>
  </mc:AlternateContent>
  <xdr:twoCellAnchor>
    <xdr:from xmlns:xdr="http://schemas.openxmlformats.org/drawingml/2006/spreadsheetDrawing">
      <xdr:col>6</xdr:col>
      <xdr:colOff>69850</xdr:colOff>
      <xdr:row>46</xdr:row>
      <xdr:rowOff>19050</xdr:rowOff>
    </xdr:from>
    <xdr:to xmlns:xdr="http://schemas.openxmlformats.org/drawingml/2006/spreadsheetDrawing">
      <xdr:col>6</xdr:col>
      <xdr:colOff>130810</xdr:colOff>
      <xdr:row>48</xdr:row>
      <xdr:rowOff>0</xdr:rowOff>
    </xdr:to>
    <xdr:sp macro="" textlink="">
      <xdr:nvSpPr>
        <xdr:cNvPr id="2" name="左大かっこ 13"/>
        <xdr:cNvSpPr/>
      </xdr:nvSpPr>
      <xdr:spPr>
        <a:xfrm>
          <a:off x="1346200" y="7105650"/>
          <a:ext cx="60960" cy="323850"/>
        </a:xfrm>
        <a:prstGeom prst="leftBracket">
          <a:avLst>
            <a:gd name="adj" fmla="val 8343"/>
          </a:avLst>
        </a:prstGeom>
        <a:noFill/>
        <a:ln w="6350" cap="flat" cmpd="sng">
          <a:solidFill>
            <a:srgbClr val="000000"/>
          </a:solidFill>
          <a:prstDash val="solid"/>
        </a:ln>
      </xdr:spPr>
      <xdr:txBody>
        <a:bodyPr vertOverflow="overflow" horzOverflow="overflow" upright="1"/>
        <a:lstStyle/>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27</xdr:row>
          <xdr:rowOff>123190</xdr:rowOff>
        </xdr:from>
        <xdr:to xmlns:xdr="http://schemas.openxmlformats.org/drawingml/2006/spreadsheetDrawing">
          <xdr:col>29</xdr:col>
          <xdr:colOff>0</xdr:colOff>
          <xdr:row>29</xdr:row>
          <xdr:rowOff>85090</xdr:rowOff>
        </xdr:to>
        <xdr:sp textlink="">
          <xdr:nvSpPr>
            <xdr:cNvPr id="143374" name="チェック 14" hidden="1">
              <a:extLst>
                <a:ext uri="{63B3BB69-23CF-44E3-9099-C40C66FF867C}">
                  <a14:compatExt spid="_x0000_s143374"/>
                </a:ext>
              </a:extLst>
            </xdr:cNvPr>
            <xdr:cNvSpPr>
              <a:spLocks noRot="1" noChangeShapeType="1"/>
            </xdr:cNvSpPr>
          </xdr:nvSpPr>
          <xdr:spPr>
            <a:xfrm>
              <a:off x="5937885" y="407606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43392" name="チェック 32" hidden="1">
              <a:extLst>
                <a:ext uri="{63B3BB69-23CF-44E3-9099-C40C66FF867C}">
                  <a14:compatExt spid="_x0000_s143392"/>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43393" name="チェック 33" hidden="1">
              <a:extLst>
                <a:ext uri="{63B3BB69-23CF-44E3-9099-C40C66FF867C}">
                  <a14:compatExt spid="_x0000_s143393"/>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43394" name="チェック 34" hidden="1">
              <a:extLst>
                <a:ext uri="{63B3BB69-23CF-44E3-9099-C40C66FF867C}">
                  <a14:compatExt spid="_x0000_s143394"/>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43395" name="チェック 35" hidden="1">
              <a:extLst>
                <a:ext uri="{63B3BB69-23CF-44E3-9099-C40C66FF867C}">
                  <a14:compatExt spid="_x0000_s143395"/>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43396" name="チェック 36" hidden="1">
              <a:extLst>
                <a:ext uri="{63B3BB69-23CF-44E3-9099-C40C66FF867C}">
                  <a14:compatExt spid="_x0000_s143396"/>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43397" name="チェック 37" hidden="1">
              <a:extLst>
                <a:ext uri="{63B3BB69-23CF-44E3-9099-C40C66FF867C}">
                  <a14:compatExt spid="_x0000_s143397"/>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43398" name="チェック 38" hidden="1">
              <a:extLst>
                <a:ext uri="{63B3BB69-23CF-44E3-9099-C40C66FF867C}">
                  <a14:compatExt spid="_x0000_s143398"/>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43399" name="チェック 39" hidden="1">
              <a:extLst>
                <a:ext uri="{63B3BB69-23CF-44E3-9099-C40C66FF867C}">
                  <a14:compatExt spid="_x0000_s143399"/>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43400" name="チェック 40" hidden="1">
              <a:extLst>
                <a:ext uri="{63B3BB69-23CF-44E3-9099-C40C66FF867C}">
                  <a14:compatExt spid="_x0000_s143400"/>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43401" name="チェック 41" hidden="1">
              <a:extLst>
                <a:ext uri="{63B3BB69-23CF-44E3-9099-C40C66FF867C}">
                  <a14:compatExt spid="_x0000_s143401"/>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43402" name="チェック 42" hidden="1">
              <a:extLst>
                <a:ext uri="{63B3BB69-23CF-44E3-9099-C40C66FF867C}">
                  <a14:compatExt spid="_x0000_s143402"/>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43403" name="チェック 43" hidden="1">
              <a:extLst>
                <a:ext uri="{63B3BB69-23CF-44E3-9099-C40C66FF867C}">
                  <a14:compatExt spid="_x0000_s143403"/>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43404" name="チェック 44" hidden="1">
              <a:extLst>
                <a:ext uri="{63B3BB69-23CF-44E3-9099-C40C66FF867C}">
                  <a14:compatExt spid="_x0000_s143404"/>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43405" name="チェック 45" hidden="1">
              <a:extLst>
                <a:ext uri="{63B3BB69-23CF-44E3-9099-C40C66FF867C}">
                  <a14:compatExt spid="_x0000_s143405"/>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43406" name="チェック 46" hidden="1">
              <a:extLst>
                <a:ext uri="{63B3BB69-23CF-44E3-9099-C40C66FF867C}">
                  <a14:compatExt spid="_x0000_s143406"/>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43407" name="チェック 47" hidden="1">
              <a:extLst>
                <a:ext uri="{63B3BB69-23CF-44E3-9099-C40C66FF867C}">
                  <a14:compatExt spid="_x0000_s143407"/>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43408" name="チェック 48" hidden="1">
              <a:extLst>
                <a:ext uri="{63B3BB69-23CF-44E3-9099-C40C66FF867C}">
                  <a14:compatExt spid="_x0000_s143408"/>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43409" name="チェック 49" hidden="1">
              <a:extLst>
                <a:ext uri="{63B3BB69-23CF-44E3-9099-C40C66FF867C}">
                  <a14:compatExt spid="_x0000_s143409"/>
                </a:ext>
              </a:extLst>
            </xdr:cNvPr>
            <xdr:cNvSpPr>
              <a:spLocks noRot="1" noChangeShapeType="1"/>
            </xdr:cNvSpPr>
          </xdr:nvSpPr>
          <xdr:spPr>
            <a:xfrm>
              <a:off x="6086475" y="753427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43410" name="チェック 50" hidden="1">
              <a:extLst>
                <a:ext uri="{63B3BB69-23CF-44E3-9099-C40C66FF867C}">
                  <a14:compatExt spid="_x0000_s143410"/>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43411" name="チェック 51" hidden="1">
              <a:extLst>
                <a:ext uri="{63B3BB69-23CF-44E3-9099-C40C66FF867C}">
                  <a14:compatExt spid="_x0000_s143411"/>
                </a:ext>
              </a:extLst>
            </xdr:cNvPr>
            <xdr:cNvSpPr>
              <a:spLocks noRot="1" noChangeShapeType="1"/>
            </xdr:cNvSpPr>
          </xdr:nvSpPr>
          <xdr:spPr>
            <a:xfrm>
              <a:off x="3019425" y="907732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43412" name="チェック 52" hidden="1">
              <a:extLst>
                <a:ext uri="{63B3BB69-23CF-44E3-9099-C40C66FF867C}">
                  <a14:compatExt spid="_x0000_s143412"/>
                </a:ext>
              </a:extLst>
            </xdr:cNvPr>
            <xdr:cNvSpPr>
              <a:spLocks noRot="1" noChangeShapeType="1"/>
            </xdr:cNvSpPr>
          </xdr:nvSpPr>
          <xdr:spPr>
            <a:xfrm>
              <a:off x="3695700" y="12192000"/>
              <a:ext cx="371475" cy="266700"/>
            </a:xfrm>
            <a:prstGeom prst="rec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76835</xdr:colOff>
      <xdr:row>0</xdr:row>
      <xdr:rowOff>46990</xdr:rowOff>
    </xdr:from>
    <xdr:to xmlns:xdr="http://schemas.openxmlformats.org/drawingml/2006/spreadsheetDrawing">
      <xdr:col>60</xdr:col>
      <xdr:colOff>47625</xdr:colOff>
      <xdr:row>3</xdr:row>
      <xdr:rowOff>81915</xdr:rowOff>
    </xdr:to>
    <xdr:sp macro="" textlink="">
      <xdr:nvSpPr>
        <xdr:cNvPr id="3" name="角丸四角形 2"/>
        <xdr:cNvSpPr/>
      </xdr:nvSpPr>
      <xdr:spPr>
        <a:xfrm>
          <a:off x="7544435" y="46990"/>
          <a:ext cx="27139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76835</xdr:colOff>
      <xdr:row>0</xdr:row>
      <xdr:rowOff>46990</xdr:rowOff>
    </xdr:from>
    <xdr:to xmlns:xdr="http://schemas.openxmlformats.org/drawingml/2006/spreadsheetDrawing">
      <xdr:col>60</xdr:col>
      <xdr:colOff>47625</xdr:colOff>
      <xdr:row>3</xdr:row>
      <xdr:rowOff>81915</xdr:rowOff>
    </xdr:to>
    <xdr:sp macro="" textlink="">
      <xdr:nvSpPr>
        <xdr:cNvPr id="3" name="角丸四角形 2"/>
        <xdr:cNvSpPr/>
      </xdr:nvSpPr>
      <xdr:spPr>
        <a:xfrm>
          <a:off x="7544435" y="46990"/>
          <a:ext cx="27139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25</xdr:col>
      <xdr:colOff>198120</xdr:colOff>
      <xdr:row>29</xdr:row>
      <xdr:rowOff>24130</xdr:rowOff>
    </xdr:from>
    <xdr:to xmlns:xdr="http://schemas.openxmlformats.org/drawingml/2006/spreadsheetDrawing">
      <xdr:col>26</xdr:col>
      <xdr:colOff>198120</xdr:colOff>
      <xdr:row>34</xdr:row>
      <xdr:rowOff>184785</xdr:rowOff>
    </xdr:to>
    <xdr:sp macro="" textlink="">
      <xdr:nvSpPr>
        <xdr:cNvPr id="2" name="矢印: 下 1"/>
        <xdr:cNvSpPr/>
      </xdr:nvSpPr>
      <xdr:spPr>
        <a:xfrm>
          <a:off x="10399395" y="6243955"/>
          <a:ext cx="428625"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20</xdr:col>
      <xdr:colOff>428625</xdr:colOff>
      <xdr:row>29</xdr:row>
      <xdr:rowOff>209550</xdr:rowOff>
    </xdr:from>
    <xdr:to xmlns:xdr="http://schemas.openxmlformats.org/drawingml/2006/spreadsheetDrawing">
      <xdr:col>27</xdr:col>
      <xdr:colOff>95250</xdr:colOff>
      <xdr:row>30</xdr:row>
      <xdr:rowOff>161290</xdr:rowOff>
    </xdr:to>
    <xdr:sp macro="" textlink="">
      <xdr:nvSpPr>
        <xdr:cNvPr id="3" name="正方形/長方形 2"/>
        <xdr:cNvSpPr/>
      </xdr:nvSpPr>
      <xdr:spPr>
        <a:xfrm>
          <a:off x="8486775" y="6429375"/>
          <a:ext cx="266700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155649" name="チェック 1" hidden="1">
              <a:extLst>
                <a:ext uri="{63B3BB69-23CF-44E3-9099-C40C66FF867C}">
                  <a14:compatExt spid="_x0000_s155649"/>
                </a:ext>
              </a:extLst>
            </xdr:cNvPr>
            <xdr:cNvSpPr>
              <a:spLocks noRot="1" noChangeShapeType="1"/>
            </xdr:cNvSpPr>
          </xdr:nvSpPr>
          <xdr:spPr>
            <a:xfrm>
              <a:off x="3733800"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155650" name="チェック 2" hidden="1">
              <a:extLst>
                <a:ext uri="{63B3BB69-23CF-44E3-9099-C40C66FF867C}">
                  <a14:compatExt spid="_x0000_s155650"/>
                </a:ext>
              </a:extLst>
            </xdr:cNvPr>
            <xdr:cNvSpPr>
              <a:spLocks noRot="1" noChangeShapeType="1"/>
            </xdr:cNvSpPr>
          </xdr:nvSpPr>
          <xdr:spPr>
            <a:xfrm>
              <a:off x="4371975"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155651" name="チェック 3" hidden="1">
              <a:extLst>
                <a:ext uri="{63B3BB69-23CF-44E3-9099-C40C66FF867C}">
                  <a14:compatExt spid="_x0000_s155651"/>
                </a:ext>
              </a:extLst>
            </xdr:cNvPr>
            <xdr:cNvSpPr>
              <a:spLocks noRot="1" noChangeShapeType="1"/>
            </xdr:cNvSpPr>
          </xdr:nvSpPr>
          <xdr:spPr>
            <a:xfrm>
              <a:off x="1104900" y="3295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155652" name="チェック 4" hidden="1">
              <a:extLst>
                <a:ext uri="{63B3BB69-23CF-44E3-9099-C40C66FF867C}">
                  <a14:compatExt spid="_x0000_s155652"/>
                </a:ext>
              </a:extLst>
            </xdr:cNvPr>
            <xdr:cNvSpPr>
              <a:spLocks noRot="1" noChangeShapeType="1"/>
            </xdr:cNvSpPr>
          </xdr:nvSpPr>
          <xdr:spPr>
            <a:xfrm>
              <a:off x="1752600" y="3286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155653" name="チェック 5" hidden="1">
              <a:extLst>
                <a:ext uri="{63B3BB69-23CF-44E3-9099-C40C66FF867C}">
                  <a14:compatExt spid="_x0000_s155653"/>
                </a:ext>
              </a:extLst>
            </xdr:cNvPr>
            <xdr:cNvSpPr>
              <a:spLocks noRot="1" noChangeShapeType="1"/>
            </xdr:cNvSpPr>
          </xdr:nvSpPr>
          <xdr:spPr>
            <a:xfrm>
              <a:off x="394335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55654" name="チェック 6" hidden="1">
              <a:extLst>
                <a:ext uri="{63B3BB69-23CF-44E3-9099-C40C66FF867C}">
                  <a14:compatExt spid="_x0000_s155654"/>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55655" name="チェック 7" hidden="1">
              <a:extLst>
                <a:ext uri="{63B3BB69-23CF-44E3-9099-C40C66FF867C}">
                  <a14:compatExt spid="_x0000_s155655"/>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155656" name="チェック 8" hidden="1">
              <a:extLst>
                <a:ext uri="{63B3BB69-23CF-44E3-9099-C40C66FF867C}">
                  <a14:compatExt spid="_x0000_s155656"/>
                </a:ext>
              </a:extLst>
            </xdr:cNvPr>
            <xdr:cNvSpPr>
              <a:spLocks noRot="1" noChangeShapeType="1"/>
            </xdr:cNvSpPr>
          </xdr:nvSpPr>
          <xdr:spPr>
            <a:xfrm>
              <a:off x="394335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55657" name="チェック 9" hidden="1">
              <a:extLst>
                <a:ext uri="{63B3BB69-23CF-44E3-9099-C40C66FF867C}">
                  <a14:compatExt spid="_x0000_s155657"/>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55658" name="チェック 10" hidden="1">
              <a:extLst>
                <a:ext uri="{63B3BB69-23CF-44E3-9099-C40C66FF867C}">
                  <a14:compatExt spid="_x0000_s155658"/>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155659" name="チェック 11" hidden="1">
              <a:extLst>
                <a:ext uri="{63B3BB69-23CF-44E3-9099-C40C66FF867C}">
                  <a14:compatExt spid="_x0000_s155659"/>
                </a:ext>
              </a:extLst>
            </xdr:cNvPr>
            <xdr:cNvSpPr>
              <a:spLocks noRot="1" noChangeShapeType="1"/>
            </xdr:cNvSpPr>
          </xdr:nvSpPr>
          <xdr:spPr>
            <a:xfrm>
              <a:off x="26289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155660" name="チェック 12" hidden="1">
              <a:extLst>
                <a:ext uri="{63B3BB69-23CF-44E3-9099-C40C66FF867C}">
                  <a14:compatExt spid="_x0000_s155660"/>
                </a:ext>
              </a:extLst>
            </xdr:cNvPr>
            <xdr:cNvSpPr>
              <a:spLocks noRot="1" noChangeShapeType="1"/>
            </xdr:cNvSpPr>
          </xdr:nvSpPr>
          <xdr:spPr>
            <a:xfrm>
              <a:off x="43815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155661" name="チェック 13" hidden="1">
              <a:extLst>
                <a:ext uri="{63B3BB69-23CF-44E3-9099-C40C66FF867C}">
                  <a14:compatExt spid="_x0000_s155661"/>
                </a:ext>
              </a:extLst>
            </xdr:cNvPr>
            <xdr:cNvSpPr>
              <a:spLocks noRot="1" noChangeShapeType="1"/>
            </xdr:cNvSpPr>
          </xdr:nvSpPr>
          <xdr:spPr>
            <a:xfrm>
              <a:off x="1752600"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155662" name="チェック 14" hidden="1">
              <a:extLst>
                <a:ext uri="{63B3BB69-23CF-44E3-9099-C40C66FF867C}">
                  <a14:compatExt spid="_x0000_s155662"/>
                </a:ext>
              </a:extLst>
            </xdr:cNvPr>
            <xdr:cNvSpPr>
              <a:spLocks noRot="1" noChangeShapeType="1"/>
            </xdr:cNvSpPr>
          </xdr:nvSpPr>
          <xdr:spPr>
            <a:xfrm>
              <a:off x="3286125"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155663" name="チェック 15" hidden="1">
              <a:extLst>
                <a:ext uri="{63B3BB69-23CF-44E3-9099-C40C66FF867C}">
                  <a14:compatExt spid="_x0000_s155663"/>
                </a:ext>
              </a:extLst>
            </xdr:cNvPr>
            <xdr:cNvSpPr>
              <a:spLocks noRot="1" noChangeShapeType="1"/>
            </xdr:cNvSpPr>
          </xdr:nvSpPr>
          <xdr:spPr>
            <a:xfrm>
              <a:off x="1095375"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155664" name="チェック 16" hidden="1">
              <a:extLst>
                <a:ext uri="{63B3BB69-23CF-44E3-9099-C40C66FF867C}">
                  <a14:compatExt spid="_x0000_s155664"/>
                </a:ext>
              </a:extLst>
            </xdr:cNvPr>
            <xdr:cNvSpPr>
              <a:spLocks noRot="1" noChangeShapeType="1"/>
            </xdr:cNvSpPr>
          </xdr:nvSpPr>
          <xdr:spPr>
            <a:xfrm>
              <a:off x="10953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155665" name="チェック 17" hidden="1">
              <a:extLst>
                <a:ext uri="{63B3BB69-23CF-44E3-9099-C40C66FF867C}">
                  <a14:compatExt spid="_x0000_s155665"/>
                </a:ext>
              </a:extLst>
            </xdr:cNvPr>
            <xdr:cNvSpPr>
              <a:spLocks noRot="1" noChangeShapeType="1"/>
            </xdr:cNvSpPr>
          </xdr:nvSpPr>
          <xdr:spPr>
            <a:xfrm>
              <a:off x="17526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155666" name="チェック 18" hidden="1">
              <a:extLst>
                <a:ext uri="{63B3BB69-23CF-44E3-9099-C40C66FF867C}">
                  <a14:compatExt spid="_x0000_s155666"/>
                </a:ext>
              </a:extLst>
            </xdr:cNvPr>
            <xdr:cNvSpPr>
              <a:spLocks noRot="1" noChangeShapeType="1"/>
            </xdr:cNvSpPr>
          </xdr:nvSpPr>
          <xdr:spPr>
            <a:xfrm>
              <a:off x="175260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155667" name="チェック 19" hidden="1">
              <a:extLst>
                <a:ext uri="{63B3BB69-23CF-44E3-9099-C40C66FF867C}">
                  <a14:compatExt spid="_x0000_s155667"/>
                </a:ext>
              </a:extLst>
            </xdr:cNvPr>
            <xdr:cNvSpPr>
              <a:spLocks noRot="1" noChangeShapeType="1"/>
            </xdr:cNvSpPr>
          </xdr:nvSpPr>
          <xdr:spPr>
            <a:xfrm>
              <a:off x="306705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155668" name="チェック 20" hidden="1">
              <a:extLst>
                <a:ext uri="{63B3BB69-23CF-44E3-9099-C40C66FF867C}">
                  <a14:compatExt spid="_x0000_s155668"/>
                </a:ext>
              </a:extLst>
            </xdr:cNvPr>
            <xdr:cNvSpPr>
              <a:spLocks noRot="1" noChangeShapeType="1"/>
            </xdr:cNvSpPr>
          </xdr:nvSpPr>
          <xdr:spPr>
            <a:xfrm>
              <a:off x="26289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155669" name="チェック 21" hidden="1">
              <a:extLst>
                <a:ext uri="{63B3BB69-23CF-44E3-9099-C40C66FF867C}">
                  <a14:compatExt spid="_x0000_s155669"/>
                </a:ext>
              </a:extLst>
            </xdr:cNvPr>
            <xdr:cNvSpPr>
              <a:spLocks noRot="1" noChangeShapeType="1"/>
            </xdr:cNvSpPr>
          </xdr:nvSpPr>
          <xdr:spPr>
            <a:xfrm>
              <a:off x="35052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55670" name="チェック 22" hidden="1">
              <a:extLst>
                <a:ext uri="{63B3BB69-23CF-44E3-9099-C40C66FF867C}">
                  <a14:compatExt spid="_x0000_s155670"/>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55671" name="チェック 23" hidden="1">
              <a:extLst>
                <a:ext uri="{63B3BB69-23CF-44E3-9099-C40C66FF867C}">
                  <a14:compatExt spid="_x0000_s155671"/>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55672" name="チェック 24" hidden="1">
              <a:extLst>
                <a:ext uri="{63B3BB69-23CF-44E3-9099-C40C66FF867C}">
                  <a14:compatExt spid="_x0000_s155672"/>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55673" name="チェック 25" hidden="1">
              <a:extLst>
                <a:ext uri="{63B3BB69-23CF-44E3-9099-C40C66FF867C}">
                  <a14:compatExt spid="_x0000_s155673"/>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55674" name="チェック 26" hidden="1">
              <a:extLst>
                <a:ext uri="{63B3BB69-23CF-44E3-9099-C40C66FF867C}">
                  <a14:compatExt spid="_x0000_s155674"/>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155675" name="チェック 27" hidden="1">
              <a:extLst>
                <a:ext uri="{63B3BB69-23CF-44E3-9099-C40C66FF867C}">
                  <a14:compatExt spid="_x0000_s155675"/>
                </a:ext>
              </a:extLst>
            </xdr:cNvPr>
            <xdr:cNvSpPr>
              <a:spLocks noRot="1" noChangeShapeType="1"/>
            </xdr:cNvSpPr>
          </xdr:nvSpPr>
          <xdr:spPr>
            <a:xfrm>
              <a:off x="3286125"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155676" name="チェック 28" hidden="1">
              <a:extLst>
                <a:ext uri="{63B3BB69-23CF-44E3-9099-C40C66FF867C}">
                  <a14:compatExt spid="_x0000_s155676"/>
                </a:ext>
              </a:extLst>
            </xdr:cNvPr>
            <xdr:cNvSpPr>
              <a:spLocks noRot="1" noChangeShapeType="1"/>
            </xdr:cNvSpPr>
          </xdr:nvSpPr>
          <xdr:spPr>
            <a:xfrm>
              <a:off x="8763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155677" name="チェック 29" hidden="1">
              <a:extLst>
                <a:ext uri="{63B3BB69-23CF-44E3-9099-C40C66FF867C}">
                  <a14:compatExt spid="_x0000_s155677"/>
                </a:ext>
              </a:extLst>
            </xdr:cNvPr>
            <xdr:cNvSpPr>
              <a:spLocks noRot="1" noChangeShapeType="1"/>
            </xdr:cNvSpPr>
          </xdr:nvSpPr>
          <xdr:spPr>
            <a:xfrm>
              <a:off x="153352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155678" name="チェック 30" hidden="1">
              <a:extLst>
                <a:ext uri="{63B3BB69-23CF-44E3-9099-C40C66FF867C}">
                  <a14:compatExt spid="_x0000_s155678"/>
                </a:ext>
              </a:extLst>
            </xdr:cNvPr>
            <xdr:cNvSpPr>
              <a:spLocks noRot="1" noChangeShapeType="1"/>
            </xdr:cNvSpPr>
          </xdr:nvSpPr>
          <xdr:spPr>
            <a:xfrm>
              <a:off x="372427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155679" name="チェック 31" hidden="1">
              <a:extLst>
                <a:ext uri="{63B3BB69-23CF-44E3-9099-C40C66FF867C}">
                  <a14:compatExt spid="_x0000_s155679"/>
                </a:ext>
              </a:extLst>
            </xdr:cNvPr>
            <xdr:cNvSpPr>
              <a:spLocks noRot="1" noChangeShapeType="1"/>
            </xdr:cNvSpPr>
          </xdr:nvSpPr>
          <xdr:spPr>
            <a:xfrm>
              <a:off x="52578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55680" name="チェック 32" hidden="1">
              <a:extLst>
                <a:ext uri="{63B3BB69-23CF-44E3-9099-C40C66FF867C}">
                  <a14:compatExt spid="_x0000_s155680"/>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155681" name="チェック 33" hidden="1">
              <a:extLst>
                <a:ext uri="{63B3BB69-23CF-44E3-9099-C40C66FF867C}">
                  <a14:compatExt spid="_x0000_s155681"/>
                </a:ext>
              </a:extLst>
            </xdr:cNvPr>
            <xdr:cNvSpPr>
              <a:spLocks noRot="1" noChangeShapeType="1"/>
            </xdr:cNvSpPr>
          </xdr:nvSpPr>
          <xdr:spPr>
            <a:xfrm>
              <a:off x="2409825"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155682" name="チェック 34" hidden="1">
              <a:extLst>
                <a:ext uri="{63B3BB69-23CF-44E3-9099-C40C66FF867C}">
                  <a14:compatExt spid="_x0000_s155682"/>
                </a:ext>
              </a:extLst>
            </xdr:cNvPr>
            <xdr:cNvSpPr>
              <a:spLocks noRot="1" noChangeShapeType="1"/>
            </xdr:cNvSpPr>
          </xdr:nvSpPr>
          <xdr:spPr>
            <a:xfrm>
              <a:off x="3067050"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155683" name="チェック 35" hidden="1">
              <a:extLst>
                <a:ext uri="{63B3BB69-23CF-44E3-9099-C40C66FF867C}">
                  <a14:compatExt spid="_x0000_s155683"/>
                </a:ext>
              </a:extLst>
            </xdr:cNvPr>
            <xdr:cNvSpPr>
              <a:spLocks noRot="1" noChangeShapeType="1"/>
            </xdr:cNvSpPr>
          </xdr:nvSpPr>
          <xdr:spPr>
            <a:xfrm>
              <a:off x="701040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155684" name="チェック 36" hidden="1">
              <a:extLst>
                <a:ext uri="{63B3BB69-23CF-44E3-9099-C40C66FF867C}">
                  <a14:compatExt spid="_x0000_s155684"/>
                </a:ext>
              </a:extLst>
            </xdr:cNvPr>
            <xdr:cNvSpPr>
              <a:spLocks noRot="1" noChangeShapeType="1"/>
            </xdr:cNvSpPr>
          </xdr:nvSpPr>
          <xdr:spPr>
            <a:xfrm>
              <a:off x="744855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155685" name="チェック 37" hidden="1">
              <a:extLst>
                <a:ext uri="{63B3BB69-23CF-44E3-9099-C40C66FF867C}">
                  <a14:compatExt spid="_x0000_s155685"/>
                </a:ext>
              </a:extLst>
            </xdr:cNvPr>
            <xdr:cNvSpPr>
              <a:spLocks noRot="1" noChangeShapeType="1"/>
            </xdr:cNvSpPr>
          </xdr:nvSpPr>
          <xdr:spPr>
            <a:xfrm>
              <a:off x="701040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155686" name="チェック 38" hidden="1">
              <a:extLst>
                <a:ext uri="{63B3BB69-23CF-44E3-9099-C40C66FF867C}">
                  <a14:compatExt spid="_x0000_s155686"/>
                </a:ext>
              </a:extLst>
            </xdr:cNvPr>
            <xdr:cNvSpPr>
              <a:spLocks noRot="1" noChangeShapeType="1"/>
            </xdr:cNvSpPr>
          </xdr:nvSpPr>
          <xdr:spPr>
            <a:xfrm>
              <a:off x="744855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155687" name="チェック 39" hidden="1">
              <a:extLst>
                <a:ext uri="{63B3BB69-23CF-44E3-9099-C40C66FF867C}">
                  <a14:compatExt spid="_x0000_s155687"/>
                </a:ext>
              </a:extLst>
            </xdr:cNvPr>
            <xdr:cNvSpPr>
              <a:spLocks noRot="1" noChangeShapeType="1"/>
            </xdr:cNvSpPr>
          </xdr:nvSpPr>
          <xdr:spPr>
            <a:xfrm>
              <a:off x="701040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155688" name="チェック 40" hidden="1">
              <a:extLst>
                <a:ext uri="{63B3BB69-23CF-44E3-9099-C40C66FF867C}">
                  <a14:compatExt spid="_x0000_s155688"/>
                </a:ext>
              </a:extLst>
            </xdr:cNvPr>
            <xdr:cNvSpPr>
              <a:spLocks noRot="1" noChangeShapeType="1"/>
            </xdr:cNvSpPr>
          </xdr:nvSpPr>
          <xdr:spPr>
            <a:xfrm>
              <a:off x="744855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155689" name="チェック 41" hidden="1">
              <a:extLst>
                <a:ext uri="{63B3BB69-23CF-44E3-9099-C40C66FF867C}">
                  <a14:compatExt spid="_x0000_s155689"/>
                </a:ext>
              </a:extLst>
            </xdr:cNvPr>
            <xdr:cNvSpPr>
              <a:spLocks noRot="1" noChangeShapeType="1"/>
            </xdr:cNvSpPr>
          </xdr:nvSpPr>
          <xdr:spPr>
            <a:xfrm>
              <a:off x="15335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155690" name="チェック 42" hidden="1">
              <a:extLst>
                <a:ext uri="{63B3BB69-23CF-44E3-9099-C40C66FF867C}">
                  <a14:compatExt spid="_x0000_s155690"/>
                </a:ext>
              </a:extLst>
            </xdr:cNvPr>
            <xdr:cNvSpPr>
              <a:spLocks noRot="1" noChangeShapeType="1"/>
            </xdr:cNvSpPr>
          </xdr:nvSpPr>
          <xdr:spPr>
            <a:xfrm>
              <a:off x="21907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155691" name="チェック 43" hidden="1">
              <a:extLst>
                <a:ext uri="{63B3BB69-23CF-44E3-9099-C40C66FF867C}">
                  <a14:compatExt spid="_x0000_s155691"/>
                </a:ext>
              </a:extLst>
            </xdr:cNvPr>
            <xdr:cNvSpPr>
              <a:spLocks noRot="1" noChangeShapeType="1"/>
            </xdr:cNvSpPr>
          </xdr:nvSpPr>
          <xdr:spPr>
            <a:xfrm>
              <a:off x="350520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155692" name="チェック 44" hidden="1">
              <a:extLst>
                <a:ext uri="{63B3BB69-23CF-44E3-9099-C40C66FF867C}">
                  <a14:compatExt spid="_x0000_s155692"/>
                </a:ext>
              </a:extLst>
            </xdr:cNvPr>
            <xdr:cNvSpPr>
              <a:spLocks noRot="1" noChangeShapeType="1"/>
            </xdr:cNvSpPr>
          </xdr:nvSpPr>
          <xdr:spPr>
            <a:xfrm>
              <a:off x="41624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155693" name="チェック 45" hidden="1">
              <a:extLst>
                <a:ext uri="{63B3BB69-23CF-44E3-9099-C40C66FF867C}">
                  <a14:compatExt spid="_x0000_s155693"/>
                </a:ext>
              </a:extLst>
            </xdr:cNvPr>
            <xdr:cNvSpPr>
              <a:spLocks noRot="1" noChangeShapeType="1"/>
            </xdr:cNvSpPr>
          </xdr:nvSpPr>
          <xdr:spPr>
            <a:xfrm>
              <a:off x="48196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155694" name="チェック 46" hidden="1">
              <a:extLst>
                <a:ext uri="{63B3BB69-23CF-44E3-9099-C40C66FF867C}">
                  <a14:compatExt spid="_x0000_s155694"/>
                </a:ext>
              </a:extLst>
            </xdr:cNvPr>
            <xdr:cNvSpPr>
              <a:spLocks noRot="1" noChangeShapeType="1"/>
            </xdr:cNvSpPr>
          </xdr:nvSpPr>
          <xdr:spPr>
            <a:xfrm>
              <a:off x="885825" y="23241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155695" name="チェック 47" hidden="1">
              <a:extLst>
                <a:ext uri="{63B3BB69-23CF-44E3-9099-C40C66FF867C}">
                  <a14:compatExt spid="_x0000_s155695"/>
                </a:ext>
              </a:extLst>
            </xdr:cNvPr>
            <xdr:cNvSpPr>
              <a:spLocks noRot="1" noChangeShapeType="1"/>
            </xdr:cNvSpPr>
          </xdr:nvSpPr>
          <xdr:spPr>
            <a:xfrm>
              <a:off x="1533525" y="23231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55696" name="チェック 48" hidden="1">
              <a:extLst>
                <a:ext uri="{63B3BB69-23CF-44E3-9099-C40C66FF867C}">
                  <a14:compatExt spid="_x0000_s155696"/>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155697" name="チェック 49" hidden="1">
              <a:extLst>
                <a:ext uri="{63B3BB69-23CF-44E3-9099-C40C66FF867C}">
                  <a14:compatExt spid="_x0000_s155697"/>
                </a:ext>
              </a:extLst>
            </xdr:cNvPr>
            <xdr:cNvSpPr>
              <a:spLocks noRot="1" noChangeShapeType="1"/>
            </xdr:cNvSpPr>
          </xdr:nvSpPr>
          <xdr:spPr>
            <a:xfrm>
              <a:off x="3286125"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55698" name="チェック 50" hidden="1">
              <a:extLst>
                <a:ext uri="{63B3BB69-23CF-44E3-9099-C40C66FF867C}">
                  <a14:compatExt spid="_x0000_s155698"/>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55699" name="チェック 51" hidden="1">
              <a:extLst>
                <a:ext uri="{63B3BB69-23CF-44E3-9099-C40C66FF867C}">
                  <a14:compatExt spid="_x0000_s155699"/>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55700" name="チェック 52" hidden="1">
              <a:extLst>
                <a:ext uri="{63B3BB69-23CF-44E3-9099-C40C66FF867C}">
                  <a14:compatExt spid="_x0000_s155700"/>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55701" name="チェック 53" hidden="1">
              <a:extLst>
                <a:ext uri="{63B3BB69-23CF-44E3-9099-C40C66FF867C}">
                  <a14:compatExt spid="_x0000_s155701"/>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55702" name="チェック 54" hidden="1">
              <a:extLst>
                <a:ext uri="{63B3BB69-23CF-44E3-9099-C40C66FF867C}">
                  <a14:compatExt spid="_x0000_s155702"/>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155703" name="チェック 55" hidden="1">
              <a:extLst>
                <a:ext uri="{63B3BB69-23CF-44E3-9099-C40C66FF867C}">
                  <a14:compatExt spid="_x0000_s155703"/>
                </a:ext>
              </a:extLst>
            </xdr:cNvPr>
            <xdr:cNvSpPr>
              <a:spLocks noRot="1" noChangeShapeType="1"/>
            </xdr:cNvSpPr>
          </xdr:nvSpPr>
          <xdr:spPr>
            <a:xfrm>
              <a:off x="3514725" y="12106910"/>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155704" name="チェック 56" hidden="1">
              <a:extLst>
                <a:ext uri="{63B3BB69-23CF-44E3-9099-C40C66FF867C}">
                  <a14:compatExt spid="_x0000_s155704"/>
                </a:ext>
              </a:extLst>
            </xdr:cNvPr>
            <xdr:cNvSpPr>
              <a:spLocks noRot="1" noChangeShapeType="1"/>
            </xdr:cNvSpPr>
          </xdr:nvSpPr>
          <xdr:spPr>
            <a:xfrm>
              <a:off x="65722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155705" name="チェック 57" hidden="1">
              <a:extLst>
                <a:ext uri="{63B3BB69-23CF-44E3-9099-C40C66FF867C}">
                  <a14:compatExt spid="_x0000_s155705"/>
                </a:ext>
              </a:extLst>
            </xdr:cNvPr>
            <xdr:cNvSpPr>
              <a:spLocks noRot="1" noChangeShapeType="1"/>
            </xdr:cNvSpPr>
          </xdr:nvSpPr>
          <xdr:spPr>
            <a:xfrm>
              <a:off x="72294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155706" name="チェック 58" hidden="1">
              <a:extLst>
                <a:ext uri="{63B3BB69-23CF-44E3-9099-C40C66FF867C}">
                  <a14:compatExt spid="_x0000_s155706"/>
                </a:ext>
              </a:extLst>
            </xdr:cNvPr>
            <xdr:cNvSpPr>
              <a:spLocks noRot="1" noChangeShapeType="1"/>
            </xdr:cNvSpPr>
          </xdr:nvSpPr>
          <xdr:spPr>
            <a:xfrm>
              <a:off x="65722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155707" name="チェック 59" hidden="1">
              <a:extLst>
                <a:ext uri="{63B3BB69-23CF-44E3-9099-C40C66FF867C}">
                  <a14:compatExt spid="_x0000_s155707"/>
                </a:ext>
              </a:extLst>
            </xdr:cNvPr>
            <xdr:cNvSpPr>
              <a:spLocks noRot="1" noChangeShapeType="1"/>
            </xdr:cNvSpPr>
          </xdr:nvSpPr>
          <xdr:spPr>
            <a:xfrm>
              <a:off x="197167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155708" name="チェック 60" hidden="1">
              <a:extLst>
                <a:ext uri="{63B3BB69-23CF-44E3-9099-C40C66FF867C}">
                  <a14:compatExt spid="_x0000_s155708"/>
                </a:ext>
              </a:extLst>
            </xdr:cNvPr>
            <xdr:cNvSpPr>
              <a:spLocks noRot="1" noChangeShapeType="1"/>
            </xdr:cNvSpPr>
          </xdr:nvSpPr>
          <xdr:spPr>
            <a:xfrm>
              <a:off x="328612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155709" name="チェック 61" hidden="1">
              <a:extLst>
                <a:ext uri="{63B3BB69-23CF-44E3-9099-C40C66FF867C}">
                  <a14:compatExt spid="_x0000_s155709"/>
                </a:ext>
              </a:extLst>
            </xdr:cNvPr>
            <xdr:cNvSpPr>
              <a:spLocks noRot="1" noChangeShapeType="1"/>
            </xdr:cNvSpPr>
          </xdr:nvSpPr>
          <xdr:spPr>
            <a:xfrm>
              <a:off x="1314450"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155710" name="チェック 62" hidden="1">
              <a:extLst>
                <a:ext uri="{63B3BB69-23CF-44E3-9099-C40C66FF867C}">
                  <a14:compatExt spid="_x0000_s155710"/>
                </a:ext>
              </a:extLst>
            </xdr:cNvPr>
            <xdr:cNvSpPr>
              <a:spLocks noRot="1" noChangeShapeType="1"/>
            </xdr:cNvSpPr>
          </xdr:nvSpPr>
          <xdr:spPr>
            <a:xfrm>
              <a:off x="19716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155711" name="チェック 63" hidden="1">
              <a:extLst>
                <a:ext uri="{63B3BB69-23CF-44E3-9099-C40C66FF867C}">
                  <a14:compatExt spid="_x0000_s155711"/>
                </a:ext>
              </a:extLst>
            </xdr:cNvPr>
            <xdr:cNvSpPr>
              <a:spLocks noRot="1" noChangeShapeType="1"/>
            </xdr:cNvSpPr>
          </xdr:nvSpPr>
          <xdr:spPr>
            <a:xfrm>
              <a:off x="35337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155712" name="チェック 64" hidden="1">
              <a:extLst>
                <a:ext uri="{63B3BB69-23CF-44E3-9099-C40C66FF867C}">
                  <a14:compatExt spid="_x0000_s155712"/>
                </a:ext>
              </a:extLst>
            </xdr:cNvPr>
            <xdr:cNvSpPr>
              <a:spLocks noRot="1" noChangeShapeType="1"/>
            </xdr:cNvSpPr>
          </xdr:nvSpPr>
          <xdr:spPr>
            <a:xfrm>
              <a:off x="396240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155713" name="チェック 65" hidden="1">
              <a:extLst>
                <a:ext uri="{63B3BB69-23CF-44E3-9099-C40C66FF867C}">
                  <a14:compatExt spid="_x0000_s155713"/>
                </a:ext>
              </a:extLst>
            </xdr:cNvPr>
            <xdr:cNvSpPr>
              <a:spLocks noRot="1" noChangeShapeType="1"/>
            </xdr:cNvSpPr>
          </xdr:nvSpPr>
          <xdr:spPr>
            <a:xfrm>
              <a:off x="44100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155714" name="チェック 66" hidden="1">
              <a:extLst>
                <a:ext uri="{63B3BB69-23CF-44E3-9099-C40C66FF867C}">
                  <a14:compatExt spid="_x0000_s155714"/>
                </a:ext>
              </a:extLst>
            </xdr:cNvPr>
            <xdr:cNvSpPr>
              <a:spLocks noRot="1" noChangeShapeType="1"/>
            </xdr:cNvSpPr>
          </xdr:nvSpPr>
          <xdr:spPr>
            <a:xfrm>
              <a:off x="48577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155715" name="チェック 67" hidden="1">
              <a:extLst>
                <a:ext uri="{63B3BB69-23CF-44E3-9099-C40C66FF867C}">
                  <a14:compatExt spid="_x0000_s155715"/>
                </a:ext>
              </a:extLst>
            </xdr:cNvPr>
            <xdr:cNvSpPr>
              <a:spLocks noRot="1" noChangeShapeType="1"/>
            </xdr:cNvSpPr>
          </xdr:nvSpPr>
          <xdr:spPr>
            <a:xfrm>
              <a:off x="5286375" y="354266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155716" name="チェック 68" hidden="1">
              <a:extLst>
                <a:ext uri="{63B3BB69-23CF-44E3-9099-C40C66FF867C}">
                  <a14:compatExt spid="_x0000_s155716"/>
                </a:ext>
              </a:extLst>
            </xdr:cNvPr>
            <xdr:cNvSpPr>
              <a:spLocks noRot="1" noChangeShapeType="1"/>
            </xdr:cNvSpPr>
          </xdr:nvSpPr>
          <xdr:spPr>
            <a:xfrm>
              <a:off x="13144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155717" name="チェック 69" hidden="1">
              <a:extLst>
                <a:ext uri="{63B3BB69-23CF-44E3-9099-C40C66FF867C}">
                  <a14:compatExt spid="_x0000_s155717"/>
                </a:ext>
              </a:extLst>
            </xdr:cNvPr>
            <xdr:cNvSpPr>
              <a:spLocks noRot="1" noChangeShapeType="1"/>
            </xdr:cNvSpPr>
          </xdr:nvSpPr>
          <xdr:spPr>
            <a:xfrm>
              <a:off x="13144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155718" name="チェック 70" hidden="1">
              <a:extLst>
                <a:ext uri="{63B3BB69-23CF-44E3-9099-C40C66FF867C}">
                  <a14:compatExt spid="_x0000_s155718"/>
                </a:ext>
              </a:extLst>
            </xdr:cNvPr>
            <xdr:cNvSpPr>
              <a:spLocks noRot="1" noChangeShapeType="1"/>
            </xdr:cNvSpPr>
          </xdr:nvSpPr>
          <xdr:spPr>
            <a:xfrm>
              <a:off x="175260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155719" name="チェック 71" hidden="1">
              <a:extLst>
                <a:ext uri="{63B3BB69-23CF-44E3-9099-C40C66FF867C}">
                  <a14:compatExt spid="_x0000_s155719"/>
                </a:ext>
              </a:extLst>
            </xdr:cNvPr>
            <xdr:cNvSpPr>
              <a:spLocks noRot="1" noChangeShapeType="1"/>
            </xdr:cNvSpPr>
          </xdr:nvSpPr>
          <xdr:spPr>
            <a:xfrm>
              <a:off x="21907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155720" name="チェック 72" hidden="1">
              <a:extLst>
                <a:ext uri="{63B3BB69-23CF-44E3-9099-C40C66FF867C}">
                  <a14:compatExt spid="_x0000_s155720"/>
                </a:ext>
              </a:extLst>
            </xdr:cNvPr>
            <xdr:cNvSpPr>
              <a:spLocks noRot="1" noChangeShapeType="1"/>
            </xdr:cNvSpPr>
          </xdr:nvSpPr>
          <xdr:spPr>
            <a:xfrm>
              <a:off x="2847975"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55721" name="チェック 73" hidden="1">
              <a:extLst>
                <a:ext uri="{63B3BB69-23CF-44E3-9099-C40C66FF867C}">
                  <a14:compatExt spid="_x0000_s155721"/>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55722" name="チェック 74" hidden="1">
              <a:extLst>
                <a:ext uri="{63B3BB69-23CF-44E3-9099-C40C66FF867C}">
                  <a14:compatExt spid="_x0000_s155722"/>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155723" name="チェック 75" hidden="1">
              <a:extLst>
                <a:ext uri="{63B3BB69-23CF-44E3-9099-C40C66FF867C}">
                  <a14:compatExt spid="_x0000_s155723"/>
                </a:ext>
              </a:extLst>
            </xdr:cNvPr>
            <xdr:cNvSpPr>
              <a:spLocks noRot="1" noChangeShapeType="1"/>
            </xdr:cNvSpPr>
          </xdr:nvSpPr>
          <xdr:spPr>
            <a:xfrm>
              <a:off x="2409825"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155724" name="チェック 76" hidden="1">
              <a:extLst>
                <a:ext uri="{63B3BB69-23CF-44E3-9099-C40C66FF867C}">
                  <a14:compatExt spid="_x0000_s155724"/>
                </a:ext>
              </a:extLst>
            </xdr:cNvPr>
            <xdr:cNvSpPr>
              <a:spLocks noRot="1" noChangeShapeType="1"/>
            </xdr:cNvSpPr>
          </xdr:nvSpPr>
          <xdr:spPr>
            <a:xfrm>
              <a:off x="2409825"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155725" name="チェック 77" hidden="1">
              <a:extLst>
                <a:ext uri="{63B3BB69-23CF-44E3-9099-C40C66FF867C}">
                  <a14:compatExt spid="_x0000_s155725"/>
                </a:ext>
              </a:extLst>
            </xdr:cNvPr>
            <xdr:cNvSpPr>
              <a:spLocks noRot="1" noChangeShapeType="1"/>
            </xdr:cNvSpPr>
          </xdr:nvSpPr>
          <xdr:spPr>
            <a:xfrm>
              <a:off x="13335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155726" name="チェック 78" hidden="1">
              <a:extLst>
                <a:ext uri="{63B3BB69-23CF-44E3-9099-C40C66FF867C}">
                  <a14:compatExt spid="_x0000_s155726"/>
                </a:ext>
              </a:extLst>
            </xdr:cNvPr>
            <xdr:cNvSpPr>
              <a:spLocks noRot="1" noChangeShapeType="1"/>
            </xdr:cNvSpPr>
          </xdr:nvSpPr>
          <xdr:spPr>
            <a:xfrm>
              <a:off x="11049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155727" name="チェック 79" hidden="1">
              <a:extLst>
                <a:ext uri="{63B3BB69-23CF-44E3-9099-C40C66FF867C}">
                  <a14:compatExt spid="_x0000_s155727"/>
                </a:ext>
              </a:extLst>
            </xdr:cNvPr>
            <xdr:cNvSpPr>
              <a:spLocks noRot="1" noChangeShapeType="1"/>
            </xdr:cNvSpPr>
          </xdr:nvSpPr>
          <xdr:spPr>
            <a:xfrm>
              <a:off x="111442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155728" name="チェック 80" hidden="1">
              <a:extLst>
                <a:ext uri="{63B3BB69-23CF-44E3-9099-C40C66FF867C}">
                  <a14:compatExt spid="_x0000_s155728"/>
                </a:ext>
              </a:extLst>
            </xdr:cNvPr>
            <xdr:cNvSpPr>
              <a:spLocks noRot="1" noChangeShapeType="1"/>
            </xdr:cNvSpPr>
          </xdr:nvSpPr>
          <xdr:spPr>
            <a:xfrm>
              <a:off x="19812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155729" name="チェック 81" hidden="1">
              <a:extLst>
                <a:ext uri="{63B3BB69-23CF-44E3-9099-C40C66FF867C}">
                  <a14:compatExt spid="_x0000_s155729"/>
                </a:ext>
              </a:extLst>
            </xdr:cNvPr>
            <xdr:cNvSpPr>
              <a:spLocks noRot="1" noChangeShapeType="1"/>
            </xdr:cNvSpPr>
          </xdr:nvSpPr>
          <xdr:spPr>
            <a:xfrm>
              <a:off x="1762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155730" name="チェック 82" hidden="1">
              <a:extLst>
                <a:ext uri="{63B3BB69-23CF-44E3-9099-C40C66FF867C}">
                  <a14:compatExt spid="_x0000_s155730"/>
                </a:ext>
              </a:extLst>
            </xdr:cNvPr>
            <xdr:cNvSpPr>
              <a:spLocks noRot="1" noChangeShapeType="1"/>
            </xdr:cNvSpPr>
          </xdr:nvSpPr>
          <xdr:spPr>
            <a:xfrm>
              <a:off x="17621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155731" name="チェック 83" hidden="1">
              <a:extLst>
                <a:ext uri="{63B3BB69-23CF-44E3-9099-C40C66FF867C}">
                  <a14:compatExt spid="_x0000_s155731"/>
                </a:ext>
              </a:extLst>
            </xdr:cNvPr>
            <xdr:cNvSpPr>
              <a:spLocks noRot="1" noChangeShapeType="1"/>
            </xdr:cNvSpPr>
          </xdr:nvSpPr>
          <xdr:spPr>
            <a:xfrm>
              <a:off x="2628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155732" name="チェック 84" hidden="1">
              <a:extLst>
                <a:ext uri="{63B3BB69-23CF-44E3-9099-C40C66FF867C}">
                  <a14:compatExt spid="_x0000_s155732"/>
                </a:ext>
              </a:extLst>
            </xdr:cNvPr>
            <xdr:cNvSpPr>
              <a:spLocks noRot="1" noChangeShapeType="1"/>
            </xdr:cNvSpPr>
          </xdr:nvSpPr>
          <xdr:spPr>
            <a:xfrm>
              <a:off x="24098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155733" name="チェック 85" hidden="1">
              <a:extLst>
                <a:ext uri="{63B3BB69-23CF-44E3-9099-C40C66FF867C}">
                  <a14:compatExt spid="_x0000_s155733"/>
                </a:ext>
              </a:extLst>
            </xdr:cNvPr>
            <xdr:cNvSpPr>
              <a:spLocks noRot="1" noChangeShapeType="1"/>
            </xdr:cNvSpPr>
          </xdr:nvSpPr>
          <xdr:spPr>
            <a:xfrm>
              <a:off x="24098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155734" name="チェック 86" hidden="1">
              <a:extLst>
                <a:ext uri="{63B3BB69-23CF-44E3-9099-C40C66FF867C}">
                  <a14:compatExt spid="_x0000_s155734"/>
                </a:ext>
              </a:extLst>
            </xdr:cNvPr>
            <xdr:cNvSpPr>
              <a:spLocks noRot="1" noChangeShapeType="1"/>
            </xdr:cNvSpPr>
          </xdr:nvSpPr>
          <xdr:spPr>
            <a:xfrm>
              <a:off x="3286125" y="6791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155735" name="チェック 87" hidden="1">
              <a:extLst>
                <a:ext uri="{63B3BB69-23CF-44E3-9099-C40C66FF867C}">
                  <a14:compatExt spid="_x0000_s155735"/>
                </a:ext>
              </a:extLst>
            </xdr:cNvPr>
            <xdr:cNvSpPr>
              <a:spLocks noRot="1" noChangeShapeType="1"/>
            </xdr:cNvSpPr>
          </xdr:nvSpPr>
          <xdr:spPr>
            <a:xfrm>
              <a:off x="3286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155736" name="チェック 88" hidden="1">
              <a:extLst>
                <a:ext uri="{63B3BB69-23CF-44E3-9099-C40C66FF867C}">
                  <a14:compatExt spid="_x0000_s155736"/>
                </a:ext>
              </a:extLst>
            </xdr:cNvPr>
            <xdr:cNvSpPr>
              <a:spLocks noRot="1" noChangeShapeType="1"/>
            </xdr:cNvSpPr>
          </xdr:nvSpPr>
          <xdr:spPr>
            <a:xfrm>
              <a:off x="3505200" y="6210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155737" name="チェック 89" hidden="1">
              <a:extLst>
                <a:ext uri="{63B3BB69-23CF-44E3-9099-C40C66FF867C}">
                  <a14:compatExt spid="_x0000_s155737"/>
                </a:ext>
              </a:extLst>
            </xdr:cNvPr>
            <xdr:cNvSpPr>
              <a:spLocks noRot="1" noChangeShapeType="1"/>
            </xdr:cNvSpPr>
          </xdr:nvSpPr>
          <xdr:spPr>
            <a:xfrm>
              <a:off x="503872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155738" name="チェック 90" hidden="1">
              <a:extLst>
                <a:ext uri="{63B3BB69-23CF-44E3-9099-C40C66FF867C}">
                  <a14:compatExt spid="_x0000_s155738"/>
                </a:ext>
              </a:extLst>
            </xdr:cNvPr>
            <xdr:cNvSpPr>
              <a:spLocks noRot="1" noChangeShapeType="1"/>
            </xdr:cNvSpPr>
          </xdr:nvSpPr>
          <xdr:spPr>
            <a:xfrm>
              <a:off x="5676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155739" name="チェック 91" hidden="1">
              <a:extLst>
                <a:ext uri="{63B3BB69-23CF-44E3-9099-C40C66FF867C}">
                  <a14:compatExt spid="_x0000_s155739"/>
                </a:ext>
              </a:extLst>
            </xdr:cNvPr>
            <xdr:cNvSpPr>
              <a:spLocks noRot="1" noChangeShapeType="1"/>
            </xdr:cNvSpPr>
          </xdr:nvSpPr>
          <xdr:spPr>
            <a:xfrm>
              <a:off x="6353175"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155740" name="チェック 92" hidden="1">
              <a:extLst>
                <a:ext uri="{63B3BB69-23CF-44E3-9099-C40C66FF867C}">
                  <a14:compatExt spid="_x0000_s155740"/>
                </a:ext>
              </a:extLst>
            </xdr:cNvPr>
            <xdr:cNvSpPr>
              <a:spLocks noRot="1" noChangeShapeType="1"/>
            </xdr:cNvSpPr>
          </xdr:nvSpPr>
          <xdr:spPr>
            <a:xfrm>
              <a:off x="722947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155741" name="チェック 93" hidden="1">
              <a:extLst>
                <a:ext uri="{63B3BB69-23CF-44E3-9099-C40C66FF867C}">
                  <a14:compatExt spid="_x0000_s155741"/>
                </a:ext>
              </a:extLst>
            </xdr:cNvPr>
            <xdr:cNvSpPr>
              <a:spLocks noRot="1" noChangeShapeType="1"/>
            </xdr:cNvSpPr>
          </xdr:nvSpPr>
          <xdr:spPr>
            <a:xfrm>
              <a:off x="503872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155742" name="チェック 94" hidden="1">
              <a:extLst>
                <a:ext uri="{63B3BB69-23CF-44E3-9099-C40C66FF867C}">
                  <a14:compatExt spid="_x0000_s155742"/>
                </a:ext>
              </a:extLst>
            </xdr:cNvPr>
            <xdr:cNvSpPr>
              <a:spLocks noRot="1" noChangeShapeType="1"/>
            </xdr:cNvSpPr>
          </xdr:nvSpPr>
          <xdr:spPr>
            <a:xfrm>
              <a:off x="5676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155743" name="チェック 95" hidden="1">
              <a:extLst>
                <a:ext uri="{63B3BB69-23CF-44E3-9099-C40C66FF867C}">
                  <a14:compatExt spid="_x0000_s155743"/>
                </a:ext>
              </a:extLst>
            </xdr:cNvPr>
            <xdr:cNvSpPr>
              <a:spLocks noRot="1" noChangeShapeType="1"/>
            </xdr:cNvSpPr>
          </xdr:nvSpPr>
          <xdr:spPr>
            <a:xfrm>
              <a:off x="635317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155744" name="チェック 96" hidden="1">
              <a:extLst>
                <a:ext uri="{63B3BB69-23CF-44E3-9099-C40C66FF867C}">
                  <a14:compatExt spid="_x0000_s155744"/>
                </a:ext>
              </a:extLst>
            </xdr:cNvPr>
            <xdr:cNvSpPr>
              <a:spLocks noRot="1" noChangeShapeType="1"/>
            </xdr:cNvSpPr>
          </xdr:nvSpPr>
          <xdr:spPr>
            <a:xfrm>
              <a:off x="7229475"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155745" name="チェック 97" hidden="1">
              <a:extLst>
                <a:ext uri="{63B3BB69-23CF-44E3-9099-C40C66FF867C}">
                  <a14:compatExt spid="_x0000_s155745"/>
                </a:ext>
              </a:extLst>
            </xdr:cNvPr>
            <xdr:cNvSpPr>
              <a:spLocks noRot="1" noChangeShapeType="1"/>
            </xdr:cNvSpPr>
          </xdr:nvSpPr>
          <xdr:spPr>
            <a:xfrm>
              <a:off x="459105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155746" name="チェック 98" hidden="1">
              <a:extLst>
                <a:ext uri="{63B3BB69-23CF-44E3-9099-C40C66FF867C}">
                  <a14:compatExt spid="_x0000_s155746"/>
                </a:ext>
              </a:extLst>
            </xdr:cNvPr>
            <xdr:cNvSpPr>
              <a:spLocks noRot="1" noChangeShapeType="1"/>
            </xdr:cNvSpPr>
          </xdr:nvSpPr>
          <xdr:spPr>
            <a:xfrm>
              <a:off x="5267325"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155747" name="チェック 99" hidden="1">
              <a:extLst>
                <a:ext uri="{63B3BB69-23CF-44E3-9099-C40C66FF867C}">
                  <a14:compatExt spid="_x0000_s155747"/>
                </a:ext>
              </a:extLst>
            </xdr:cNvPr>
            <xdr:cNvSpPr>
              <a:spLocks noRot="1" noChangeShapeType="1"/>
            </xdr:cNvSpPr>
          </xdr:nvSpPr>
          <xdr:spPr>
            <a:xfrm>
              <a:off x="61341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155748" name="チェック 100" hidden="1">
              <a:extLst>
                <a:ext uri="{63B3BB69-23CF-44E3-9099-C40C66FF867C}">
                  <a14:compatExt spid="_x0000_s155748"/>
                </a:ext>
              </a:extLst>
            </xdr:cNvPr>
            <xdr:cNvSpPr>
              <a:spLocks noRot="1" noChangeShapeType="1"/>
            </xdr:cNvSpPr>
          </xdr:nvSpPr>
          <xdr:spPr>
            <a:xfrm>
              <a:off x="460057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155749" name="チェック 101" hidden="1">
              <a:extLst>
                <a:ext uri="{63B3BB69-23CF-44E3-9099-C40C66FF867C}">
                  <a14:compatExt spid="_x0000_s155749"/>
                </a:ext>
              </a:extLst>
            </xdr:cNvPr>
            <xdr:cNvSpPr>
              <a:spLocks noRot="1" noChangeShapeType="1"/>
            </xdr:cNvSpPr>
          </xdr:nvSpPr>
          <xdr:spPr>
            <a:xfrm>
              <a:off x="52578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155750" name="チェック 102" hidden="1">
              <a:extLst>
                <a:ext uri="{63B3BB69-23CF-44E3-9099-C40C66FF867C}">
                  <a14:compatExt spid="_x0000_s155750"/>
                </a:ext>
              </a:extLst>
            </xdr:cNvPr>
            <xdr:cNvSpPr>
              <a:spLocks noRot="1" noChangeShapeType="1"/>
            </xdr:cNvSpPr>
          </xdr:nvSpPr>
          <xdr:spPr>
            <a:xfrm>
              <a:off x="61341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155751" name="チェック 103" hidden="1">
              <a:extLst>
                <a:ext uri="{63B3BB69-23CF-44E3-9099-C40C66FF867C}">
                  <a14:compatExt spid="_x0000_s155751"/>
                </a:ext>
              </a:extLst>
            </xdr:cNvPr>
            <xdr:cNvSpPr>
              <a:spLocks noRot="1" noChangeShapeType="1"/>
            </xdr:cNvSpPr>
          </xdr:nvSpPr>
          <xdr:spPr>
            <a:xfrm>
              <a:off x="70104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155752" name="チェック 104" hidden="1">
              <a:extLst>
                <a:ext uri="{63B3BB69-23CF-44E3-9099-C40C66FF867C}">
                  <a14:compatExt spid="_x0000_s155752"/>
                </a:ext>
              </a:extLst>
            </xdr:cNvPr>
            <xdr:cNvSpPr>
              <a:spLocks noRot="1" noChangeShapeType="1"/>
            </xdr:cNvSpPr>
          </xdr:nvSpPr>
          <xdr:spPr>
            <a:xfrm>
              <a:off x="7010400" y="657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155753" name="チェック 105" hidden="1">
              <a:extLst>
                <a:ext uri="{63B3BB69-23CF-44E3-9099-C40C66FF867C}">
                  <a14:compatExt spid="_x0000_s155753"/>
                </a:ext>
              </a:extLst>
            </xdr:cNvPr>
            <xdr:cNvSpPr>
              <a:spLocks noRot="1" noChangeShapeType="1"/>
            </xdr:cNvSpPr>
          </xdr:nvSpPr>
          <xdr:spPr>
            <a:xfrm>
              <a:off x="13335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155754" name="チェック 106" hidden="1">
              <a:extLst>
                <a:ext uri="{63B3BB69-23CF-44E3-9099-C40C66FF867C}">
                  <a14:compatExt spid="_x0000_s155754"/>
                </a:ext>
              </a:extLst>
            </xdr:cNvPr>
            <xdr:cNvSpPr>
              <a:spLocks noRot="1" noChangeShapeType="1"/>
            </xdr:cNvSpPr>
          </xdr:nvSpPr>
          <xdr:spPr>
            <a:xfrm>
              <a:off x="19812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155755" name="チェック 107" hidden="1">
              <a:extLst>
                <a:ext uri="{63B3BB69-23CF-44E3-9099-C40C66FF867C}">
                  <a14:compatExt spid="_x0000_s155755"/>
                </a:ext>
              </a:extLst>
            </xdr:cNvPr>
            <xdr:cNvSpPr>
              <a:spLocks noRot="1" noChangeShapeType="1"/>
            </xdr:cNvSpPr>
          </xdr:nvSpPr>
          <xdr:spPr>
            <a:xfrm>
              <a:off x="2628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155756" name="チェック 108" hidden="1">
              <a:extLst>
                <a:ext uri="{63B3BB69-23CF-44E3-9099-C40C66FF867C}">
                  <a14:compatExt spid="_x0000_s155756"/>
                </a:ext>
              </a:extLst>
            </xdr:cNvPr>
            <xdr:cNvSpPr>
              <a:spLocks noRot="1" noChangeShapeType="1"/>
            </xdr:cNvSpPr>
          </xdr:nvSpPr>
          <xdr:spPr>
            <a:xfrm>
              <a:off x="3505200"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155757" name="チェック 109" hidden="1">
              <a:extLst>
                <a:ext uri="{63B3BB69-23CF-44E3-9099-C40C66FF867C}">
                  <a14:compatExt spid="_x0000_s155757"/>
                </a:ext>
              </a:extLst>
            </xdr:cNvPr>
            <xdr:cNvSpPr>
              <a:spLocks noRot="1" noChangeShapeType="1"/>
            </xdr:cNvSpPr>
          </xdr:nvSpPr>
          <xdr:spPr>
            <a:xfrm>
              <a:off x="8858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155758" name="チェック 110" hidden="1">
              <a:extLst>
                <a:ext uri="{63B3BB69-23CF-44E3-9099-C40C66FF867C}">
                  <a14:compatExt spid="_x0000_s155758"/>
                </a:ext>
              </a:extLst>
            </xdr:cNvPr>
            <xdr:cNvSpPr>
              <a:spLocks noRot="1" noChangeShapeType="1"/>
            </xdr:cNvSpPr>
          </xdr:nvSpPr>
          <xdr:spPr>
            <a:xfrm>
              <a:off x="17621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155759" name="チェック 111" hidden="1">
              <a:extLst>
                <a:ext uri="{63B3BB69-23CF-44E3-9099-C40C66FF867C}">
                  <a14:compatExt spid="_x0000_s155759"/>
                </a:ext>
              </a:extLst>
            </xdr:cNvPr>
            <xdr:cNvSpPr>
              <a:spLocks noRot="1" noChangeShapeType="1"/>
            </xdr:cNvSpPr>
          </xdr:nvSpPr>
          <xdr:spPr>
            <a:xfrm>
              <a:off x="26384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155760" name="チェック 112" hidden="1">
              <a:extLst>
                <a:ext uri="{63B3BB69-23CF-44E3-9099-C40C66FF867C}">
                  <a14:compatExt spid="_x0000_s155760"/>
                </a:ext>
              </a:extLst>
            </xdr:cNvPr>
            <xdr:cNvSpPr>
              <a:spLocks noRot="1" noChangeShapeType="1"/>
            </xdr:cNvSpPr>
          </xdr:nvSpPr>
          <xdr:spPr>
            <a:xfrm>
              <a:off x="37338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155761" name="チェック 113" hidden="1">
              <a:extLst>
                <a:ext uri="{63B3BB69-23CF-44E3-9099-C40C66FF867C}">
                  <a14:compatExt spid="_x0000_s155761"/>
                </a:ext>
              </a:extLst>
            </xdr:cNvPr>
            <xdr:cNvSpPr>
              <a:spLocks noRot="1" noChangeShapeType="1"/>
            </xdr:cNvSpPr>
          </xdr:nvSpPr>
          <xdr:spPr>
            <a:xfrm>
              <a:off x="46101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155762" name="チェック 114" hidden="1">
              <a:extLst>
                <a:ext uri="{63B3BB69-23CF-44E3-9099-C40C66FF867C}">
                  <a14:compatExt spid="_x0000_s155762"/>
                </a:ext>
              </a:extLst>
            </xdr:cNvPr>
            <xdr:cNvSpPr>
              <a:spLocks noRot="1" noChangeShapeType="1"/>
            </xdr:cNvSpPr>
          </xdr:nvSpPr>
          <xdr:spPr>
            <a:xfrm>
              <a:off x="54864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155763" name="チェック 115" hidden="1">
              <a:extLst>
                <a:ext uri="{63B3BB69-23CF-44E3-9099-C40C66FF867C}">
                  <a14:compatExt spid="_x0000_s155763"/>
                </a:ext>
              </a:extLst>
            </xdr:cNvPr>
            <xdr:cNvSpPr>
              <a:spLocks noRot="1" noChangeShapeType="1"/>
            </xdr:cNvSpPr>
          </xdr:nvSpPr>
          <xdr:spPr>
            <a:xfrm>
              <a:off x="8858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155764" name="チェック 116" hidden="1">
              <a:extLst>
                <a:ext uri="{63B3BB69-23CF-44E3-9099-C40C66FF867C}">
                  <a14:compatExt spid="_x0000_s155764"/>
                </a:ext>
              </a:extLst>
            </xdr:cNvPr>
            <xdr:cNvSpPr>
              <a:spLocks noRot="1" noChangeShapeType="1"/>
            </xdr:cNvSpPr>
          </xdr:nvSpPr>
          <xdr:spPr>
            <a:xfrm>
              <a:off x="17621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155765" name="チェック 117" hidden="1">
              <a:extLst>
                <a:ext uri="{63B3BB69-23CF-44E3-9099-C40C66FF867C}">
                  <a14:compatExt spid="_x0000_s155765"/>
                </a:ext>
              </a:extLst>
            </xdr:cNvPr>
            <xdr:cNvSpPr>
              <a:spLocks noRot="1" noChangeShapeType="1"/>
            </xdr:cNvSpPr>
          </xdr:nvSpPr>
          <xdr:spPr>
            <a:xfrm>
              <a:off x="26384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155766" name="チェック 118" hidden="1">
              <a:extLst>
                <a:ext uri="{63B3BB69-23CF-44E3-9099-C40C66FF867C}">
                  <a14:compatExt spid="_x0000_s155766"/>
                </a:ext>
              </a:extLst>
            </xdr:cNvPr>
            <xdr:cNvSpPr>
              <a:spLocks noRot="1" noChangeShapeType="1"/>
            </xdr:cNvSpPr>
          </xdr:nvSpPr>
          <xdr:spPr>
            <a:xfrm>
              <a:off x="46101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155767" name="チェック 119" hidden="1">
              <a:extLst>
                <a:ext uri="{63B3BB69-23CF-44E3-9099-C40C66FF867C}">
                  <a14:compatExt spid="_x0000_s155767"/>
                </a:ext>
              </a:extLst>
            </xdr:cNvPr>
            <xdr:cNvSpPr>
              <a:spLocks noRot="1" noChangeShapeType="1"/>
            </xdr:cNvSpPr>
          </xdr:nvSpPr>
          <xdr:spPr>
            <a:xfrm>
              <a:off x="54864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155768" name="チェック 120" hidden="1">
              <a:extLst>
                <a:ext uri="{63B3BB69-23CF-44E3-9099-C40C66FF867C}">
                  <a14:compatExt spid="_x0000_s155768"/>
                </a:ext>
              </a:extLst>
            </xdr:cNvPr>
            <xdr:cNvSpPr>
              <a:spLocks noRot="1" noChangeShapeType="1"/>
            </xdr:cNvSpPr>
          </xdr:nvSpPr>
          <xdr:spPr>
            <a:xfrm>
              <a:off x="6362700" y="8124825"/>
              <a:ext cx="257175" cy="228600"/>
            </a:xfrm>
            <a:prstGeom prst="rec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8850" name="Line 1"/>
        <xdr:cNvSpPr>
          <a:spLocks noChangeShapeType="1"/>
        </xdr:cNvSpPr>
      </xdr:nvSpPr>
      <xdr:spPr>
        <a:xfrm>
          <a:off x="381952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8851" name="Line 2"/>
        <xdr:cNvSpPr>
          <a:spLocks noChangeShapeType="1"/>
        </xdr:cNvSpPr>
      </xdr:nvSpPr>
      <xdr:spPr>
        <a:xfrm>
          <a:off x="381952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68852" name="Line 3"/>
        <xdr:cNvSpPr>
          <a:spLocks noChangeShapeType="1"/>
        </xdr:cNvSpPr>
      </xdr:nvSpPr>
      <xdr:spPr>
        <a:xfrm>
          <a:off x="595312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68853" name="Line 4"/>
        <xdr:cNvSpPr>
          <a:spLocks noChangeShapeType="1"/>
        </xdr:cNvSpPr>
      </xdr:nvSpPr>
      <xdr:spPr>
        <a:xfrm>
          <a:off x="596265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68854" name="Line 5"/>
        <xdr:cNvSpPr>
          <a:spLocks noChangeShapeType="1"/>
        </xdr:cNvSpPr>
      </xdr:nvSpPr>
      <xdr:spPr>
        <a:xfrm>
          <a:off x="593407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39</xdr:row>
      <xdr:rowOff>0</xdr:rowOff>
    </xdr:from>
    <xdr:to xmlns:xdr="http://schemas.openxmlformats.org/drawingml/2006/spreadsheetDrawing">
      <xdr:col>11</xdr:col>
      <xdr:colOff>0</xdr:colOff>
      <xdr:row>39</xdr:row>
      <xdr:rowOff>0</xdr:rowOff>
    </xdr:to>
    <xdr:sp macro="" textlink="">
      <xdr:nvSpPr>
        <xdr:cNvPr id="68855" name="Line 1"/>
        <xdr:cNvSpPr>
          <a:spLocks noChangeShapeType="1"/>
        </xdr:cNvSpPr>
      </xdr:nvSpPr>
      <xdr:spPr>
        <a:xfrm>
          <a:off x="3819525" y="8738235"/>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46</xdr:row>
      <xdr:rowOff>0</xdr:rowOff>
    </xdr:from>
    <xdr:to xmlns:xdr="http://schemas.openxmlformats.org/drawingml/2006/spreadsheetDrawing">
      <xdr:col>11</xdr:col>
      <xdr:colOff>0</xdr:colOff>
      <xdr:row>46</xdr:row>
      <xdr:rowOff>0</xdr:rowOff>
    </xdr:to>
    <xdr:sp macro="" textlink="">
      <xdr:nvSpPr>
        <xdr:cNvPr id="68856" name="Line 9"/>
        <xdr:cNvSpPr>
          <a:spLocks noChangeShapeType="1"/>
        </xdr:cNvSpPr>
      </xdr:nvSpPr>
      <xdr:spPr>
        <a:xfrm>
          <a:off x="3819525" y="11043285"/>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42</xdr:row>
      <xdr:rowOff>170815</xdr:rowOff>
    </xdr:from>
    <xdr:to xmlns:xdr="http://schemas.openxmlformats.org/drawingml/2006/spreadsheetDrawing">
      <xdr:col>17</xdr:col>
      <xdr:colOff>279400</xdr:colOff>
      <xdr:row>42</xdr:row>
      <xdr:rowOff>170815</xdr:rowOff>
    </xdr:to>
    <xdr:sp macro="" textlink="">
      <xdr:nvSpPr>
        <xdr:cNvPr id="68857" name="Line 10"/>
        <xdr:cNvSpPr>
          <a:spLocks noChangeShapeType="1"/>
        </xdr:cNvSpPr>
      </xdr:nvSpPr>
      <xdr:spPr>
        <a:xfrm>
          <a:off x="5953125" y="997585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43</xdr:row>
      <xdr:rowOff>170180</xdr:rowOff>
    </xdr:from>
    <xdr:to xmlns:xdr="http://schemas.openxmlformats.org/drawingml/2006/spreadsheetDrawing">
      <xdr:col>17</xdr:col>
      <xdr:colOff>279400</xdr:colOff>
      <xdr:row>43</xdr:row>
      <xdr:rowOff>170180</xdr:rowOff>
    </xdr:to>
    <xdr:sp macro="" textlink="">
      <xdr:nvSpPr>
        <xdr:cNvPr id="68858" name="Line 11"/>
        <xdr:cNvSpPr>
          <a:spLocks noChangeShapeType="1"/>
        </xdr:cNvSpPr>
      </xdr:nvSpPr>
      <xdr:spPr>
        <a:xfrm>
          <a:off x="5962650" y="10165715"/>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44</xdr:row>
      <xdr:rowOff>200025</xdr:rowOff>
    </xdr:from>
    <xdr:to xmlns:xdr="http://schemas.openxmlformats.org/drawingml/2006/spreadsheetDrawing">
      <xdr:col>17</xdr:col>
      <xdr:colOff>279400</xdr:colOff>
      <xdr:row>44</xdr:row>
      <xdr:rowOff>200025</xdr:rowOff>
    </xdr:to>
    <xdr:sp macro="" textlink="">
      <xdr:nvSpPr>
        <xdr:cNvPr id="68859" name="Line 14"/>
        <xdr:cNvSpPr>
          <a:spLocks noChangeShapeType="1"/>
        </xdr:cNvSpPr>
      </xdr:nvSpPr>
      <xdr:spPr>
        <a:xfrm>
          <a:off x="5934075" y="1076706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3324" name="Line 22"/>
        <xdr:cNvSpPr>
          <a:spLocks noChangeShapeType="1"/>
        </xdr:cNvSpPr>
      </xdr:nvSpPr>
      <xdr:spPr>
        <a:xfrm>
          <a:off x="3819525" y="61817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325" name="Line 23"/>
        <xdr:cNvSpPr>
          <a:spLocks noChangeShapeType="1"/>
        </xdr:cNvSpPr>
      </xdr:nvSpPr>
      <xdr:spPr>
        <a:xfrm>
          <a:off x="3819525" y="961453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15875</xdr:colOff>
      <xdr:row>37</xdr:row>
      <xdr:rowOff>40640</xdr:rowOff>
    </xdr:from>
    <xdr:to xmlns:xdr="http://schemas.openxmlformats.org/drawingml/2006/spreadsheetDrawing">
      <xdr:col>17</xdr:col>
      <xdr:colOff>246380</xdr:colOff>
      <xdr:row>37</xdr:row>
      <xdr:rowOff>40640</xdr:rowOff>
    </xdr:to>
    <xdr:sp macro="" textlink="">
      <xdr:nvSpPr>
        <xdr:cNvPr id="3326" name="Line 24"/>
        <xdr:cNvSpPr>
          <a:spLocks noChangeShapeType="1"/>
        </xdr:cNvSpPr>
      </xdr:nvSpPr>
      <xdr:spPr>
        <a:xfrm>
          <a:off x="5949950" y="7392035"/>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24765</xdr:colOff>
      <xdr:row>38</xdr:row>
      <xdr:rowOff>40640</xdr:rowOff>
    </xdr:from>
    <xdr:to xmlns:xdr="http://schemas.openxmlformats.org/drawingml/2006/spreadsheetDrawing">
      <xdr:col>17</xdr:col>
      <xdr:colOff>255270</xdr:colOff>
      <xdr:row>38</xdr:row>
      <xdr:rowOff>40640</xdr:rowOff>
    </xdr:to>
    <xdr:sp macro="" textlink="">
      <xdr:nvSpPr>
        <xdr:cNvPr id="3327" name="Line 25"/>
        <xdr:cNvSpPr>
          <a:spLocks noChangeShapeType="1"/>
        </xdr:cNvSpPr>
      </xdr:nvSpPr>
      <xdr:spPr>
        <a:xfrm>
          <a:off x="5958840" y="8085455"/>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29845</xdr:rowOff>
    </xdr:from>
    <xdr:to xmlns:xdr="http://schemas.openxmlformats.org/drawingml/2006/spreadsheetDrawing">
      <xdr:col>17</xdr:col>
      <xdr:colOff>255270</xdr:colOff>
      <xdr:row>39</xdr:row>
      <xdr:rowOff>29845</xdr:rowOff>
    </xdr:to>
    <xdr:sp macro="" textlink="">
      <xdr:nvSpPr>
        <xdr:cNvPr id="3328" name="Line 26"/>
        <xdr:cNvSpPr>
          <a:spLocks noChangeShapeType="1"/>
        </xdr:cNvSpPr>
      </xdr:nvSpPr>
      <xdr:spPr>
        <a:xfrm>
          <a:off x="5934075" y="8768080"/>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9850" name="Line 1"/>
        <xdr:cNvSpPr>
          <a:spLocks noChangeShapeType="1"/>
        </xdr:cNvSpPr>
      </xdr:nvSpPr>
      <xdr:spPr>
        <a:xfrm>
          <a:off x="3876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69851" name="Line 2"/>
        <xdr:cNvSpPr>
          <a:spLocks noChangeShapeType="1"/>
        </xdr:cNvSpPr>
      </xdr:nvSpPr>
      <xdr:spPr>
        <a:xfrm>
          <a:off x="601027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69852" name="Line 3"/>
        <xdr:cNvSpPr>
          <a:spLocks noChangeShapeType="1"/>
        </xdr:cNvSpPr>
      </xdr:nvSpPr>
      <xdr:spPr>
        <a:xfrm>
          <a:off x="601980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69853" name="Line 4"/>
        <xdr:cNvSpPr>
          <a:spLocks noChangeShapeType="1"/>
        </xdr:cNvSpPr>
      </xdr:nvSpPr>
      <xdr:spPr>
        <a:xfrm>
          <a:off x="599122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editAs="oneCell">
    <xdr:from xmlns:xdr="http://schemas.openxmlformats.org/drawingml/2006/spreadsheetDrawing">
      <xdr:col>32</xdr:col>
      <xdr:colOff>0</xdr:colOff>
      <xdr:row>0</xdr:row>
      <xdr:rowOff>0</xdr:rowOff>
    </xdr:from>
    <xdr:to xmlns:xdr="http://schemas.openxmlformats.org/drawingml/2006/spreadsheetDrawing">
      <xdr:col>32</xdr:col>
      <xdr:colOff>104775</xdr:colOff>
      <xdr:row>1</xdr:row>
      <xdr:rowOff>76200</xdr:rowOff>
    </xdr:to>
    <xdr:sp macro="" textlink="">
      <xdr:nvSpPr>
        <xdr:cNvPr id="69854" name="Text Box 6"/>
        <xdr:cNvSpPr txBox="1">
          <a:spLocks noChangeArrowheads="1"/>
        </xdr:cNvSpPr>
      </xdr:nvSpPr>
      <xdr:spPr>
        <a:xfrm>
          <a:off x="11277600" y="0"/>
          <a:ext cx="104775" cy="257175"/>
        </a:xfrm>
        <a:prstGeom prst="rect">
          <a:avLst/>
        </a:prstGeom>
        <a:noFill/>
        <a:ln>
          <a:miter/>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69855" name="Line 1"/>
        <xdr:cNvSpPr>
          <a:spLocks noChangeShapeType="1"/>
        </xdr:cNvSpPr>
      </xdr:nvSpPr>
      <xdr:spPr>
        <a:xfrm>
          <a:off x="3876675" y="9401175"/>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36</xdr:row>
      <xdr:rowOff>169545</xdr:rowOff>
    </xdr:from>
    <xdr:to xmlns:xdr="http://schemas.openxmlformats.org/drawingml/2006/spreadsheetDrawing">
      <xdr:col>17</xdr:col>
      <xdr:colOff>279400</xdr:colOff>
      <xdr:row>36</xdr:row>
      <xdr:rowOff>169545</xdr:rowOff>
    </xdr:to>
    <xdr:sp macro="" textlink="">
      <xdr:nvSpPr>
        <xdr:cNvPr id="69856" name="Line 2"/>
        <xdr:cNvSpPr>
          <a:spLocks noChangeShapeType="1"/>
        </xdr:cNvSpPr>
      </xdr:nvSpPr>
      <xdr:spPr>
        <a:xfrm>
          <a:off x="6010275" y="682752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279400</xdr:colOff>
      <xdr:row>37</xdr:row>
      <xdr:rowOff>172085</xdr:rowOff>
    </xdr:to>
    <xdr:sp macro="" textlink="">
      <xdr:nvSpPr>
        <xdr:cNvPr id="69857" name="Line 3"/>
        <xdr:cNvSpPr>
          <a:spLocks noChangeShapeType="1"/>
        </xdr:cNvSpPr>
      </xdr:nvSpPr>
      <xdr:spPr>
        <a:xfrm>
          <a:off x="6019800" y="751586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279400</xdr:colOff>
      <xdr:row>38</xdr:row>
      <xdr:rowOff>198755</xdr:rowOff>
    </xdr:to>
    <xdr:sp macro="" textlink="">
      <xdr:nvSpPr>
        <xdr:cNvPr id="69858" name="Line 6"/>
        <xdr:cNvSpPr>
          <a:spLocks noChangeShapeType="1"/>
        </xdr:cNvSpPr>
      </xdr:nvSpPr>
      <xdr:spPr>
        <a:xfrm>
          <a:off x="5991225" y="822833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4323" name="Line 20"/>
        <xdr:cNvSpPr>
          <a:spLocks noChangeShapeType="1"/>
        </xdr:cNvSpPr>
      </xdr:nvSpPr>
      <xdr:spPr>
        <a:xfrm>
          <a:off x="3876675" y="1096327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15875</xdr:colOff>
      <xdr:row>37</xdr:row>
      <xdr:rowOff>145415</xdr:rowOff>
    </xdr:from>
    <xdr:to xmlns:xdr="http://schemas.openxmlformats.org/drawingml/2006/spreadsheetDrawing">
      <xdr:col>17</xdr:col>
      <xdr:colOff>246380</xdr:colOff>
      <xdr:row>37</xdr:row>
      <xdr:rowOff>145415</xdr:rowOff>
    </xdr:to>
    <xdr:sp macro="" textlink="">
      <xdr:nvSpPr>
        <xdr:cNvPr id="4324" name="Line 21"/>
        <xdr:cNvSpPr>
          <a:spLocks noChangeShapeType="1"/>
        </xdr:cNvSpPr>
      </xdr:nvSpPr>
      <xdr:spPr>
        <a:xfrm>
          <a:off x="6007100" y="7489190"/>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24765</xdr:colOff>
      <xdr:row>38</xdr:row>
      <xdr:rowOff>96520</xdr:rowOff>
    </xdr:from>
    <xdr:to xmlns:xdr="http://schemas.openxmlformats.org/drawingml/2006/spreadsheetDrawing">
      <xdr:col>17</xdr:col>
      <xdr:colOff>255270</xdr:colOff>
      <xdr:row>38</xdr:row>
      <xdr:rowOff>96520</xdr:rowOff>
    </xdr:to>
    <xdr:sp macro="" textlink="">
      <xdr:nvSpPr>
        <xdr:cNvPr id="4325" name="Line 22"/>
        <xdr:cNvSpPr>
          <a:spLocks noChangeShapeType="1"/>
        </xdr:cNvSpPr>
      </xdr:nvSpPr>
      <xdr:spPr>
        <a:xfrm>
          <a:off x="6015990" y="8126095"/>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174625</xdr:rowOff>
    </xdr:from>
    <xdr:to xmlns:xdr="http://schemas.openxmlformats.org/drawingml/2006/spreadsheetDrawing">
      <xdr:col>17</xdr:col>
      <xdr:colOff>255270</xdr:colOff>
      <xdr:row>41</xdr:row>
      <xdr:rowOff>174625</xdr:rowOff>
    </xdr:to>
    <xdr:sp macro="" textlink="">
      <xdr:nvSpPr>
        <xdr:cNvPr id="4326" name="Line 23"/>
        <xdr:cNvSpPr>
          <a:spLocks noChangeShapeType="1"/>
        </xdr:cNvSpPr>
      </xdr:nvSpPr>
      <xdr:spPr>
        <a:xfrm>
          <a:off x="5991225" y="10261600"/>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43180</xdr:rowOff>
    </xdr:from>
    <xdr:to xmlns:xdr="http://schemas.openxmlformats.org/drawingml/2006/spreadsheetDrawing">
      <xdr:col>17</xdr:col>
      <xdr:colOff>255270</xdr:colOff>
      <xdr:row>39</xdr:row>
      <xdr:rowOff>43180</xdr:rowOff>
    </xdr:to>
    <xdr:sp macro="" textlink="">
      <xdr:nvSpPr>
        <xdr:cNvPr id="4327" name="Line 24"/>
        <xdr:cNvSpPr>
          <a:spLocks noChangeShapeType="1"/>
        </xdr:cNvSpPr>
      </xdr:nvSpPr>
      <xdr:spPr>
        <a:xfrm>
          <a:off x="5991225" y="8758555"/>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48260</xdr:rowOff>
    </xdr:from>
    <xdr:to xmlns:xdr="http://schemas.openxmlformats.org/drawingml/2006/spreadsheetDrawing">
      <xdr:col>17</xdr:col>
      <xdr:colOff>255270</xdr:colOff>
      <xdr:row>40</xdr:row>
      <xdr:rowOff>48260</xdr:rowOff>
    </xdr:to>
    <xdr:sp macro="" textlink="">
      <xdr:nvSpPr>
        <xdr:cNvPr id="4328" name="Line 25"/>
        <xdr:cNvSpPr>
          <a:spLocks noChangeShapeType="1"/>
        </xdr:cNvSpPr>
      </xdr:nvSpPr>
      <xdr:spPr>
        <a:xfrm>
          <a:off x="5991225" y="9449435"/>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70850" name="Line 1"/>
        <xdr:cNvSpPr>
          <a:spLocks noChangeShapeType="1"/>
        </xdr:cNvSpPr>
      </xdr:nvSpPr>
      <xdr:spPr>
        <a:xfrm>
          <a:off x="38385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70851" name="Line 2"/>
        <xdr:cNvSpPr>
          <a:spLocks noChangeShapeType="1"/>
        </xdr:cNvSpPr>
      </xdr:nvSpPr>
      <xdr:spPr>
        <a:xfrm>
          <a:off x="597217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70852" name="Line 3"/>
        <xdr:cNvSpPr>
          <a:spLocks noChangeShapeType="1"/>
        </xdr:cNvSpPr>
      </xdr:nvSpPr>
      <xdr:spPr>
        <a:xfrm>
          <a:off x="598170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70853" name="Line 4"/>
        <xdr:cNvSpPr>
          <a:spLocks noChangeShapeType="1"/>
        </xdr:cNvSpPr>
      </xdr:nvSpPr>
      <xdr:spPr>
        <a:xfrm>
          <a:off x="595312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70854" name="Line 1"/>
        <xdr:cNvSpPr>
          <a:spLocks noChangeShapeType="1"/>
        </xdr:cNvSpPr>
      </xdr:nvSpPr>
      <xdr:spPr>
        <a:xfrm>
          <a:off x="3838575" y="8429625"/>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36</xdr:row>
      <xdr:rowOff>95250</xdr:rowOff>
    </xdr:from>
    <xdr:to xmlns:xdr="http://schemas.openxmlformats.org/drawingml/2006/spreadsheetDrawing">
      <xdr:col>17</xdr:col>
      <xdr:colOff>279400</xdr:colOff>
      <xdr:row>36</xdr:row>
      <xdr:rowOff>95250</xdr:rowOff>
    </xdr:to>
    <xdr:sp macro="" textlink="">
      <xdr:nvSpPr>
        <xdr:cNvPr id="70855" name="Line 2"/>
        <xdr:cNvSpPr>
          <a:spLocks noChangeShapeType="1"/>
        </xdr:cNvSpPr>
      </xdr:nvSpPr>
      <xdr:spPr>
        <a:xfrm>
          <a:off x="5972175" y="6677025"/>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279400</xdr:colOff>
      <xdr:row>37</xdr:row>
      <xdr:rowOff>172085</xdr:rowOff>
    </xdr:to>
    <xdr:sp macro="" textlink="">
      <xdr:nvSpPr>
        <xdr:cNvPr id="70856" name="Line 3"/>
        <xdr:cNvSpPr>
          <a:spLocks noChangeShapeType="1"/>
        </xdr:cNvSpPr>
      </xdr:nvSpPr>
      <xdr:spPr>
        <a:xfrm>
          <a:off x="5981700" y="684911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279400</xdr:colOff>
      <xdr:row>38</xdr:row>
      <xdr:rowOff>198755</xdr:rowOff>
    </xdr:to>
    <xdr:sp macro="" textlink="">
      <xdr:nvSpPr>
        <xdr:cNvPr id="70857" name="Line 6"/>
        <xdr:cNvSpPr>
          <a:spLocks noChangeShapeType="1"/>
        </xdr:cNvSpPr>
      </xdr:nvSpPr>
      <xdr:spPr>
        <a:xfrm>
          <a:off x="5953125" y="725678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5322" name="Line 18"/>
        <xdr:cNvSpPr>
          <a:spLocks noChangeShapeType="1"/>
        </xdr:cNvSpPr>
      </xdr:nvSpPr>
      <xdr:spPr>
        <a:xfrm>
          <a:off x="3838575" y="106775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15875</xdr:colOff>
      <xdr:row>39</xdr:row>
      <xdr:rowOff>37465</xdr:rowOff>
    </xdr:from>
    <xdr:to xmlns:xdr="http://schemas.openxmlformats.org/drawingml/2006/spreadsheetDrawing">
      <xdr:col>17</xdr:col>
      <xdr:colOff>246380</xdr:colOff>
      <xdr:row>39</xdr:row>
      <xdr:rowOff>37465</xdr:rowOff>
    </xdr:to>
    <xdr:sp macro="" textlink="">
      <xdr:nvSpPr>
        <xdr:cNvPr id="5323" name="Line 19"/>
        <xdr:cNvSpPr>
          <a:spLocks noChangeShapeType="1"/>
        </xdr:cNvSpPr>
      </xdr:nvSpPr>
      <xdr:spPr>
        <a:xfrm>
          <a:off x="5969000" y="7781290"/>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24765</xdr:colOff>
      <xdr:row>40</xdr:row>
      <xdr:rowOff>43180</xdr:rowOff>
    </xdr:from>
    <xdr:to xmlns:xdr="http://schemas.openxmlformats.org/drawingml/2006/spreadsheetDrawing">
      <xdr:col>17</xdr:col>
      <xdr:colOff>255270</xdr:colOff>
      <xdr:row>40</xdr:row>
      <xdr:rowOff>43180</xdr:rowOff>
    </xdr:to>
    <xdr:sp macro="" textlink="">
      <xdr:nvSpPr>
        <xdr:cNvPr id="5324" name="Line 20"/>
        <xdr:cNvSpPr>
          <a:spLocks noChangeShapeType="1"/>
        </xdr:cNvSpPr>
      </xdr:nvSpPr>
      <xdr:spPr>
        <a:xfrm>
          <a:off x="5977890" y="8472805"/>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15875</xdr:rowOff>
    </xdr:from>
    <xdr:to xmlns:xdr="http://schemas.openxmlformats.org/drawingml/2006/spreadsheetDrawing">
      <xdr:col>17</xdr:col>
      <xdr:colOff>255270</xdr:colOff>
      <xdr:row>41</xdr:row>
      <xdr:rowOff>15875</xdr:rowOff>
    </xdr:to>
    <xdr:sp macro="" textlink="">
      <xdr:nvSpPr>
        <xdr:cNvPr id="5325" name="Line 21"/>
        <xdr:cNvSpPr>
          <a:spLocks noChangeShapeType="1"/>
        </xdr:cNvSpPr>
      </xdr:nvSpPr>
      <xdr:spPr>
        <a:xfrm>
          <a:off x="5953125" y="9131300"/>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231140</xdr:rowOff>
    </xdr:from>
    <xdr:to xmlns:xdr="http://schemas.openxmlformats.org/drawingml/2006/spreadsheetDrawing">
      <xdr:col>17</xdr:col>
      <xdr:colOff>255270</xdr:colOff>
      <xdr:row>42</xdr:row>
      <xdr:rowOff>231140</xdr:rowOff>
    </xdr:to>
    <xdr:sp macro="" textlink="">
      <xdr:nvSpPr>
        <xdr:cNvPr id="5326" name="Line 22"/>
        <xdr:cNvSpPr>
          <a:spLocks noChangeShapeType="1"/>
        </xdr:cNvSpPr>
      </xdr:nvSpPr>
      <xdr:spPr>
        <a:xfrm>
          <a:off x="5953125" y="10032365"/>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118110</xdr:rowOff>
    </xdr:to>
    <xdr:sp macro="" textlink="">
      <xdr:nvSpPr>
        <xdr:cNvPr id="3" name="角丸四角形 2"/>
        <xdr:cNvSpPr/>
      </xdr:nvSpPr>
      <xdr:spPr>
        <a:xfrm>
          <a:off x="316865" y="20602575"/>
          <a:ext cx="17510760" cy="181356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74</xdr:col>
      <xdr:colOff>0</xdr:colOff>
      <xdr:row>2</xdr:row>
      <xdr:rowOff>215265</xdr:rowOff>
    </xdr:to>
    <xdr:sp macro="" textlink="">
      <xdr:nvSpPr>
        <xdr:cNvPr id="9" name="角丸四角形 8"/>
        <xdr:cNvSpPr/>
      </xdr:nvSpPr>
      <xdr:spPr>
        <a:xfrm>
          <a:off x="19459575" y="205740"/>
          <a:ext cx="325755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10" name="AutoShape 18"/>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125095</xdr:rowOff>
    </xdr:to>
    <xdr:sp macro="" textlink="">
      <xdr:nvSpPr>
        <xdr:cNvPr id="11" name="角丸四角形 19"/>
        <xdr:cNvSpPr/>
      </xdr:nvSpPr>
      <xdr:spPr>
        <a:xfrm>
          <a:off x="316865" y="20602575"/>
          <a:ext cx="17510760" cy="182054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12" name="矢印: 下 20"/>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13" name="矢印: 上向き折線 21"/>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14" name="矢印: 上向き折線 22"/>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15" name="矢印: 上向き折線 23"/>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16" name="矢印: 上向き折線 24"/>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74</xdr:col>
      <xdr:colOff>0</xdr:colOff>
      <xdr:row>2</xdr:row>
      <xdr:rowOff>215265</xdr:rowOff>
    </xdr:to>
    <xdr:sp macro="" textlink="">
      <xdr:nvSpPr>
        <xdr:cNvPr id="17" name="角丸四角形 25"/>
        <xdr:cNvSpPr/>
      </xdr:nvSpPr>
      <xdr:spPr>
        <a:xfrm>
          <a:off x="19459575" y="205740"/>
          <a:ext cx="325755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73</xdr:col>
      <xdr:colOff>41275</xdr:colOff>
      <xdr:row>4</xdr:row>
      <xdr:rowOff>205740</xdr:rowOff>
    </xdr:from>
    <xdr:to xmlns:xdr="http://schemas.openxmlformats.org/drawingml/2006/spreadsheetDrawing">
      <xdr:col>74</xdr:col>
      <xdr:colOff>0</xdr:colOff>
      <xdr:row>8</xdr:row>
      <xdr:rowOff>238760</xdr:rowOff>
    </xdr:to>
    <xdr:sp macro="" textlink="">
      <xdr:nvSpPr>
        <xdr:cNvPr id="18" name="正方形/長方形 26"/>
        <xdr:cNvSpPr/>
      </xdr:nvSpPr>
      <xdr:spPr>
        <a:xfrm>
          <a:off x="19519900" y="1272540"/>
          <a:ext cx="3197225" cy="1185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19" name="AutoShape 27"/>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125095</xdr:rowOff>
    </xdr:to>
    <xdr:sp macro="" textlink="">
      <xdr:nvSpPr>
        <xdr:cNvPr id="20" name="角丸四角形 28"/>
        <xdr:cNvSpPr/>
      </xdr:nvSpPr>
      <xdr:spPr>
        <a:xfrm>
          <a:off x="316865" y="20602575"/>
          <a:ext cx="17510760" cy="182054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21" name="矢印: 下 29"/>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22" name="矢印: 上向き折線 30"/>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23" name="矢印: 上向き折線 31"/>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24" name="矢印: 上向き折線 32"/>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25" name="矢印: 上向き折線 33"/>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74</xdr:col>
      <xdr:colOff>0</xdr:colOff>
      <xdr:row>2</xdr:row>
      <xdr:rowOff>215265</xdr:rowOff>
    </xdr:to>
    <xdr:sp macro="" textlink="">
      <xdr:nvSpPr>
        <xdr:cNvPr id="26" name="角丸四角形 34"/>
        <xdr:cNvSpPr/>
      </xdr:nvSpPr>
      <xdr:spPr>
        <a:xfrm>
          <a:off x="19459575" y="205740"/>
          <a:ext cx="325755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73</xdr:col>
      <xdr:colOff>41275</xdr:colOff>
      <xdr:row>4</xdr:row>
      <xdr:rowOff>205740</xdr:rowOff>
    </xdr:from>
    <xdr:to xmlns:xdr="http://schemas.openxmlformats.org/drawingml/2006/spreadsheetDrawing">
      <xdr:col>74</xdr:col>
      <xdr:colOff>0</xdr:colOff>
      <xdr:row>8</xdr:row>
      <xdr:rowOff>238760</xdr:rowOff>
    </xdr:to>
    <xdr:sp macro="" textlink="">
      <xdr:nvSpPr>
        <xdr:cNvPr id="27" name="正方形/長方形 35"/>
        <xdr:cNvSpPr/>
      </xdr:nvSpPr>
      <xdr:spPr>
        <a:xfrm>
          <a:off x="19519900" y="1272540"/>
          <a:ext cx="3197225" cy="1185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8" name="AutoShape 27"/>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125095</xdr:rowOff>
    </xdr:to>
    <xdr:sp macro="" textlink="">
      <xdr:nvSpPr>
        <xdr:cNvPr id="29" name="角丸四角形 28"/>
        <xdr:cNvSpPr/>
      </xdr:nvSpPr>
      <xdr:spPr>
        <a:xfrm>
          <a:off x="316865" y="20602575"/>
          <a:ext cx="17510760" cy="182054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30" name="矢印: 下 29"/>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31" name="矢印: 上向き折線 30"/>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32" name="矢印: 上向き折線 31"/>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33" name="矢印: 上向き折線 32"/>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34" name="矢印: 上向き折線 33"/>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74</xdr:col>
      <xdr:colOff>0</xdr:colOff>
      <xdr:row>2</xdr:row>
      <xdr:rowOff>215265</xdr:rowOff>
    </xdr:to>
    <xdr:sp macro="" textlink="">
      <xdr:nvSpPr>
        <xdr:cNvPr id="35" name="角丸四角形 34"/>
        <xdr:cNvSpPr/>
      </xdr:nvSpPr>
      <xdr:spPr>
        <a:xfrm>
          <a:off x="19459575" y="205740"/>
          <a:ext cx="325755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73</xdr:col>
      <xdr:colOff>41275</xdr:colOff>
      <xdr:row>4</xdr:row>
      <xdr:rowOff>205740</xdr:rowOff>
    </xdr:from>
    <xdr:to xmlns:xdr="http://schemas.openxmlformats.org/drawingml/2006/spreadsheetDrawing">
      <xdr:col>74</xdr:col>
      <xdr:colOff>0</xdr:colOff>
      <xdr:row>8</xdr:row>
      <xdr:rowOff>238760</xdr:rowOff>
    </xdr:to>
    <xdr:sp macro="" textlink="">
      <xdr:nvSpPr>
        <xdr:cNvPr id="36" name="正方形/長方形 35"/>
        <xdr:cNvSpPr/>
      </xdr:nvSpPr>
      <xdr:spPr>
        <a:xfrm>
          <a:off x="19519900" y="1272540"/>
          <a:ext cx="3197225" cy="1185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118110</xdr:rowOff>
    </xdr:to>
    <xdr:sp macro="" textlink="">
      <xdr:nvSpPr>
        <xdr:cNvPr id="3" name="角丸四角形 2"/>
        <xdr:cNvSpPr/>
      </xdr:nvSpPr>
      <xdr:spPr>
        <a:xfrm>
          <a:off x="316865" y="20602575"/>
          <a:ext cx="17510760" cy="181356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8"/>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52705</xdr:colOff>
      <xdr:row>4</xdr:row>
      <xdr:rowOff>22225</xdr:rowOff>
    </xdr:to>
    <xdr:sp macro="" textlink="">
      <xdr:nvSpPr>
        <xdr:cNvPr id="3" name="角丸四角形 2"/>
        <xdr:cNvSpPr/>
      </xdr:nvSpPr>
      <xdr:spPr>
        <a:xfrm>
          <a:off x="13420725" y="158750"/>
          <a:ext cx="3186430"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theme/theme1.xml><?xml version="1.0" encoding="utf-8"?>
<a:theme xmlns:a="http://schemas.openxmlformats.org/drawingml/2006/main" name="Calc">
  <a:themeElements>
    <a:clrScheme name="Calc">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c">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Calc">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40.bin" /><Relationship Id="rId2" Type="http://schemas.openxmlformats.org/officeDocument/2006/relationships/drawing" Target="../drawings/drawing6.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7.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8.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9.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44.bin" /><Relationship Id="rId2" Type="http://schemas.openxmlformats.org/officeDocument/2006/relationships/drawing" Target="../drawings/drawing10.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drawing" Target="../drawings/drawing11.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46.bin" /><Relationship Id="rId2" Type="http://schemas.openxmlformats.org/officeDocument/2006/relationships/printerSettings" Target="../printerSettings/printerSettings47.bin" /><Relationship Id="rId3" Type="http://schemas.openxmlformats.org/officeDocument/2006/relationships/printerSettings" Target="../printerSettings/printerSettings48.bin" /><Relationship Id="rId4" Type="http://schemas.openxmlformats.org/officeDocument/2006/relationships/printerSettings" Target="../printerSettings/printerSettings49.bin" /><Relationship Id="rId5" Type="http://schemas.openxmlformats.org/officeDocument/2006/relationships/printerSettings" Target="../printerSettings/printerSettings50.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printerSettings" Target="../printerSettings/printerSettings3.bin" /><Relationship Id="rId3" Type="http://schemas.openxmlformats.org/officeDocument/2006/relationships/printerSettings" Target="../printerSettings/printerSettings4.bin" /><Relationship Id="rId4" Type="http://schemas.openxmlformats.org/officeDocument/2006/relationships/printerSettings" Target="../printerSettings/printerSettings5.bin" /><Relationship Id="rId5" Type="http://schemas.openxmlformats.org/officeDocument/2006/relationships/printerSettings" Target="../printerSettings/printerSettings6.bin" /><Relationship Id="rId6" Type="http://schemas.openxmlformats.org/officeDocument/2006/relationships/vmlDrawing" Target="../drawings/vmlDrawing1.vml" /><Relationship Id="rId7"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52.bin" /><Relationship Id="rId2" Type="http://schemas.openxmlformats.org/officeDocument/2006/relationships/vmlDrawing" Target="../drawings/vmlDrawing4.vml" /><Relationship Id="rId3" Type="http://schemas.openxmlformats.org/officeDocument/2006/relationships/comments" Target="../comments4.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printerSettings" Target="../printerSettings/printerSettings54.bin" /><Relationship Id="rId3" Type="http://schemas.openxmlformats.org/officeDocument/2006/relationships/printerSettings" Target="../printerSettings/printerSettings55.bin" /><Relationship Id="rId4" Type="http://schemas.openxmlformats.org/officeDocument/2006/relationships/printerSettings" Target="../printerSettings/printerSettings56.bin" /><Relationship Id="rId5" Type="http://schemas.openxmlformats.org/officeDocument/2006/relationships/printerSettings" Target="../printerSettings/printerSettings57.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printerSettings" Target="../printerSettings/printerSettings59.bin" /><Relationship Id="rId3" Type="http://schemas.openxmlformats.org/officeDocument/2006/relationships/printerSettings" Target="../printerSettings/printerSettings60.bin" /><Relationship Id="rId4" Type="http://schemas.openxmlformats.org/officeDocument/2006/relationships/printerSettings" Target="../printerSettings/printerSettings61.bin" /><Relationship Id="rId5" Type="http://schemas.openxmlformats.org/officeDocument/2006/relationships/printerSettings" Target="../printerSettings/printerSettings6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63.bin" /><Relationship Id="rId2" Type="http://schemas.openxmlformats.org/officeDocument/2006/relationships/printerSettings" Target="../printerSettings/printerSettings64.bin" /><Relationship Id="rId3" Type="http://schemas.openxmlformats.org/officeDocument/2006/relationships/printerSettings" Target="../printerSettings/printerSettings65.bin" /><Relationship Id="rId4" Type="http://schemas.openxmlformats.org/officeDocument/2006/relationships/printerSettings" Target="../printerSettings/printerSettings66.bin" /><Relationship Id="rId5" Type="http://schemas.openxmlformats.org/officeDocument/2006/relationships/printerSettings" Target="../printerSettings/printerSettings67.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70.bin" /><Relationship Id="rId2" Type="http://schemas.openxmlformats.org/officeDocument/2006/relationships/drawing" Target="../drawings/drawing12.xml"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71.bin" /><Relationship Id="rId2" Type="http://schemas.openxmlformats.org/officeDocument/2006/relationships/drawing" Target="../drawings/drawing13.xml"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73.bin" /><Relationship Id="rId2" Type="http://schemas.openxmlformats.org/officeDocument/2006/relationships/vmlDrawing" Target="../drawings/vmlDrawing5.vml" /><Relationship Id="rId3" Type="http://schemas.openxmlformats.org/officeDocument/2006/relationships/comments" Target="../comments5.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printerSettings" Target="../printerSettings/printerSettings8.bin" /><Relationship Id="rId3" Type="http://schemas.openxmlformats.org/officeDocument/2006/relationships/printerSettings" Target="../printerSettings/printerSettings9.bin" /><Relationship Id="rId4" Type="http://schemas.openxmlformats.org/officeDocument/2006/relationships/printerSettings" Target="../printerSettings/printerSettings10.bin" /><Relationship Id="rId5" Type="http://schemas.openxmlformats.org/officeDocument/2006/relationships/printerSettings" Target="../printerSettings/printerSettings11.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74.bin" /><Relationship Id="rId2" Type="http://schemas.openxmlformats.org/officeDocument/2006/relationships/printerSettings" Target="../printerSettings/printerSettings75.bin" /><Relationship Id="rId3" Type="http://schemas.openxmlformats.org/officeDocument/2006/relationships/printerSettings" Target="../printerSettings/printerSettings76.bin" /><Relationship Id="rId4" Type="http://schemas.openxmlformats.org/officeDocument/2006/relationships/printerSettings" Target="../printerSettings/printerSettings77.bin" /><Relationship Id="rId5" Type="http://schemas.openxmlformats.org/officeDocument/2006/relationships/printerSettings" Target="../printerSettings/printerSettings78.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80.bin" /><Relationship Id="rId2" Type="http://schemas.openxmlformats.org/officeDocument/2006/relationships/vmlDrawing" Target="../drawings/vmlDrawing6.vml" /><Relationship Id="rId3" Type="http://schemas.openxmlformats.org/officeDocument/2006/relationships/comments" Target="../comments6.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81.bin" /><Relationship Id="rId2" Type="http://schemas.openxmlformats.org/officeDocument/2006/relationships/printerSettings" Target="../printerSettings/printerSettings82.bin" /><Relationship Id="rId3" Type="http://schemas.openxmlformats.org/officeDocument/2006/relationships/printerSettings" Target="../printerSettings/printerSettings83.bin" /><Relationship Id="rId4" Type="http://schemas.openxmlformats.org/officeDocument/2006/relationships/printerSettings" Target="../printerSettings/printerSettings84.bin" /><Relationship Id="rId5" Type="http://schemas.openxmlformats.org/officeDocument/2006/relationships/printerSettings" Target="../printerSettings/printerSettings85.bin" /><Relationship Id="rId6" Type="http://schemas.openxmlformats.org/officeDocument/2006/relationships/drawing" Target="../drawings/drawing14.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86.bin" /><Relationship Id="rId2" Type="http://schemas.openxmlformats.org/officeDocument/2006/relationships/printerSettings" Target="../printerSettings/printerSettings87.bin" /><Relationship Id="rId3" Type="http://schemas.openxmlformats.org/officeDocument/2006/relationships/printerSettings" Target="../printerSettings/printerSettings88.bin" /><Relationship Id="rId4" Type="http://schemas.openxmlformats.org/officeDocument/2006/relationships/printerSettings" Target="../printerSettings/printerSettings89.bin" /><Relationship Id="rId5" Type="http://schemas.openxmlformats.org/officeDocument/2006/relationships/printerSettings" Target="../printerSettings/printerSettings90.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91.bin" /><Relationship Id="rId2" Type="http://schemas.openxmlformats.org/officeDocument/2006/relationships/printerSettings" Target="../printerSettings/printerSettings92.bin" /><Relationship Id="rId3" Type="http://schemas.openxmlformats.org/officeDocument/2006/relationships/printerSettings" Target="../printerSettings/printerSettings93.bin" /><Relationship Id="rId4" Type="http://schemas.openxmlformats.org/officeDocument/2006/relationships/printerSettings" Target="../printerSettings/printerSettings94.bin" /><Relationship Id="rId5" Type="http://schemas.openxmlformats.org/officeDocument/2006/relationships/printerSettings" Target="../printerSettings/printerSettings9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96.bin" /><Relationship Id="rId2" Type="http://schemas.openxmlformats.org/officeDocument/2006/relationships/vmlDrawing" Target="../drawings/vmlDrawing7.vml" /><Relationship Id="rId3" Type="http://schemas.openxmlformats.org/officeDocument/2006/relationships/comments" Target="../comments7.xml"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97.bin" /><Relationship Id="rId2" Type="http://schemas.openxmlformats.org/officeDocument/2006/relationships/printerSettings" Target="../printerSettings/printerSettings98.bin" /><Relationship Id="rId3" Type="http://schemas.openxmlformats.org/officeDocument/2006/relationships/printerSettings" Target="../printerSettings/printerSettings99.bin" /><Relationship Id="rId4" Type="http://schemas.openxmlformats.org/officeDocument/2006/relationships/printerSettings" Target="../printerSettings/printerSettings100.bin" /><Relationship Id="rId5" Type="http://schemas.openxmlformats.org/officeDocument/2006/relationships/printerSettings" Target="../printerSettings/printerSettings101.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102.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10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printerSettings" Target="../printerSettings/printerSettings14.bin" /><Relationship Id="rId4" Type="http://schemas.openxmlformats.org/officeDocument/2006/relationships/printerSettings" Target="../printerSettings/printerSettings15.bin" /><Relationship Id="rId5" Type="http://schemas.openxmlformats.org/officeDocument/2006/relationships/printerSettings" Target="../printerSettings/printerSettings16.bin" /><Relationship Id="rId6" Type="http://schemas.openxmlformats.org/officeDocument/2006/relationships/vmlDrawing" Target="../drawings/vmlDrawing2.vml" /><Relationship Id="rId7" Type="http://schemas.openxmlformats.org/officeDocument/2006/relationships/comments" Target="../comments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104.bin" /><Relationship Id="rId2" Type="http://schemas.openxmlformats.org/officeDocument/2006/relationships/printerSettings" Target="../printerSettings/printerSettings105.bin" /><Relationship Id="rId3" Type="http://schemas.openxmlformats.org/officeDocument/2006/relationships/printerSettings" Target="../printerSettings/printerSettings106.bin" /><Relationship Id="rId4" Type="http://schemas.openxmlformats.org/officeDocument/2006/relationships/printerSettings" Target="../printerSettings/printerSettings107.bin" /><Relationship Id="rId5" Type="http://schemas.openxmlformats.org/officeDocument/2006/relationships/printerSettings" Target="../printerSettings/printerSettings108.bin" /><Relationship Id="rId6" Type="http://schemas.openxmlformats.org/officeDocument/2006/relationships/vmlDrawing" Target="../drawings/vmlDrawing8.vml" /><Relationship Id="rId7" Type="http://schemas.openxmlformats.org/officeDocument/2006/relationships/comments" Target="../comments8.xml"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109.bin" /><Relationship Id="rId2" Type="http://schemas.openxmlformats.org/officeDocument/2006/relationships/printerSettings" Target="../printerSettings/printerSettings110.bin" /><Relationship Id="rId3" Type="http://schemas.openxmlformats.org/officeDocument/2006/relationships/printerSettings" Target="../printerSettings/printerSettings111.bin" /><Relationship Id="rId4" Type="http://schemas.openxmlformats.org/officeDocument/2006/relationships/printerSettings" Target="../printerSettings/printerSettings112.bin" /><Relationship Id="rId5" Type="http://schemas.openxmlformats.org/officeDocument/2006/relationships/printerSettings" Target="../printerSettings/printerSettings113.bin" /><Relationship Id="rId6" Type="http://schemas.openxmlformats.org/officeDocument/2006/relationships/vmlDrawing" Target="../drawings/vmlDrawing9.vml" /><Relationship Id="rId7" Type="http://schemas.openxmlformats.org/officeDocument/2006/relationships/comments" Target="../comments9.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114.bin" /><Relationship Id="rId2" Type="http://schemas.openxmlformats.org/officeDocument/2006/relationships/printerSettings" Target="../printerSettings/printerSettings115.bin" /><Relationship Id="rId3" Type="http://schemas.openxmlformats.org/officeDocument/2006/relationships/printerSettings" Target="../printerSettings/printerSettings116.bin" /><Relationship Id="rId4" Type="http://schemas.openxmlformats.org/officeDocument/2006/relationships/printerSettings" Target="../printerSettings/printerSettings117.bin" /><Relationship Id="rId5" Type="http://schemas.openxmlformats.org/officeDocument/2006/relationships/printerSettings" Target="../printerSettings/printerSettings118.bin" /><Relationship Id="rId6" Type="http://schemas.openxmlformats.org/officeDocument/2006/relationships/drawing" Target="../drawings/drawing15.xml"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119.bin" /><Relationship Id="rId2" Type="http://schemas.openxmlformats.org/officeDocument/2006/relationships/drawing" Target="../drawings/drawing16.xml"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120.bin" /><Relationship Id="rId2" Type="http://schemas.openxmlformats.org/officeDocument/2006/relationships/vmlDrawing" Target="../drawings/vmlDrawing10.vml" /><Relationship Id="rId3" Type="http://schemas.openxmlformats.org/officeDocument/2006/relationships/comments" Target="../comments10.xml"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vmlDrawing" Target="../drawings/vmlDrawing11.vml" /><Relationship Id="rId3" Type="http://schemas.openxmlformats.org/officeDocument/2006/relationships/comments" Target="../comments11.xml"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122.bin" /><Relationship Id="rId2" Type="http://schemas.openxmlformats.org/officeDocument/2006/relationships/vmlDrawing" Target="../drawings/vmlDrawing12.vml" /><Relationship Id="rId3" Type="http://schemas.openxmlformats.org/officeDocument/2006/relationships/comments" Target="../comments12.xml"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123.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124.bin" /><Relationship Id="rId2" Type="http://schemas.openxmlformats.org/officeDocument/2006/relationships/printerSettings" Target="../printerSettings/printerSettings125.bin" /><Relationship Id="rId3" Type="http://schemas.openxmlformats.org/officeDocument/2006/relationships/printerSettings" Target="../printerSettings/printerSettings126.bin" /><Relationship Id="rId4" Type="http://schemas.openxmlformats.org/officeDocument/2006/relationships/printerSettings" Target="../printerSettings/printerSettings127.bin" /><Relationship Id="rId5" Type="http://schemas.openxmlformats.org/officeDocument/2006/relationships/printerSettings" Target="../printerSettings/printerSettings128.bin" /><Relationship Id="rId6" Type="http://schemas.openxmlformats.org/officeDocument/2006/relationships/vmlDrawing" Target="../drawings/vmlDrawing13.vml" /><Relationship Id="rId7" Type="http://schemas.openxmlformats.org/officeDocument/2006/relationships/comments" Target="../comments13.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129.bin" /><Relationship Id="rId2" Type="http://schemas.openxmlformats.org/officeDocument/2006/relationships/printerSettings" Target="../printerSettings/printerSettings130.bin" /><Relationship Id="rId3" Type="http://schemas.openxmlformats.org/officeDocument/2006/relationships/printerSettings" Target="../printerSettings/printerSettings131.bin" /><Relationship Id="rId4" Type="http://schemas.openxmlformats.org/officeDocument/2006/relationships/printerSettings" Target="../printerSettings/printerSettings132.bin" /><Relationship Id="rId5" Type="http://schemas.openxmlformats.org/officeDocument/2006/relationships/printerSettings" Target="../printerSettings/printerSettings133.bin" /><Relationship Id="rId6" Type="http://schemas.openxmlformats.org/officeDocument/2006/relationships/vmlDrawing" Target="../drawings/vmlDrawing14.vml" /><Relationship Id="rId7" Type="http://schemas.openxmlformats.org/officeDocument/2006/relationships/comments" Target="../comments1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 Id="rId3" Type="http://schemas.openxmlformats.org/officeDocument/2006/relationships/printerSettings" Target="../printerSettings/printerSettings19.bin" /><Relationship Id="rId4" Type="http://schemas.openxmlformats.org/officeDocument/2006/relationships/printerSettings" Target="../printerSettings/printerSettings20.bin" /><Relationship Id="rId5" Type="http://schemas.openxmlformats.org/officeDocument/2006/relationships/printerSettings" Target="../printerSettings/printerSettings21.bin" /><Relationship Id="rId6"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134.bin" /><Relationship Id="rId2" Type="http://schemas.openxmlformats.org/officeDocument/2006/relationships/printerSettings" Target="../printerSettings/printerSettings135.bin" /><Relationship Id="rId3" Type="http://schemas.openxmlformats.org/officeDocument/2006/relationships/printerSettings" Target="../printerSettings/printerSettings136.bin" /><Relationship Id="rId4" Type="http://schemas.openxmlformats.org/officeDocument/2006/relationships/printerSettings" Target="../printerSettings/printerSettings137.bin" /><Relationship Id="rId5" Type="http://schemas.openxmlformats.org/officeDocument/2006/relationships/printerSettings" Target="../printerSettings/printerSettings138.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139.bin" /><Relationship Id="rId2" Type="http://schemas.openxmlformats.org/officeDocument/2006/relationships/vmlDrawing" Target="../drawings/vmlDrawing15.vml" /><Relationship Id="rId3" Type="http://schemas.openxmlformats.org/officeDocument/2006/relationships/comments" Target="../comments15.xml"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140.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141.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142.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43.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44.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45.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46.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47.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printerSettings" Target="../printerSettings/printerSettings23.bin" /><Relationship Id="rId3" Type="http://schemas.openxmlformats.org/officeDocument/2006/relationships/printerSettings" Target="../printerSettings/printerSettings24.bin" /><Relationship Id="rId4" Type="http://schemas.openxmlformats.org/officeDocument/2006/relationships/printerSettings" Target="../printerSettings/printerSettings25.bin" /><Relationship Id="rId5" Type="http://schemas.openxmlformats.org/officeDocument/2006/relationships/printerSettings" Target="../printerSettings/printerSettings26.bin" /><Relationship Id="rId6"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48.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49.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50.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51.bin" /><Relationship Id="rId2" Type="http://schemas.openxmlformats.org/officeDocument/2006/relationships/drawing" Target="../drawings/drawing17.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52.bin" /><Relationship Id="rId2" Type="http://schemas.openxmlformats.org/officeDocument/2006/relationships/drawing" Target="../drawings/drawing18.xml"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53.bin" /><Relationship Id="rId2" Type="http://schemas.openxmlformats.org/officeDocument/2006/relationships/drawing" Target="../drawings/drawing19.xml"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54.bin" /><Relationship Id="rId2" Type="http://schemas.openxmlformats.org/officeDocument/2006/relationships/drawing" Target="../drawings/drawing20.xml"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55.bin" /><Relationship Id="rId2" Type="http://schemas.openxmlformats.org/officeDocument/2006/relationships/drawing" Target="../drawings/drawing21.xml" /><Relationship Id="rId3" Type="http://schemas.openxmlformats.org/officeDocument/2006/relationships/vmlDrawing" Target="../drawings/vmlDrawing16.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56.bin" /><Relationship Id="rId2" Type="http://schemas.openxmlformats.org/officeDocument/2006/relationships/drawing" Target="../drawings/drawing22.xml" /><Relationship Id="rId3" Type="http://schemas.openxmlformats.org/officeDocument/2006/relationships/vmlDrawing" Target="../drawings/vmlDrawing17.vml" /><Relationship Id="rId4" Type="http://schemas.openxmlformats.org/officeDocument/2006/relationships/ctrlProp" Target="../ctrlProps/ctrlProp34.xml" /><Relationship Id="rId5" Type="http://schemas.openxmlformats.org/officeDocument/2006/relationships/ctrlProp" Target="../ctrlProps/ctrlProp35.xml" /><Relationship Id="rId6" Type="http://schemas.openxmlformats.org/officeDocument/2006/relationships/ctrlProp" Target="../ctrlProps/ctrlProp36.xml" /><Relationship Id="rId7" Type="http://schemas.openxmlformats.org/officeDocument/2006/relationships/ctrlProp" Target="../ctrlProps/ctrlProp37.xml" /><Relationship Id="rId8" Type="http://schemas.openxmlformats.org/officeDocument/2006/relationships/ctrlProp" Target="../ctrlProps/ctrlProp38.xml" /><Relationship Id="rId9" Type="http://schemas.openxmlformats.org/officeDocument/2006/relationships/ctrlProp" Target="../ctrlProps/ctrlProp39.xml" /><Relationship Id="rId10" Type="http://schemas.openxmlformats.org/officeDocument/2006/relationships/ctrlProp" Target="../ctrlProps/ctrlProp40.xml" /><Relationship Id="rId11" Type="http://schemas.openxmlformats.org/officeDocument/2006/relationships/ctrlProp" Target="../ctrlProps/ctrlProp41.xml" /><Relationship Id="rId12" Type="http://schemas.openxmlformats.org/officeDocument/2006/relationships/ctrlProp" Target="../ctrlProps/ctrlProp42.xml" /><Relationship Id="rId13" Type="http://schemas.openxmlformats.org/officeDocument/2006/relationships/ctrlProp" Target="../ctrlProps/ctrlProp43.xml" /><Relationship Id="rId14" Type="http://schemas.openxmlformats.org/officeDocument/2006/relationships/ctrlProp" Target="../ctrlProps/ctrlProp44.xml" /><Relationship Id="rId15" Type="http://schemas.openxmlformats.org/officeDocument/2006/relationships/ctrlProp" Target="../ctrlProps/ctrlProp45.xml" /><Relationship Id="rId16" Type="http://schemas.openxmlformats.org/officeDocument/2006/relationships/ctrlProp" Target="../ctrlProps/ctrlProp46.xml" /><Relationship Id="rId17" Type="http://schemas.openxmlformats.org/officeDocument/2006/relationships/ctrlProp" Target="../ctrlProps/ctrlProp47.xml" /><Relationship Id="rId18" Type="http://schemas.openxmlformats.org/officeDocument/2006/relationships/ctrlProp" Target="../ctrlProps/ctrlProp48.xml" /><Relationship Id="rId19" Type="http://schemas.openxmlformats.org/officeDocument/2006/relationships/ctrlProp" Target="../ctrlProps/ctrlProp49.xml" /><Relationship Id="rId20" Type="http://schemas.openxmlformats.org/officeDocument/2006/relationships/ctrlProp" Target="../ctrlProps/ctrlProp50.xml" /><Relationship Id="rId21" Type="http://schemas.openxmlformats.org/officeDocument/2006/relationships/ctrlProp" Target="../ctrlProps/ctrlProp51.xml" /><Relationship Id="rId22" Type="http://schemas.openxmlformats.org/officeDocument/2006/relationships/ctrlProp" Target="../ctrlProps/ctrlProp52.xml" /><Relationship Id="rId23" Type="http://schemas.openxmlformats.org/officeDocument/2006/relationships/ctrlProp" Target="../ctrlProps/ctrlProp53.xml" /><Relationship Id="rId24" Type="http://schemas.openxmlformats.org/officeDocument/2006/relationships/ctrlProp" Target="../ctrlProps/ctrlProp54.xml" /><Relationship Id="rId25" Type="http://schemas.openxmlformats.org/officeDocument/2006/relationships/ctrlProp" Target="../ctrlProps/ctrlProp55.xml" /><Relationship Id="rId26" Type="http://schemas.openxmlformats.org/officeDocument/2006/relationships/ctrlProp" Target="../ctrlProps/ctrlProp56.xml" /><Relationship Id="rId27" Type="http://schemas.openxmlformats.org/officeDocument/2006/relationships/ctrlProp" Target="../ctrlProps/ctrlProp57.xml" /><Relationship Id="rId28" Type="http://schemas.openxmlformats.org/officeDocument/2006/relationships/ctrlProp" Target="../ctrlProps/ctrlProp58.xml" /><Relationship Id="rId29" Type="http://schemas.openxmlformats.org/officeDocument/2006/relationships/ctrlProp" Target="../ctrlProps/ctrlProp59.xml" /><Relationship Id="rId30" Type="http://schemas.openxmlformats.org/officeDocument/2006/relationships/ctrlProp" Target="../ctrlProps/ctrlProp60.xml" /><Relationship Id="rId31" Type="http://schemas.openxmlformats.org/officeDocument/2006/relationships/ctrlProp" Target="../ctrlProps/ctrlProp61.xml" /><Relationship Id="rId32" Type="http://schemas.openxmlformats.org/officeDocument/2006/relationships/ctrlProp" Target="../ctrlProps/ctrlProp62.xml" /><Relationship Id="rId33" Type="http://schemas.openxmlformats.org/officeDocument/2006/relationships/ctrlProp" Target="../ctrlProps/ctrlProp63.xml" /><Relationship Id="rId34" Type="http://schemas.openxmlformats.org/officeDocument/2006/relationships/ctrlProp" Target="../ctrlProps/ctrlProp64.xml" /><Relationship Id="rId35" Type="http://schemas.openxmlformats.org/officeDocument/2006/relationships/ctrlProp" Target="../ctrlProps/ctrlProp65.xml" /><Relationship Id="rId36" Type="http://schemas.openxmlformats.org/officeDocument/2006/relationships/ctrlProp" Target="../ctrlProps/ctrlProp66.xml" /><Relationship Id="rId37" Type="http://schemas.openxmlformats.org/officeDocument/2006/relationships/ctrlProp" Target="../ctrlProps/ctrlProp67.xml"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57.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printerSettings" Target="../printerSettings/printerSettings28.bin" /><Relationship Id="rId3" Type="http://schemas.openxmlformats.org/officeDocument/2006/relationships/printerSettings" Target="../printerSettings/printerSettings29.bin" /><Relationship Id="rId4" Type="http://schemas.openxmlformats.org/officeDocument/2006/relationships/printerSettings" Target="../printerSettings/printerSettings30.bin" /><Relationship Id="rId5" Type="http://schemas.openxmlformats.org/officeDocument/2006/relationships/printerSettings" Target="../printerSettings/printerSettings31.bin" /><Relationship Id="rId6" Type="http://schemas.openxmlformats.org/officeDocument/2006/relationships/drawing" Target="../drawings/drawing4.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58.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59.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60.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61.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62.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63.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64.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65.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66.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6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printerSettings" Target="../printerSettings/printerSettings33.bin" /><Relationship Id="rId3" Type="http://schemas.openxmlformats.org/officeDocument/2006/relationships/printerSettings" Target="../printerSettings/printerSettings34.bin" /><Relationship Id="rId4" Type="http://schemas.openxmlformats.org/officeDocument/2006/relationships/printerSettings" Target="../printerSettings/printerSettings35.bin" /><Relationship Id="rId5" Type="http://schemas.openxmlformats.org/officeDocument/2006/relationships/printerSettings" Target="../printerSettings/printerSettings36.bin" /><Relationship Id="rId6" Type="http://schemas.openxmlformats.org/officeDocument/2006/relationships/drawing" Target="../drawings/drawing5.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68.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69.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70.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71.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72.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73.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74.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75.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76.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77.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78.bin" /><Relationship Id="rId2" Type="http://schemas.openxmlformats.org/officeDocument/2006/relationships/drawing" Target="../drawings/drawing23.xml"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79.bin" /><Relationship Id="rId2" Type="http://schemas.openxmlformats.org/officeDocument/2006/relationships/drawing" Target="../drawings/drawing24.xml"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80.bin" /><Relationship Id="rId2" Type="http://schemas.openxmlformats.org/officeDocument/2006/relationships/drawing" Target="../drawings/drawing25.xml"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181.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182.bin" /><Relationship Id="rId2" Type="http://schemas.openxmlformats.org/officeDocument/2006/relationships/drawing" Target="../drawings/drawing26.xml"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183.bin"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184.bin" /><Relationship Id="rId2" Type="http://schemas.openxmlformats.org/officeDocument/2006/relationships/drawing" Target="../drawings/drawing27.xml" /><Relationship Id="rId3" Type="http://schemas.openxmlformats.org/officeDocument/2006/relationships/vmlDrawing" Target="../drawings/vmlDrawing18.vml" /><Relationship Id="rId4" Type="http://schemas.openxmlformats.org/officeDocument/2006/relationships/ctrlProp" Target="../ctrlProps/ctrlProp68.xml" /><Relationship Id="rId5" Type="http://schemas.openxmlformats.org/officeDocument/2006/relationships/ctrlProp" Target="../ctrlProps/ctrlProp69.xml" /><Relationship Id="rId6" Type="http://schemas.openxmlformats.org/officeDocument/2006/relationships/ctrlProp" Target="../ctrlProps/ctrlProp70.xml" /><Relationship Id="rId7" Type="http://schemas.openxmlformats.org/officeDocument/2006/relationships/ctrlProp" Target="../ctrlProps/ctrlProp71.xml" /><Relationship Id="rId8" Type="http://schemas.openxmlformats.org/officeDocument/2006/relationships/ctrlProp" Target="../ctrlProps/ctrlProp72.xml" /><Relationship Id="rId9" Type="http://schemas.openxmlformats.org/officeDocument/2006/relationships/ctrlProp" Target="../ctrlProps/ctrlProp73.xml" /><Relationship Id="rId10" Type="http://schemas.openxmlformats.org/officeDocument/2006/relationships/ctrlProp" Target="../ctrlProps/ctrlProp74.xml" /><Relationship Id="rId11" Type="http://schemas.openxmlformats.org/officeDocument/2006/relationships/ctrlProp" Target="../ctrlProps/ctrlProp75.xml" /><Relationship Id="rId12" Type="http://schemas.openxmlformats.org/officeDocument/2006/relationships/ctrlProp" Target="../ctrlProps/ctrlProp76.xml" /><Relationship Id="rId13" Type="http://schemas.openxmlformats.org/officeDocument/2006/relationships/ctrlProp" Target="../ctrlProps/ctrlProp77.xml" /><Relationship Id="rId14" Type="http://schemas.openxmlformats.org/officeDocument/2006/relationships/ctrlProp" Target="../ctrlProps/ctrlProp78.xml" /><Relationship Id="rId15" Type="http://schemas.openxmlformats.org/officeDocument/2006/relationships/ctrlProp" Target="../ctrlProps/ctrlProp79.xml" /><Relationship Id="rId16" Type="http://schemas.openxmlformats.org/officeDocument/2006/relationships/ctrlProp" Target="../ctrlProps/ctrlProp80.xml" /><Relationship Id="rId17" Type="http://schemas.openxmlformats.org/officeDocument/2006/relationships/ctrlProp" Target="../ctrlProps/ctrlProp81.xml" /><Relationship Id="rId18" Type="http://schemas.openxmlformats.org/officeDocument/2006/relationships/ctrlProp" Target="../ctrlProps/ctrlProp82.xml" /><Relationship Id="rId19" Type="http://schemas.openxmlformats.org/officeDocument/2006/relationships/ctrlProp" Target="../ctrlProps/ctrlProp83.xml" /><Relationship Id="rId20" Type="http://schemas.openxmlformats.org/officeDocument/2006/relationships/ctrlProp" Target="../ctrlProps/ctrlProp84.xml" /><Relationship Id="rId21" Type="http://schemas.openxmlformats.org/officeDocument/2006/relationships/ctrlProp" Target="../ctrlProps/ctrlProp85.xml" /><Relationship Id="rId22" Type="http://schemas.openxmlformats.org/officeDocument/2006/relationships/ctrlProp" Target="../ctrlProps/ctrlProp86.xml" /><Relationship Id="rId23" Type="http://schemas.openxmlformats.org/officeDocument/2006/relationships/ctrlProp" Target="../ctrlProps/ctrlProp87.xml" /><Relationship Id="rId24" Type="http://schemas.openxmlformats.org/officeDocument/2006/relationships/ctrlProp" Target="../ctrlProps/ctrlProp88.xml" /><Relationship Id="rId25" Type="http://schemas.openxmlformats.org/officeDocument/2006/relationships/ctrlProp" Target="../ctrlProps/ctrlProp89.xml" /><Relationship Id="rId26" Type="http://schemas.openxmlformats.org/officeDocument/2006/relationships/ctrlProp" Target="../ctrlProps/ctrlProp90.xml" /><Relationship Id="rId27" Type="http://schemas.openxmlformats.org/officeDocument/2006/relationships/ctrlProp" Target="../ctrlProps/ctrlProp91.xml" /><Relationship Id="rId28" Type="http://schemas.openxmlformats.org/officeDocument/2006/relationships/ctrlProp" Target="../ctrlProps/ctrlProp92.xml" /><Relationship Id="rId29" Type="http://schemas.openxmlformats.org/officeDocument/2006/relationships/ctrlProp" Target="../ctrlProps/ctrlProp93.xml" /><Relationship Id="rId30" Type="http://schemas.openxmlformats.org/officeDocument/2006/relationships/ctrlProp" Target="../ctrlProps/ctrlProp94.xml" /><Relationship Id="rId31" Type="http://schemas.openxmlformats.org/officeDocument/2006/relationships/ctrlProp" Target="../ctrlProps/ctrlProp95.xml" /><Relationship Id="rId32" Type="http://schemas.openxmlformats.org/officeDocument/2006/relationships/ctrlProp" Target="../ctrlProps/ctrlProp96.xml" /><Relationship Id="rId33" Type="http://schemas.openxmlformats.org/officeDocument/2006/relationships/ctrlProp" Target="../ctrlProps/ctrlProp97.xml" /><Relationship Id="rId34" Type="http://schemas.openxmlformats.org/officeDocument/2006/relationships/ctrlProp" Target="../ctrlProps/ctrlProp98.xml" /><Relationship Id="rId35" Type="http://schemas.openxmlformats.org/officeDocument/2006/relationships/ctrlProp" Target="../ctrlProps/ctrlProp99.xml" /><Relationship Id="rId36" Type="http://schemas.openxmlformats.org/officeDocument/2006/relationships/ctrlProp" Target="../ctrlProps/ctrlProp100.xml" /><Relationship Id="rId37" Type="http://schemas.openxmlformats.org/officeDocument/2006/relationships/ctrlProp" Target="../ctrlProps/ctrlProp101.xml" /><Relationship Id="rId38" Type="http://schemas.openxmlformats.org/officeDocument/2006/relationships/ctrlProp" Target="../ctrlProps/ctrlProp102.xml" /><Relationship Id="rId39" Type="http://schemas.openxmlformats.org/officeDocument/2006/relationships/ctrlProp" Target="../ctrlProps/ctrlProp103.xml" /><Relationship Id="rId40" Type="http://schemas.openxmlformats.org/officeDocument/2006/relationships/ctrlProp" Target="../ctrlProps/ctrlProp104.xml" /><Relationship Id="rId41" Type="http://schemas.openxmlformats.org/officeDocument/2006/relationships/ctrlProp" Target="../ctrlProps/ctrlProp105.xml" /><Relationship Id="rId42" Type="http://schemas.openxmlformats.org/officeDocument/2006/relationships/ctrlProp" Target="../ctrlProps/ctrlProp106.xml" /><Relationship Id="rId43" Type="http://schemas.openxmlformats.org/officeDocument/2006/relationships/ctrlProp" Target="../ctrlProps/ctrlProp107.xml" /><Relationship Id="rId44" Type="http://schemas.openxmlformats.org/officeDocument/2006/relationships/ctrlProp" Target="../ctrlProps/ctrlProp108.xml" /><Relationship Id="rId45" Type="http://schemas.openxmlformats.org/officeDocument/2006/relationships/ctrlProp" Target="../ctrlProps/ctrlProp109.xml" /><Relationship Id="rId46" Type="http://schemas.openxmlformats.org/officeDocument/2006/relationships/ctrlProp" Target="../ctrlProps/ctrlProp110.xml" /><Relationship Id="rId47" Type="http://schemas.openxmlformats.org/officeDocument/2006/relationships/ctrlProp" Target="../ctrlProps/ctrlProp111.xml" /><Relationship Id="rId48" Type="http://schemas.openxmlformats.org/officeDocument/2006/relationships/ctrlProp" Target="../ctrlProps/ctrlProp112.xml" /><Relationship Id="rId49" Type="http://schemas.openxmlformats.org/officeDocument/2006/relationships/ctrlProp" Target="../ctrlProps/ctrlProp113.xml" /><Relationship Id="rId50" Type="http://schemas.openxmlformats.org/officeDocument/2006/relationships/ctrlProp" Target="../ctrlProps/ctrlProp114.xml" /><Relationship Id="rId51" Type="http://schemas.openxmlformats.org/officeDocument/2006/relationships/ctrlProp" Target="../ctrlProps/ctrlProp115.xml" /><Relationship Id="rId52" Type="http://schemas.openxmlformats.org/officeDocument/2006/relationships/ctrlProp" Target="../ctrlProps/ctrlProp116.xml" /><Relationship Id="rId53" Type="http://schemas.openxmlformats.org/officeDocument/2006/relationships/ctrlProp" Target="../ctrlProps/ctrlProp117.xml" /><Relationship Id="rId54" Type="http://schemas.openxmlformats.org/officeDocument/2006/relationships/ctrlProp" Target="../ctrlProps/ctrlProp118.xml" /><Relationship Id="rId55" Type="http://schemas.openxmlformats.org/officeDocument/2006/relationships/ctrlProp" Target="../ctrlProps/ctrlProp119.xml" /><Relationship Id="rId56" Type="http://schemas.openxmlformats.org/officeDocument/2006/relationships/ctrlProp" Target="../ctrlProps/ctrlProp120.xml" /><Relationship Id="rId57" Type="http://schemas.openxmlformats.org/officeDocument/2006/relationships/ctrlProp" Target="../ctrlProps/ctrlProp121.xml" /><Relationship Id="rId58" Type="http://schemas.openxmlformats.org/officeDocument/2006/relationships/ctrlProp" Target="../ctrlProps/ctrlProp122.xml" /><Relationship Id="rId59" Type="http://schemas.openxmlformats.org/officeDocument/2006/relationships/ctrlProp" Target="../ctrlProps/ctrlProp123.xml" /><Relationship Id="rId60" Type="http://schemas.openxmlformats.org/officeDocument/2006/relationships/ctrlProp" Target="../ctrlProps/ctrlProp124.xml" /><Relationship Id="rId61" Type="http://schemas.openxmlformats.org/officeDocument/2006/relationships/ctrlProp" Target="../ctrlProps/ctrlProp125.xml" /><Relationship Id="rId62" Type="http://schemas.openxmlformats.org/officeDocument/2006/relationships/ctrlProp" Target="../ctrlProps/ctrlProp126.xml" /><Relationship Id="rId63" Type="http://schemas.openxmlformats.org/officeDocument/2006/relationships/ctrlProp" Target="../ctrlProps/ctrlProp127.xml" /><Relationship Id="rId64" Type="http://schemas.openxmlformats.org/officeDocument/2006/relationships/ctrlProp" Target="../ctrlProps/ctrlProp128.xml" /><Relationship Id="rId65" Type="http://schemas.openxmlformats.org/officeDocument/2006/relationships/ctrlProp" Target="../ctrlProps/ctrlProp129.xml" /><Relationship Id="rId66" Type="http://schemas.openxmlformats.org/officeDocument/2006/relationships/ctrlProp" Target="../ctrlProps/ctrlProp130.xml" /><Relationship Id="rId67" Type="http://schemas.openxmlformats.org/officeDocument/2006/relationships/ctrlProp" Target="../ctrlProps/ctrlProp131.xml" /><Relationship Id="rId68" Type="http://schemas.openxmlformats.org/officeDocument/2006/relationships/ctrlProp" Target="../ctrlProps/ctrlProp132.xml" /><Relationship Id="rId69" Type="http://schemas.openxmlformats.org/officeDocument/2006/relationships/ctrlProp" Target="../ctrlProps/ctrlProp133.xml" /><Relationship Id="rId70" Type="http://schemas.openxmlformats.org/officeDocument/2006/relationships/ctrlProp" Target="../ctrlProps/ctrlProp134.xml" /><Relationship Id="rId71" Type="http://schemas.openxmlformats.org/officeDocument/2006/relationships/ctrlProp" Target="../ctrlProps/ctrlProp135.xml" /><Relationship Id="rId72" Type="http://schemas.openxmlformats.org/officeDocument/2006/relationships/ctrlProp" Target="../ctrlProps/ctrlProp136.xml" /><Relationship Id="rId73" Type="http://schemas.openxmlformats.org/officeDocument/2006/relationships/ctrlProp" Target="../ctrlProps/ctrlProp137.xml" /><Relationship Id="rId74" Type="http://schemas.openxmlformats.org/officeDocument/2006/relationships/ctrlProp" Target="../ctrlProps/ctrlProp138.xml" /><Relationship Id="rId75" Type="http://schemas.openxmlformats.org/officeDocument/2006/relationships/ctrlProp" Target="../ctrlProps/ctrlProp139.xml" /><Relationship Id="rId76" Type="http://schemas.openxmlformats.org/officeDocument/2006/relationships/ctrlProp" Target="../ctrlProps/ctrlProp140.xml" /><Relationship Id="rId77" Type="http://schemas.openxmlformats.org/officeDocument/2006/relationships/ctrlProp" Target="../ctrlProps/ctrlProp141.xml" /><Relationship Id="rId78" Type="http://schemas.openxmlformats.org/officeDocument/2006/relationships/ctrlProp" Target="../ctrlProps/ctrlProp142.xml" /><Relationship Id="rId79" Type="http://schemas.openxmlformats.org/officeDocument/2006/relationships/ctrlProp" Target="../ctrlProps/ctrlProp143.xml" /><Relationship Id="rId80" Type="http://schemas.openxmlformats.org/officeDocument/2006/relationships/ctrlProp" Target="../ctrlProps/ctrlProp144.xml" /><Relationship Id="rId81" Type="http://schemas.openxmlformats.org/officeDocument/2006/relationships/ctrlProp" Target="../ctrlProps/ctrlProp145.xml" /><Relationship Id="rId82" Type="http://schemas.openxmlformats.org/officeDocument/2006/relationships/ctrlProp" Target="../ctrlProps/ctrlProp146.xml" /><Relationship Id="rId83" Type="http://schemas.openxmlformats.org/officeDocument/2006/relationships/ctrlProp" Target="../ctrlProps/ctrlProp147.xml" /><Relationship Id="rId84" Type="http://schemas.openxmlformats.org/officeDocument/2006/relationships/ctrlProp" Target="../ctrlProps/ctrlProp148.xml" /><Relationship Id="rId85" Type="http://schemas.openxmlformats.org/officeDocument/2006/relationships/ctrlProp" Target="../ctrlProps/ctrlProp149.xml" /><Relationship Id="rId86" Type="http://schemas.openxmlformats.org/officeDocument/2006/relationships/ctrlProp" Target="../ctrlProps/ctrlProp150.xml" /><Relationship Id="rId87" Type="http://schemas.openxmlformats.org/officeDocument/2006/relationships/ctrlProp" Target="../ctrlProps/ctrlProp151.xml" /><Relationship Id="rId88" Type="http://schemas.openxmlformats.org/officeDocument/2006/relationships/ctrlProp" Target="../ctrlProps/ctrlProp152.xml" /><Relationship Id="rId89" Type="http://schemas.openxmlformats.org/officeDocument/2006/relationships/ctrlProp" Target="../ctrlProps/ctrlProp153.xml" /><Relationship Id="rId90" Type="http://schemas.openxmlformats.org/officeDocument/2006/relationships/ctrlProp" Target="../ctrlProps/ctrlProp154.xml" /><Relationship Id="rId91" Type="http://schemas.openxmlformats.org/officeDocument/2006/relationships/ctrlProp" Target="../ctrlProps/ctrlProp155.xml" /><Relationship Id="rId92" Type="http://schemas.openxmlformats.org/officeDocument/2006/relationships/ctrlProp" Target="../ctrlProps/ctrlProp156.xml" /><Relationship Id="rId93" Type="http://schemas.openxmlformats.org/officeDocument/2006/relationships/ctrlProp" Target="../ctrlProps/ctrlProp157.xml" /><Relationship Id="rId94" Type="http://schemas.openxmlformats.org/officeDocument/2006/relationships/ctrlProp" Target="../ctrlProps/ctrlProp158.xml" /><Relationship Id="rId95" Type="http://schemas.openxmlformats.org/officeDocument/2006/relationships/ctrlProp" Target="../ctrlProps/ctrlProp159.xml" /><Relationship Id="rId96" Type="http://schemas.openxmlformats.org/officeDocument/2006/relationships/ctrlProp" Target="../ctrlProps/ctrlProp160.xml" /><Relationship Id="rId97" Type="http://schemas.openxmlformats.org/officeDocument/2006/relationships/ctrlProp" Target="../ctrlProps/ctrlProp161.xml" /><Relationship Id="rId98" Type="http://schemas.openxmlformats.org/officeDocument/2006/relationships/ctrlProp" Target="../ctrlProps/ctrlProp162.xml" /><Relationship Id="rId99" Type="http://schemas.openxmlformats.org/officeDocument/2006/relationships/ctrlProp" Target="../ctrlProps/ctrlProp163.xml" /><Relationship Id="rId100" Type="http://schemas.openxmlformats.org/officeDocument/2006/relationships/ctrlProp" Target="../ctrlProps/ctrlProp164.xml" /><Relationship Id="rId101" Type="http://schemas.openxmlformats.org/officeDocument/2006/relationships/ctrlProp" Target="../ctrlProps/ctrlProp165.xml" /><Relationship Id="rId102" Type="http://schemas.openxmlformats.org/officeDocument/2006/relationships/ctrlProp" Target="../ctrlProps/ctrlProp166.xml" /><Relationship Id="rId103" Type="http://schemas.openxmlformats.org/officeDocument/2006/relationships/ctrlProp" Target="../ctrlProps/ctrlProp167.xml" /><Relationship Id="rId104" Type="http://schemas.openxmlformats.org/officeDocument/2006/relationships/ctrlProp" Target="../ctrlProps/ctrlProp168.xml" /><Relationship Id="rId105" Type="http://schemas.openxmlformats.org/officeDocument/2006/relationships/ctrlProp" Target="../ctrlProps/ctrlProp169.xml" /><Relationship Id="rId106" Type="http://schemas.openxmlformats.org/officeDocument/2006/relationships/ctrlProp" Target="../ctrlProps/ctrlProp170.xml" /><Relationship Id="rId107" Type="http://schemas.openxmlformats.org/officeDocument/2006/relationships/ctrlProp" Target="../ctrlProps/ctrlProp171.xml" /><Relationship Id="rId108" Type="http://schemas.openxmlformats.org/officeDocument/2006/relationships/ctrlProp" Target="../ctrlProps/ctrlProp172.xml" /><Relationship Id="rId109" Type="http://schemas.openxmlformats.org/officeDocument/2006/relationships/ctrlProp" Target="../ctrlProps/ctrlProp173.xml" /><Relationship Id="rId110" Type="http://schemas.openxmlformats.org/officeDocument/2006/relationships/ctrlProp" Target="../ctrlProps/ctrlProp174.xml" /><Relationship Id="rId111" Type="http://schemas.openxmlformats.org/officeDocument/2006/relationships/ctrlProp" Target="../ctrlProps/ctrlProp175.xml" /><Relationship Id="rId112" Type="http://schemas.openxmlformats.org/officeDocument/2006/relationships/ctrlProp" Target="../ctrlProps/ctrlProp176.xml" /><Relationship Id="rId113" Type="http://schemas.openxmlformats.org/officeDocument/2006/relationships/ctrlProp" Target="../ctrlProps/ctrlProp177.xml" /><Relationship Id="rId114" Type="http://schemas.openxmlformats.org/officeDocument/2006/relationships/ctrlProp" Target="../ctrlProps/ctrlProp178.xml" /><Relationship Id="rId115" Type="http://schemas.openxmlformats.org/officeDocument/2006/relationships/ctrlProp" Target="../ctrlProps/ctrlProp179.xml" /><Relationship Id="rId116" Type="http://schemas.openxmlformats.org/officeDocument/2006/relationships/ctrlProp" Target="../ctrlProps/ctrlProp180.xml" /><Relationship Id="rId117" Type="http://schemas.openxmlformats.org/officeDocument/2006/relationships/ctrlProp" Target="../ctrlProps/ctrlProp181.xml" /><Relationship Id="rId118" Type="http://schemas.openxmlformats.org/officeDocument/2006/relationships/ctrlProp" Target="../ctrlProps/ctrlProp182.xml" /><Relationship Id="rId119" Type="http://schemas.openxmlformats.org/officeDocument/2006/relationships/ctrlProp" Target="../ctrlProps/ctrlProp183.xml" /><Relationship Id="rId120" Type="http://schemas.openxmlformats.org/officeDocument/2006/relationships/ctrlProp" Target="../ctrlProps/ctrlProp184.xml" /><Relationship Id="rId121" Type="http://schemas.openxmlformats.org/officeDocument/2006/relationships/ctrlProp" Target="../ctrlProps/ctrlProp185.xml" /><Relationship Id="rId122" Type="http://schemas.openxmlformats.org/officeDocument/2006/relationships/ctrlProp" Target="../ctrlProps/ctrlProp186.xml" /><Relationship Id="rId123" Type="http://schemas.openxmlformats.org/officeDocument/2006/relationships/ctrlProp" Target="../ctrlProps/ctrlProp187.xml" /></Relationships>
</file>

<file path=xl/worksheets/_rels/sheet97.xml.rels><?xml version="1.0" encoding="UTF-8"?><Relationships xmlns="http://schemas.openxmlformats.org/package/2006/relationships"><Relationship Id="rId1" Type="http://schemas.openxmlformats.org/officeDocument/2006/relationships/printerSettings" Target="../printerSettings/printerSettings185.bin" /></Relationships>
</file>

<file path=xl/worksheets/_rels/sheet98.xml.rels><?xml version="1.0" encoding="UTF-8"?><Relationships xmlns="http://schemas.openxmlformats.org/package/2006/relationships"><Relationship Id="rId1" Type="http://schemas.openxmlformats.org/officeDocument/2006/relationships/printerSettings" Target="../printerSettings/printerSettings186.bin" /></Relationships>
</file>

<file path=xl/worksheets/_rels/sheet99.xml.rels><?xml version="1.0" encoding="UTF-8"?><Relationships xmlns="http://schemas.openxmlformats.org/package/2006/relationships"><Relationship Id="rId1" Type="http://schemas.openxmlformats.org/officeDocument/2006/relationships/printerSettings" Target="../printerSettings/printerSettings187.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theme="0"/>
  </sheetPr>
  <dimension ref="A2:L119"/>
  <sheetViews>
    <sheetView tabSelected="1" topLeftCell="A34" workbookViewId="0">
      <selection activeCell="R66" sqref="R66"/>
    </sheetView>
  </sheetViews>
  <sheetFormatPr defaultRowHeight="13.5"/>
  <sheetData>
    <row r="2" spans="1:9">
      <c r="B2" s="9" t="s">
        <v>66</v>
      </c>
      <c r="C2" s="10"/>
      <c r="D2" s="10"/>
      <c r="E2" s="10"/>
      <c r="F2" s="10"/>
    </row>
    <row r="3" spans="1:9">
      <c r="B3" s="10"/>
      <c r="C3" s="10"/>
      <c r="D3" s="10"/>
      <c r="E3" s="10"/>
      <c r="F3" s="10"/>
    </row>
    <row r="4" spans="1:9">
      <c r="B4" s="10"/>
      <c r="C4" s="10"/>
      <c r="D4" s="10"/>
      <c r="E4" s="10"/>
      <c r="F4" s="10"/>
    </row>
    <row r="5" spans="1:9">
      <c r="B5" s="10"/>
      <c r="C5" s="10"/>
      <c r="D5" s="10"/>
      <c r="E5" s="10"/>
      <c r="F5" s="10"/>
    </row>
    <row r="6" spans="1:9">
      <c r="A6" s="1" t="s">
        <v>72</v>
      </c>
      <c r="B6" s="11"/>
      <c r="C6" s="11"/>
      <c r="D6" s="11"/>
      <c r="E6" s="11"/>
      <c r="F6" s="11"/>
      <c r="G6" s="11"/>
      <c r="H6" s="11"/>
      <c r="I6" s="16"/>
    </row>
    <row r="7" spans="1:9">
      <c r="A7" s="2"/>
      <c r="B7" s="12"/>
      <c r="C7" s="12"/>
      <c r="D7" s="12"/>
      <c r="E7" s="12"/>
      <c r="F7" s="12"/>
      <c r="G7" s="12"/>
      <c r="H7" s="12"/>
      <c r="I7" s="17"/>
    </row>
    <row r="8" spans="1:9">
      <c r="A8" s="2"/>
      <c r="B8" s="12"/>
      <c r="C8" s="12"/>
      <c r="D8" s="12"/>
      <c r="E8" s="12"/>
      <c r="F8" s="12"/>
      <c r="G8" s="12"/>
      <c r="H8" s="12"/>
      <c r="I8" s="17"/>
    </row>
    <row r="9" spans="1:9">
      <c r="A9" s="2"/>
      <c r="B9" s="12"/>
      <c r="C9" s="12"/>
      <c r="D9" s="12"/>
      <c r="E9" s="12"/>
      <c r="F9" s="12"/>
      <c r="G9" s="12"/>
      <c r="H9" s="12"/>
      <c r="I9" s="17"/>
    </row>
    <row r="10" spans="1:9">
      <c r="A10" s="2"/>
      <c r="B10" s="12"/>
      <c r="C10" s="12"/>
      <c r="D10" s="12"/>
      <c r="E10" s="12"/>
      <c r="F10" s="12"/>
      <c r="G10" s="12"/>
      <c r="H10" s="12"/>
      <c r="I10" s="17"/>
    </row>
    <row r="11" spans="1:9">
      <c r="A11" s="2"/>
      <c r="B11" s="12"/>
      <c r="C11" s="12"/>
      <c r="D11" s="12"/>
      <c r="E11" s="12"/>
      <c r="F11" s="12"/>
      <c r="G11" s="12"/>
      <c r="H11" s="12"/>
      <c r="I11" s="17"/>
    </row>
    <row r="12" spans="1:9">
      <c r="A12" s="2"/>
      <c r="B12" s="12"/>
      <c r="C12" s="12"/>
      <c r="D12" s="12"/>
      <c r="E12" s="12"/>
      <c r="F12" s="12"/>
      <c r="G12" s="12"/>
      <c r="H12" s="12"/>
      <c r="I12" s="17"/>
    </row>
    <row r="13" spans="1:9">
      <c r="A13" s="2"/>
      <c r="B13" s="12"/>
      <c r="C13" s="12"/>
      <c r="D13" s="12"/>
      <c r="E13" s="12"/>
      <c r="F13" s="12"/>
      <c r="G13" s="12"/>
      <c r="H13" s="12"/>
      <c r="I13" s="17"/>
    </row>
    <row r="14" spans="1:9">
      <c r="A14" s="3"/>
      <c r="B14" s="13"/>
      <c r="C14" s="13"/>
      <c r="D14" s="13"/>
      <c r="E14" s="13"/>
      <c r="F14" s="13"/>
      <c r="G14" s="13"/>
      <c r="H14" s="13"/>
      <c r="I14" s="18"/>
    </row>
    <row r="15" spans="1:9">
      <c r="A15" s="4" t="s">
        <v>46</v>
      </c>
      <c r="B15" s="4"/>
      <c r="C15" s="4"/>
      <c r="D15" s="4"/>
      <c r="E15" s="4"/>
      <c r="F15" s="4"/>
      <c r="G15" s="4"/>
      <c r="H15" s="4"/>
      <c r="I15" s="4"/>
    </row>
    <row r="16" spans="1:9">
      <c r="A16" s="5" t="s">
        <v>150</v>
      </c>
      <c r="B16" s="5"/>
      <c r="C16" s="5"/>
      <c r="D16" s="5"/>
      <c r="E16" s="5"/>
      <c r="F16" s="5"/>
      <c r="G16" s="5"/>
      <c r="H16" s="5"/>
      <c r="I16" s="5"/>
    </row>
    <row r="17" spans="1:9">
      <c r="A17" s="5"/>
      <c r="B17" s="5"/>
      <c r="C17" s="5"/>
      <c r="D17" s="5"/>
      <c r="E17" s="5"/>
      <c r="F17" s="5"/>
      <c r="G17" s="5"/>
      <c r="H17" s="5"/>
      <c r="I17" s="5"/>
    </row>
    <row r="18" spans="1:9">
      <c r="A18" s="6"/>
      <c r="B18" s="8"/>
      <c r="C18" s="8"/>
      <c r="D18" s="8"/>
      <c r="E18" s="8"/>
      <c r="F18" s="8"/>
      <c r="G18" s="8"/>
      <c r="H18" s="8"/>
      <c r="I18" s="8"/>
    </row>
    <row r="19" spans="1:9">
      <c r="A19" s="7"/>
      <c r="B19" s="8"/>
      <c r="C19" s="8"/>
      <c r="D19" s="8"/>
      <c r="E19" s="8"/>
      <c r="F19" s="8"/>
      <c r="G19" s="8"/>
      <c r="H19" s="8"/>
      <c r="I19" s="8"/>
    </row>
    <row r="20" spans="1:9">
      <c r="A20" s="7"/>
      <c r="B20" s="8"/>
      <c r="C20" s="8"/>
      <c r="D20" s="8"/>
      <c r="E20" s="8"/>
      <c r="F20" s="8"/>
      <c r="G20" s="8"/>
      <c r="H20" s="8"/>
      <c r="I20" s="8"/>
    </row>
    <row r="21" spans="1:9">
      <c r="A21" s="7"/>
      <c r="B21" s="8"/>
      <c r="C21" s="8"/>
      <c r="D21" s="8"/>
      <c r="E21" s="8"/>
      <c r="F21" s="8"/>
      <c r="G21" s="8"/>
      <c r="H21" s="8"/>
      <c r="I21" s="8"/>
    </row>
    <row r="22" spans="1:9">
      <c r="A22" s="8"/>
      <c r="B22" s="8"/>
      <c r="C22" s="8"/>
      <c r="D22" s="8"/>
      <c r="E22" s="8"/>
      <c r="F22" s="8"/>
      <c r="G22" s="8"/>
      <c r="H22" s="8"/>
      <c r="I22" s="8"/>
    </row>
    <row r="23" spans="1:9">
      <c r="B23" s="14"/>
      <c r="C23" s="14"/>
      <c r="D23" s="14"/>
      <c r="E23" s="14"/>
      <c r="F23" s="14"/>
    </row>
    <row r="24" spans="1:9" ht="17.25">
      <c r="B24" s="15" t="s">
        <v>161</v>
      </c>
      <c r="C24" s="14"/>
      <c r="D24" s="14"/>
      <c r="E24" s="14"/>
      <c r="F24" s="14"/>
    </row>
    <row r="25" spans="1:9">
      <c r="B25" s="14"/>
      <c r="C25" s="14"/>
      <c r="D25" s="14"/>
      <c r="E25" s="14"/>
      <c r="F25" s="14"/>
    </row>
    <row r="36" spans="12:12" ht="13.5" customHeight="1"/>
    <row r="37" spans="12:12" ht="13.5" customHeight="1"/>
    <row r="38" spans="12:12" ht="13.5" customHeight="1"/>
    <row r="42" spans="12:12" ht="14.25" customHeight="1">
      <c r="L42" s="20"/>
    </row>
    <row r="44" spans="12:12">
      <c r="L44" s="20"/>
    </row>
    <row r="45" spans="12:12">
      <c r="L45" s="20"/>
    </row>
    <row r="46" spans="12:12">
      <c r="L46" s="20"/>
    </row>
    <row r="47" spans="12:12">
      <c r="L47" s="20"/>
    </row>
    <row r="48" spans="12:12">
      <c r="L48" s="20"/>
    </row>
    <row r="49" spans="10:12">
      <c r="L49" s="20"/>
    </row>
    <row r="50" spans="10:12">
      <c r="L50" s="20"/>
    </row>
    <row r="51" spans="10:12">
      <c r="L51" s="20"/>
    </row>
    <row r="52" spans="10:12">
      <c r="L52" s="20"/>
    </row>
    <row r="61" spans="10:12">
      <c r="J61" s="19"/>
    </row>
    <row r="65" spans="12:12">
      <c r="L65" s="20"/>
    </row>
    <row r="76" spans="12:12">
      <c r="L76" s="20"/>
    </row>
    <row r="77" spans="12:12">
      <c r="L77" s="20"/>
    </row>
    <row r="78" spans="12:12" ht="13.5" customHeight="1">
      <c r="L78" s="21"/>
    </row>
    <row r="79" spans="12:12" ht="13.5" customHeight="1">
      <c r="L79" s="21"/>
    </row>
    <row r="80" spans="12:12" ht="13.5" customHeight="1">
      <c r="L80" s="21"/>
    </row>
    <row r="81" spans="12:12" ht="13.5" customHeight="1">
      <c r="L81" s="21"/>
    </row>
    <row r="82" spans="12:12" ht="13.5" customHeight="1">
      <c r="L82" s="21"/>
    </row>
    <row r="83" spans="12:12" ht="13.5" customHeight="1">
      <c r="L83" s="21"/>
    </row>
    <row r="84" spans="12:12" ht="13.5" customHeight="1">
      <c r="L84" s="21"/>
    </row>
    <row r="85" spans="12:12" ht="13.5" customHeight="1">
      <c r="L85" s="21"/>
    </row>
    <row r="86" spans="12:12" ht="13.5" customHeight="1">
      <c r="L86" s="21"/>
    </row>
    <row r="87" spans="12:12" ht="13.5" customHeight="1">
      <c r="L87" s="21"/>
    </row>
    <row r="88" spans="12:12" ht="13.5" customHeight="1">
      <c r="L88" s="21"/>
    </row>
    <row r="89" spans="12:12" ht="13.5" customHeight="1">
      <c r="L89" s="21"/>
    </row>
    <row r="90" spans="12:12" ht="13.5" customHeight="1">
      <c r="L90" s="21"/>
    </row>
    <row r="91" spans="12:12" ht="13.5" customHeight="1">
      <c r="L91" s="21"/>
    </row>
    <row r="92" spans="12:12" ht="13.5" customHeight="1">
      <c r="L92" s="21"/>
    </row>
    <row r="93" spans="12:12" ht="13.5" customHeight="1">
      <c r="L93" s="21"/>
    </row>
    <row r="94" spans="12:12" ht="13.5" customHeight="1">
      <c r="L94" s="21"/>
    </row>
    <row r="95" spans="12:12" ht="13.5" customHeight="1">
      <c r="L95" s="21"/>
    </row>
    <row r="96" spans="12:12" ht="13.5" customHeight="1">
      <c r="L96" s="21"/>
    </row>
    <row r="97" spans="12:12" ht="13.5" customHeight="1">
      <c r="L97" s="21"/>
    </row>
    <row r="98" spans="12:12" ht="13.5" customHeight="1">
      <c r="L98" s="21"/>
    </row>
    <row r="99" spans="12:12" ht="13.5" customHeight="1">
      <c r="L99" s="22"/>
    </row>
    <row r="100" spans="12:12" ht="13.5" customHeight="1">
      <c r="L100" s="21"/>
    </row>
    <row r="101" spans="12:12" ht="13.5" customHeight="1">
      <c r="L101" s="21"/>
    </row>
    <row r="102" spans="12:12" ht="13.5" customHeight="1">
      <c r="L102" s="21"/>
    </row>
    <row r="103" spans="12:12" ht="13.5" customHeight="1">
      <c r="L103" s="21"/>
    </row>
    <row r="104" spans="12:12" ht="13.5" customHeight="1">
      <c r="L104" s="21"/>
    </row>
    <row r="105" spans="12:12" ht="13.5" customHeight="1">
      <c r="L105" s="21"/>
    </row>
    <row r="106" spans="12:12" ht="13.5" customHeight="1">
      <c r="L106" s="21"/>
    </row>
    <row r="107" spans="12:12" ht="13.5" customHeight="1">
      <c r="L107" s="21"/>
    </row>
    <row r="108" spans="12:12" ht="13.5" customHeight="1">
      <c r="L108" s="21"/>
    </row>
    <row r="109" spans="12:12" ht="13.5" customHeight="1">
      <c r="L109" s="21"/>
    </row>
    <row r="110" spans="12:12" ht="13.5" customHeight="1">
      <c r="L110" s="21"/>
    </row>
    <row r="111" spans="12:12" ht="13.5" customHeight="1">
      <c r="L111" s="21"/>
    </row>
    <row r="112" spans="12:12" ht="13.5" customHeight="1">
      <c r="L112" s="21"/>
    </row>
    <row r="113" spans="12:12" ht="13.5" customHeight="1">
      <c r="L113" s="21"/>
    </row>
    <row r="114" spans="12:12" ht="13.5" customHeight="1">
      <c r="L114" s="21"/>
    </row>
    <row r="115" spans="12:12" ht="13.5" customHeight="1">
      <c r="L115" s="21"/>
    </row>
    <row r="116" spans="12:12" ht="13.5" customHeight="1">
      <c r="L116" s="21"/>
    </row>
    <row r="117" spans="12:12" ht="13.5" customHeight="1">
      <c r="L117" s="21"/>
    </row>
    <row r="118" spans="12:12" ht="13.5" customHeight="1">
      <c r="L118" s="21"/>
    </row>
    <row r="119" spans="12:12" ht="24">
      <c r="L119" s="21"/>
    </row>
  </sheetData>
  <mergeCells count="4">
    <mergeCell ref="A15:I15"/>
    <mergeCell ref="B2:F5"/>
    <mergeCell ref="A16:I17"/>
    <mergeCell ref="A6:I14"/>
  </mergeCells>
  <phoneticPr fontId="23" type="Hiragana"/>
  <pageMargins left="0.78740157480314943" right="0.78740157480314943" top="0.98425196850393681" bottom="0.98425196850393681" header="0.51181102362204722" footer="0.51181102362204722"/>
  <pageSetup paperSize="9" fitToWidth="1" fitToHeight="1" orientation="portrait"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U42"/>
  <sheetViews>
    <sheetView workbookViewId="0">
      <selection activeCell="L14" sqref="L14"/>
    </sheetView>
  </sheetViews>
  <sheetFormatPr defaultColWidth="9" defaultRowHeight="13.5"/>
  <cols>
    <col min="1" max="1" width="15.25" style="410" customWidth="1"/>
    <col min="2" max="2" width="16.625" style="410" bestFit="1" customWidth="1"/>
    <col min="3" max="3" width="12.125" style="410" bestFit="1" customWidth="1"/>
    <col min="4" max="17" width="7.5" style="410" customWidth="1"/>
    <col min="18" max="18" width="9" style="410" bestFit="1" customWidth="0"/>
    <col min="19" max="16384" width="9" style="410"/>
  </cols>
  <sheetData>
    <row r="1" spans="1:47" ht="14.25">
      <c r="A1" s="500" t="s">
        <v>920</v>
      </c>
      <c r="AU1" s="499" t="s">
        <v>49</v>
      </c>
    </row>
    <row r="3" spans="1:47">
      <c r="A3" s="410" t="s">
        <v>473</v>
      </c>
    </row>
    <row r="4" spans="1:47">
      <c r="A4" s="410" t="s">
        <v>963</v>
      </c>
    </row>
    <row r="5" spans="1:47">
      <c r="A5" s="410" t="s">
        <v>992</v>
      </c>
    </row>
    <row r="6" spans="1:47">
      <c r="A6" s="410" t="s">
        <v>507</v>
      </c>
    </row>
    <row r="9" spans="1:47" ht="15">
      <c r="A9" s="412" t="s">
        <v>993</v>
      </c>
      <c r="B9" s="431"/>
    </row>
    <row r="10" spans="1:47" ht="15">
      <c r="A10" s="412" t="s">
        <v>997</v>
      </c>
      <c r="B10" s="431"/>
    </row>
    <row r="11" spans="1:47" ht="15">
      <c r="A11" s="412" t="s">
        <v>999</v>
      </c>
      <c r="B11" s="431"/>
    </row>
    <row r="12" spans="1:47">
      <c r="A12" s="414"/>
      <c r="B12" s="414"/>
      <c r="C12" s="438" t="s">
        <v>966</v>
      </c>
      <c r="D12" s="451">
        <f>P39</f>
        <v>0</v>
      </c>
      <c r="E12" s="458" t="s">
        <v>623</v>
      </c>
      <c r="H12" s="479"/>
      <c r="I12" s="440"/>
    </row>
    <row r="13" spans="1:47">
      <c r="A13" s="415"/>
      <c r="B13" s="415"/>
      <c r="C13" s="439" t="s">
        <v>1000</v>
      </c>
      <c r="D13" s="452">
        <f>P28</f>
        <v>0</v>
      </c>
      <c r="E13" s="459" t="s">
        <v>931</v>
      </c>
      <c r="G13" s="440" t="s">
        <v>659</v>
      </c>
      <c r="H13" s="479" t="e">
        <f>ROUNDDOWN(D13/D12,3)</f>
        <v>#DIV/0!</v>
      </c>
    </row>
    <row r="14" spans="1:47">
      <c r="A14" s="416"/>
      <c r="B14" s="416"/>
      <c r="C14" s="440"/>
      <c r="D14" s="453"/>
      <c r="H14" s="479"/>
      <c r="I14" s="440"/>
    </row>
    <row r="15" spans="1:47">
      <c r="A15" s="416"/>
      <c r="E15" s="425"/>
      <c r="F15" s="435"/>
      <c r="G15" s="483" t="s">
        <v>227</v>
      </c>
      <c r="H15" s="485" t="e">
        <f>IF(H13&gt;0.4,"可","不可")</f>
        <v>#DIV/0!</v>
      </c>
    </row>
    <row r="16" spans="1:47">
      <c r="A16" s="416"/>
      <c r="B16" s="416"/>
      <c r="C16" s="440"/>
      <c r="D16" s="454"/>
    </row>
    <row r="17" spans="1:16">
      <c r="A17" s="417"/>
      <c r="B17" s="417"/>
      <c r="C17" s="417"/>
      <c r="D17" s="503" t="s">
        <v>556</v>
      </c>
      <c r="E17" s="486"/>
      <c r="F17" s="506"/>
      <c r="G17" s="486"/>
      <c r="H17" s="506"/>
      <c r="I17" s="486"/>
      <c r="J17" s="506"/>
      <c r="K17" s="486"/>
      <c r="L17" s="506"/>
      <c r="M17" s="506"/>
      <c r="N17" s="486"/>
      <c r="O17" s="506"/>
      <c r="P17" s="507"/>
    </row>
    <row r="18" spans="1:16">
      <c r="A18" s="421" t="s">
        <v>196</v>
      </c>
      <c r="B18" s="421" t="s">
        <v>616</v>
      </c>
      <c r="C18" s="421" t="s">
        <v>313</v>
      </c>
      <c r="D18" s="460" t="s">
        <v>728</v>
      </c>
      <c r="E18" s="470" t="s">
        <v>575</v>
      </c>
      <c r="F18" s="480" t="s">
        <v>582</v>
      </c>
      <c r="G18" s="470" t="s">
        <v>305</v>
      </c>
      <c r="H18" s="480" t="s">
        <v>119</v>
      </c>
      <c r="I18" s="470" t="s">
        <v>266</v>
      </c>
      <c r="J18" s="480" t="s">
        <v>591</v>
      </c>
      <c r="K18" s="470" t="s">
        <v>319</v>
      </c>
      <c r="L18" s="480" t="s">
        <v>599</v>
      </c>
      <c r="M18" s="480" t="s">
        <v>752</v>
      </c>
      <c r="N18" s="470" t="s">
        <v>416</v>
      </c>
      <c r="O18" s="480" t="s">
        <v>1014</v>
      </c>
      <c r="P18" s="507" t="s">
        <v>603</v>
      </c>
    </row>
    <row r="19" spans="1:16">
      <c r="A19" s="422" t="s">
        <v>492</v>
      </c>
      <c r="B19" s="422" t="s">
        <v>312</v>
      </c>
      <c r="C19" s="422"/>
      <c r="D19" s="465"/>
      <c r="E19" s="475"/>
      <c r="F19" s="475"/>
      <c r="G19" s="475"/>
      <c r="H19" s="475"/>
      <c r="I19" s="475"/>
      <c r="J19" s="475"/>
      <c r="K19" s="475"/>
      <c r="L19" s="475"/>
      <c r="M19" s="475"/>
      <c r="N19" s="475"/>
      <c r="O19" s="475"/>
      <c r="P19" s="495">
        <f t="shared" ref="P19:P27" si="0">SUM(D19:O19)</f>
        <v>0</v>
      </c>
    </row>
    <row r="20" spans="1:16">
      <c r="A20" s="422" t="s">
        <v>492</v>
      </c>
      <c r="B20" s="422" t="s">
        <v>278</v>
      </c>
      <c r="C20" s="422"/>
      <c r="D20" s="465"/>
      <c r="E20" s="475"/>
      <c r="F20" s="475"/>
      <c r="G20" s="475"/>
      <c r="H20" s="475"/>
      <c r="I20" s="475"/>
      <c r="J20" s="475"/>
      <c r="K20" s="475"/>
      <c r="L20" s="475"/>
      <c r="M20" s="475"/>
      <c r="N20" s="475"/>
      <c r="O20" s="475"/>
      <c r="P20" s="495">
        <f t="shared" si="0"/>
        <v>0</v>
      </c>
    </row>
    <row r="21" spans="1:16">
      <c r="A21" s="422" t="s">
        <v>492</v>
      </c>
      <c r="B21" s="422" t="s">
        <v>278</v>
      </c>
      <c r="C21" s="422"/>
      <c r="D21" s="465"/>
      <c r="E21" s="475"/>
      <c r="F21" s="475"/>
      <c r="G21" s="475"/>
      <c r="H21" s="475"/>
      <c r="I21" s="475"/>
      <c r="J21" s="475"/>
      <c r="K21" s="475"/>
      <c r="L21" s="475"/>
      <c r="M21" s="475"/>
      <c r="N21" s="475"/>
      <c r="O21" s="475"/>
      <c r="P21" s="495">
        <f t="shared" si="0"/>
        <v>0</v>
      </c>
    </row>
    <row r="22" spans="1:16">
      <c r="A22" s="422" t="s">
        <v>492</v>
      </c>
      <c r="B22" s="422" t="s">
        <v>278</v>
      </c>
      <c r="C22" s="422"/>
      <c r="D22" s="465"/>
      <c r="E22" s="475"/>
      <c r="F22" s="475"/>
      <c r="G22" s="475"/>
      <c r="H22" s="475"/>
      <c r="I22" s="475"/>
      <c r="J22" s="475"/>
      <c r="K22" s="475"/>
      <c r="L22" s="475"/>
      <c r="M22" s="475"/>
      <c r="N22" s="475"/>
      <c r="O22" s="475"/>
      <c r="P22" s="495">
        <f t="shared" si="0"/>
        <v>0</v>
      </c>
    </row>
    <row r="23" spans="1:16">
      <c r="A23" s="422"/>
      <c r="B23" s="422"/>
      <c r="C23" s="422"/>
      <c r="D23" s="465"/>
      <c r="E23" s="475"/>
      <c r="F23" s="475"/>
      <c r="G23" s="475"/>
      <c r="H23" s="475"/>
      <c r="I23" s="475"/>
      <c r="J23" s="475"/>
      <c r="K23" s="475"/>
      <c r="L23" s="475"/>
      <c r="M23" s="475"/>
      <c r="N23" s="475"/>
      <c r="O23" s="475"/>
      <c r="P23" s="495">
        <f t="shared" si="0"/>
        <v>0</v>
      </c>
    </row>
    <row r="24" spans="1:16">
      <c r="A24" s="422"/>
      <c r="B24" s="422"/>
      <c r="C24" s="422"/>
      <c r="D24" s="465"/>
      <c r="E24" s="475"/>
      <c r="F24" s="475"/>
      <c r="G24" s="475"/>
      <c r="H24" s="475"/>
      <c r="I24" s="475"/>
      <c r="J24" s="475"/>
      <c r="K24" s="475"/>
      <c r="L24" s="475"/>
      <c r="M24" s="475"/>
      <c r="N24" s="475"/>
      <c r="O24" s="475"/>
      <c r="P24" s="495">
        <f t="shared" si="0"/>
        <v>0</v>
      </c>
    </row>
    <row r="25" spans="1:16">
      <c r="A25" s="422"/>
      <c r="B25" s="422"/>
      <c r="C25" s="422"/>
      <c r="D25" s="465"/>
      <c r="E25" s="475"/>
      <c r="F25" s="475"/>
      <c r="G25" s="475"/>
      <c r="H25" s="475"/>
      <c r="I25" s="475"/>
      <c r="J25" s="475"/>
      <c r="K25" s="475"/>
      <c r="L25" s="475"/>
      <c r="M25" s="475"/>
      <c r="N25" s="475"/>
      <c r="O25" s="475"/>
      <c r="P25" s="495">
        <f t="shared" si="0"/>
        <v>0</v>
      </c>
    </row>
    <row r="26" spans="1:16">
      <c r="A26" s="422"/>
      <c r="B26" s="422"/>
      <c r="C26" s="422"/>
      <c r="D26" s="465"/>
      <c r="E26" s="475"/>
      <c r="F26" s="475"/>
      <c r="G26" s="475"/>
      <c r="H26" s="475"/>
      <c r="I26" s="475"/>
      <c r="J26" s="475"/>
      <c r="K26" s="475"/>
      <c r="L26" s="475"/>
      <c r="M26" s="475"/>
      <c r="N26" s="475"/>
      <c r="O26" s="475"/>
      <c r="P26" s="495">
        <f t="shared" si="0"/>
        <v>0</v>
      </c>
    </row>
    <row r="27" spans="1:16">
      <c r="A27" s="422"/>
      <c r="B27" s="422"/>
      <c r="C27" s="422"/>
      <c r="D27" s="465"/>
      <c r="E27" s="475"/>
      <c r="F27" s="475"/>
      <c r="G27" s="475"/>
      <c r="H27" s="475"/>
      <c r="I27" s="475"/>
      <c r="J27" s="475"/>
      <c r="K27" s="475"/>
      <c r="L27" s="475"/>
      <c r="M27" s="475"/>
      <c r="N27" s="475"/>
      <c r="O27" s="475"/>
      <c r="P27" s="495">
        <f t="shared" si="0"/>
        <v>0</v>
      </c>
    </row>
    <row r="28" spans="1:16">
      <c r="A28" s="423" t="s">
        <v>208</v>
      </c>
      <c r="B28" s="423"/>
      <c r="C28" s="455"/>
      <c r="D28" s="466">
        <f t="shared" ref="D28:P28" si="1">SUM(D19:D27)</f>
        <v>0</v>
      </c>
      <c r="E28" s="476">
        <f t="shared" si="1"/>
        <v>0</v>
      </c>
      <c r="F28" s="476">
        <f t="shared" si="1"/>
        <v>0</v>
      </c>
      <c r="G28" s="476">
        <f t="shared" si="1"/>
        <v>0</v>
      </c>
      <c r="H28" s="476">
        <f t="shared" si="1"/>
        <v>0</v>
      </c>
      <c r="I28" s="476">
        <f t="shared" si="1"/>
        <v>0</v>
      </c>
      <c r="J28" s="476">
        <f t="shared" si="1"/>
        <v>0</v>
      </c>
      <c r="K28" s="476">
        <f t="shared" si="1"/>
        <v>0</v>
      </c>
      <c r="L28" s="476">
        <f t="shared" si="1"/>
        <v>0</v>
      </c>
      <c r="M28" s="476">
        <f t="shared" si="1"/>
        <v>0</v>
      </c>
      <c r="N28" s="476">
        <f t="shared" si="1"/>
        <v>0</v>
      </c>
      <c r="O28" s="476">
        <f t="shared" si="1"/>
        <v>0</v>
      </c>
      <c r="P28" s="496">
        <f t="shared" si="1"/>
        <v>0</v>
      </c>
    </row>
    <row r="29" spans="1:16">
      <c r="A29" s="424"/>
      <c r="B29" s="435"/>
      <c r="C29" s="435"/>
      <c r="D29" s="467"/>
      <c r="E29" s="475"/>
      <c r="F29" s="475"/>
      <c r="G29" s="475"/>
      <c r="H29" s="475"/>
      <c r="I29" s="475"/>
      <c r="J29" s="475"/>
      <c r="K29" s="475"/>
      <c r="L29" s="475"/>
      <c r="M29" s="475"/>
      <c r="N29" s="475"/>
      <c r="O29" s="475"/>
      <c r="P29" s="495"/>
    </row>
    <row r="30" spans="1:16">
      <c r="A30" s="422" t="s">
        <v>901</v>
      </c>
      <c r="B30" s="422" t="s">
        <v>278</v>
      </c>
      <c r="C30" s="422"/>
      <c r="D30" s="465"/>
      <c r="E30" s="475"/>
      <c r="F30" s="475"/>
      <c r="G30" s="475"/>
      <c r="H30" s="475"/>
      <c r="I30" s="475"/>
      <c r="J30" s="475"/>
      <c r="K30" s="475"/>
      <c r="L30" s="475"/>
      <c r="M30" s="475"/>
      <c r="N30" s="475"/>
      <c r="O30" s="475"/>
      <c r="P30" s="495">
        <f t="shared" ref="P30:P36" si="2">SUM(D30:O30)</f>
        <v>0</v>
      </c>
    </row>
    <row r="31" spans="1:16">
      <c r="A31" s="422" t="s">
        <v>901</v>
      </c>
      <c r="B31" s="422" t="s">
        <v>278</v>
      </c>
      <c r="C31" s="422"/>
      <c r="D31" s="465"/>
      <c r="E31" s="475"/>
      <c r="F31" s="475"/>
      <c r="G31" s="475"/>
      <c r="H31" s="475"/>
      <c r="I31" s="475"/>
      <c r="J31" s="475"/>
      <c r="K31" s="475"/>
      <c r="L31" s="475"/>
      <c r="M31" s="475"/>
      <c r="N31" s="475"/>
      <c r="O31" s="475"/>
      <c r="P31" s="495">
        <f t="shared" si="2"/>
        <v>0</v>
      </c>
    </row>
    <row r="32" spans="1:16">
      <c r="A32" s="422" t="s">
        <v>901</v>
      </c>
      <c r="B32" s="422" t="s">
        <v>278</v>
      </c>
      <c r="C32" s="422"/>
      <c r="D32" s="465"/>
      <c r="E32" s="475"/>
      <c r="F32" s="475"/>
      <c r="G32" s="475"/>
      <c r="H32" s="475"/>
      <c r="I32" s="475"/>
      <c r="J32" s="475"/>
      <c r="K32" s="475"/>
      <c r="L32" s="475"/>
      <c r="M32" s="475"/>
      <c r="N32" s="475"/>
      <c r="O32" s="475"/>
      <c r="P32" s="495">
        <f t="shared" si="2"/>
        <v>0</v>
      </c>
    </row>
    <row r="33" spans="1:16">
      <c r="A33" s="422" t="s">
        <v>901</v>
      </c>
      <c r="B33" s="422" t="s">
        <v>278</v>
      </c>
      <c r="C33" s="422"/>
      <c r="D33" s="465"/>
      <c r="E33" s="475"/>
      <c r="F33" s="475"/>
      <c r="G33" s="475"/>
      <c r="H33" s="475"/>
      <c r="I33" s="475"/>
      <c r="J33" s="475"/>
      <c r="K33" s="475"/>
      <c r="L33" s="475"/>
      <c r="M33" s="475"/>
      <c r="N33" s="475"/>
      <c r="O33" s="475"/>
      <c r="P33" s="495">
        <f t="shared" si="2"/>
        <v>0</v>
      </c>
    </row>
    <row r="34" spans="1:16">
      <c r="A34" s="422"/>
      <c r="B34" s="422"/>
      <c r="C34" s="422"/>
      <c r="D34" s="465"/>
      <c r="E34" s="475"/>
      <c r="F34" s="475"/>
      <c r="G34" s="475"/>
      <c r="H34" s="475"/>
      <c r="I34" s="475"/>
      <c r="J34" s="475"/>
      <c r="K34" s="475"/>
      <c r="L34" s="475"/>
      <c r="M34" s="475"/>
      <c r="N34" s="475"/>
      <c r="O34" s="475"/>
      <c r="P34" s="495">
        <f t="shared" si="2"/>
        <v>0</v>
      </c>
    </row>
    <row r="35" spans="1:16">
      <c r="A35" s="422"/>
      <c r="B35" s="422"/>
      <c r="C35" s="422"/>
      <c r="D35" s="465"/>
      <c r="E35" s="475"/>
      <c r="F35" s="475"/>
      <c r="G35" s="475"/>
      <c r="H35" s="475"/>
      <c r="I35" s="475"/>
      <c r="J35" s="475"/>
      <c r="K35" s="475"/>
      <c r="L35" s="475"/>
      <c r="M35" s="475"/>
      <c r="N35" s="475"/>
      <c r="O35" s="475"/>
      <c r="P35" s="495">
        <f t="shared" si="2"/>
        <v>0</v>
      </c>
    </row>
    <row r="36" spans="1:16">
      <c r="A36" s="422"/>
      <c r="B36" s="422"/>
      <c r="C36" s="422"/>
      <c r="D36" s="465"/>
      <c r="E36" s="475"/>
      <c r="F36" s="475"/>
      <c r="G36" s="475"/>
      <c r="H36" s="475"/>
      <c r="I36" s="475"/>
      <c r="J36" s="475"/>
      <c r="K36" s="475"/>
      <c r="L36" s="475"/>
      <c r="M36" s="475"/>
      <c r="N36" s="475"/>
      <c r="O36" s="475"/>
      <c r="P36" s="495">
        <f t="shared" si="2"/>
        <v>0</v>
      </c>
    </row>
    <row r="37" spans="1:16">
      <c r="A37" s="501" t="s">
        <v>978</v>
      </c>
      <c r="B37" s="501"/>
      <c r="C37" s="502"/>
      <c r="D37" s="504">
        <f t="shared" ref="D37:P37" si="3">SUM(D30:D36)</f>
        <v>0</v>
      </c>
      <c r="E37" s="505">
        <f t="shared" si="3"/>
        <v>0</v>
      </c>
      <c r="F37" s="505">
        <f t="shared" si="3"/>
        <v>0</v>
      </c>
      <c r="G37" s="505">
        <f t="shared" si="3"/>
        <v>0</v>
      </c>
      <c r="H37" s="505">
        <f t="shared" si="3"/>
        <v>0</v>
      </c>
      <c r="I37" s="505">
        <f t="shared" si="3"/>
        <v>0</v>
      </c>
      <c r="J37" s="505">
        <f t="shared" si="3"/>
        <v>0</v>
      </c>
      <c r="K37" s="505">
        <f t="shared" si="3"/>
        <v>0</v>
      </c>
      <c r="L37" s="505">
        <f t="shared" si="3"/>
        <v>0</v>
      </c>
      <c r="M37" s="505">
        <f t="shared" si="3"/>
        <v>0</v>
      </c>
      <c r="N37" s="505">
        <f t="shared" si="3"/>
        <v>0</v>
      </c>
      <c r="O37" s="505">
        <f t="shared" si="3"/>
        <v>0</v>
      </c>
      <c r="P37" s="508">
        <f t="shared" si="3"/>
        <v>0</v>
      </c>
    </row>
    <row r="38" spans="1:16">
      <c r="A38" s="425"/>
      <c r="B38" s="435"/>
      <c r="C38" s="435"/>
      <c r="D38" s="467"/>
      <c r="E38" s="475"/>
      <c r="F38" s="475"/>
      <c r="G38" s="475"/>
      <c r="H38" s="475"/>
      <c r="I38" s="475"/>
      <c r="J38" s="475"/>
      <c r="K38" s="475"/>
      <c r="L38" s="475"/>
      <c r="M38" s="475"/>
      <c r="N38" s="475"/>
      <c r="O38" s="475"/>
      <c r="P38" s="495"/>
    </row>
    <row r="39" spans="1:16">
      <c r="A39" s="429" t="s">
        <v>1033</v>
      </c>
      <c r="B39" s="429"/>
      <c r="C39" s="456"/>
      <c r="D39" s="469">
        <f t="shared" ref="D39:P39" si="4">SUM(D19:D38)/2</f>
        <v>0</v>
      </c>
      <c r="E39" s="478">
        <f t="shared" si="4"/>
        <v>0</v>
      </c>
      <c r="F39" s="478">
        <f t="shared" si="4"/>
        <v>0</v>
      </c>
      <c r="G39" s="478">
        <f t="shared" si="4"/>
        <v>0</v>
      </c>
      <c r="H39" s="478">
        <f t="shared" si="4"/>
        <v>0</v>
      </c>
      <c r="I39" s="478">
        <f t="shared" si="4"/>
        <v>0</v>
      </c>
      <c r="J39" s="478">
        <f t="shared" si="4"/>
        <v>0</v>
      </c>
      <c r="K39" s="478">
        <f t="shared" si="4"/>
        <v>0</v>
      </c>
      <c r="L39" s="478">
        <f t="shared" si="4"/>
        <v>0</v>
      </c>
      <c r="M39" s="478">
        <f t="shared" si="4"/>
        <v>0</v>
      </c>
      <c r="N39" s="478">
        <f t="shared" si="4"/>
        <v>0</v>
      </c>
      <c r="O39" s="478">
        <f t="shared" si="4"/>
        <v>0</v>
      </c>
      <c r="P39" s="498">
        <f t="shared" si="4"/>
        <v>0</v>
      </c>
    </row>
    <row r="40" spans="1:16">
      <c r="A40" s="430"/>
    </row>
    <row r="42" spans="1:16">
      <c r="D42" s="440"/>
      <c r="E42" s="440"/>
    </row>
  </sheetData>
  <phoneticPr fontId="23"/>
  <pageMargins left="0.75" right="0.75" top="1" bottom="1" header="0.51200000000000001" footer="0.51200000000000001"/>
  <pageSetup paperSize="9" scale="89" fitToWidth="1" fitToHeight="1" orientation="landscape" usePrinterDefaults="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92D050"/>
  </sheetPr>
  <dimension ref="A1:H25"/>
  <sheetViews>
    <sheetView view="pageBreakPreview" zoomScaleNormal="75" zoomScaleSheetLayoutView="100" workbookViewId="0"/>
  </sheetViews>
  <sheetFormatPr defaultColWidth="9" defaultRowHeight="13.5"/>
  <cols>
    <col min="1" max="1" width="2.25" style="410" customWidth="1"/>
    <col min="2" max="2" width="24.25" style="410" customWidth="1"/>
    <col min="3" max="3" width="4" style="410" customWidth="1"/>
    <col min="4" max="6" width="20.125" style="410" customWidth="1"/>
    <col min="7" max="7" width="3.125" style="410" customWidth="1"/>
    <col min="8" max="8" width="1.875" style="410" customWidth="1"/>
    <col min="9" max="9" width="2.5" style="410" customWidth="1"/>
    <col min="10" max="256" width="9" style="410"/>
    <col min="257" max="257" width="2.25" style="410" customWidth="1"/>
    <col min="258" max="258" width="24.25" style="410" customWidth="1"/>
    <col min="259" max="259" width="4" style="410" customWidth="1"/>
    <col min="260" max="262" width="20.125" style="410" customWidth="1"/>
    <col min="263" max="263" width="3.125" style="410" customWidth="1"/>
    <col min="264" max="264" width="4.375" style="410" customWidth="1"/>
    <col min="265" max="265" width="2.5" style="410" customWidth="1"/>
    <col min="266" max="512" width="9" style="410"/>
    <col min="513" max="513" width="2.25" style="410" customWidth="1"/>
    <col min="514" max="514" width="24.25" style="410" customWidth="1"/>
    <col min="515" max="515" width="4" style="410" customWidth="1"/>
    <col min="516" max="518" width="20.125" style="410" customWidth="1"/>
    <col min="519" max="519" width="3.125" style="410" customWidth="1"/>
    <col min="520" max="520" width="4.375" style="410" customWidth="1"/>
    <col min="521" max="521" width="2.5" style="410" customWidth="1"/>
    <col min="522" max="768" width="9" style="410"/>
    <col min="769" max="769" width="2.25" style="410" customWidth="1"/>
    <col min="770" max="770" width="24.25" style="410" customWidth="1"/>
    <col min="771" max="771" width="4" style="410" customWidth="1"/>
    <col min="772" max="774" width="20.125" style="410" customWidth="1"/>
    <col min="775" max="775" width="3.125" style="410" customWidth="1"/>
    <col min="776" max="776" width="4.375" style="410" customWidth="1"/>
    <col min="777" max="777" width="2.5" style="410" customWidth="1"/>
    <col min="778" max="1024" width="9" style="410"/>
    <col min="1025" max="1025" width="2.25" style="410" customWidth="1"/>
    <col min="1026" max="1026" width="24.25" style="410" customWidth="1"/>
    <col min="1027" max="1027" width="4" style="410" customWidth="1"/>
    <col min="1028" max="1030" width="20.125" style="410" customWidth="1"/>
    <col min="1031" max="1031" width="3.125" style="410" customWidth="1"/>
    <col min="1032" max="1032" width="4.375" style="410" customWidth="1"/>
    <col min="1033" max="1033" width="2.5" style="410" customWidth="1"/>
    <col min="1034" max="1280" width="9" style="410"/>
    <col min="1281" max="1281" width="2.25" style="410" customWidth="1"/>
    <col min="1282" max="1282" width="24.25" style="410" customWidth="1"/>
    <col min="1283" max="1283" width="4" style="410" customWidth="1"/>
    <col min="1284" max="1286" width="20.125" style="410" customWidth="1"/>
    <col min="1287" max="1287" width="3.125" style="410" customWidth="1"/>
    <col min="1288" max="1288" width="4.375" style="410" customWidth="1"/>
    <col min="1289" max="1289" width="2.5" style="410" customWidth="1"/>
    <col min="1290" max="1536" width="9" style="410"/>
    <col min="1537" max="1537" width="2.25" style="410" customWidth="1"/>
    <col min="1538" max="1538" width="24.25" style="410" customWidth="1"/>
    <col min="1539" max="1539" width="4" style="410" customWidth="1"/>
    <col min="1540" max="1542" width="20.125" style="410" customWidth="1"/>
    <col min="1543" max="1543" width="3.125" style="410" customWidth="1"/>
    <col min="1544" max="1544" width="4.375" style="410" customWidth="1"/>
    <col min="1545" max="1545" width="2.5" style="410" customWidth="1"/>
    <col min="1546" max="1792" width="9" style="410"/>
    <col min="1793" max="1793" width="2.25" style="410" customWidth="1"/>
    <col min="1794" max="1794" width="24.25" style="410" customWidth="1"/>
    <col min="1795" max="1795" width="4" style="410" customWidth="1"/>
    <col min="1796" max="1798" width="20.125" style="410" customWidth="1"/>
    <col min="1799" max="1799" width="3.125" style="410" customWidth="1"/>
    <col min="1800" max="1800" width="4.375" style="410" customWidth="1"/>
    <col min="1801" max="1801" width="2.5" style="410" customWidth="1"/>
    <col min="1802" max="2048" width="9" style="410"/>
    <col min="2049" max="2049" width="2.25" style="410" customWidth="1"/>
    <col min="2050" max="2050" width="24.25" style="410" customWidth="1"/>
    <col min="2051" max="2051" width="4" style="410" customWidth="1"/>
    <col min="2052" max="2054" width="20.125" style="410" customWidth="1"/>
    <col min="2055" max="2055" width="3.125" style="410" customWidth="1"/>
    <col min="2056" max="2056" width="4.375" style="410" customWidth="1"/>
    <col min="2057" max="2057" width="2.5" style="410" customWidth="1"/>
    <col min="2058" max="2304" width="9" style="410"/>
    <col min="2305" max="2305" width="2.25" style="410" customWidth="1"/>
    <col min="2306" max="2306" width="24.25" style="410" customWidth="1"/>
    <col min="2307" max="2307" width="4" style="410" customWidth="1"/>
    <col min="2308" max="2310" width="20.125" style="410" customWidth="1"/>
    <col min="2311" max="2311" width="3.125" style="410" customWidth="1"/>
    <col min="2312" max="2312" width="4.375" style="410" customWidth="1"/>
    <col min="2313" max="2313" width="2.5" style="410" customWidth="1"/>
    <col min="2314" max="2560" width="9" style="410"/>
    <col min="2561" max="2561" width="2.25" style="410" customWidth="1"/>
    <col min="2562" max="2562" width="24.25" style="410" customWidth="1"/>
    <col min="2563" max="2563" width="4" style="410" customWidth="1"/>
    <col min="2564" max="2566" width="20.125" style="410" customWidth="1"/>
    <col min="2567" max="2567" width="3.125" style="410" customWidth="1"/>
    <col min="2568" max="2568" width="4.375" style="410" customWidth="1"/>
    <col min="2569" max="2569" width="2.5" style="410" customWidth="1"/>
    <col min="2570" max="2816" width="9" style="410"/>
    <col min="2817" max="2817" width="2.25" style="410" customWidth="1"/>
    <col min="2818" max="2818" width="24.25" style="410" customWidth="1"/>
    <col min="2819" max="2819" width="4" style="410" customWidth="1"/>
    <col min="2820" max="2822" width="20.125" style="410" customWidth="1"/>
    <col min="2823" max="2823" width="3.125" style="410" customWidth="1"/>
    <col min="2824" max="2824" width="4.375" style="410" customWidth="1"/>
    <col min="2825" max="2825" width="2.5" style="410" customWidth="1"/>
    <col min="2826" max="3072" width="9" style="410"/>
    <col min="3073" max="3073" width="2.25" style="410" customWidth="1"/>
    <col min="3074" max="3074" width="24.25" style="410" customWidth="1"/>
    <col min="3075" max="3075" width="4" style="410" customWidth="1"/>
    <col min="3076" max="3078" width="20.125" style="410" customWidth="1"/>
    <col min="3079" max="3079" width="3.125" style="410" customWidth="1"/>
    <col min="3080" max="3080" width="4.375" style="410" customWidth="1"/>
    <col min="3081" max="3081" width="2.5" style="410" customWidth="1"/>
    <col min="3082" max="3328" width="9" style="410"/>
    <col min="3329" max="3329" width="2.25" style="410" customWidth="1"/>
    <col min="3330" max="3330" width="24.25" style="410" customWidth="1"/>
    <col min="3331" max="3331" width="4" style="410" customWidth="1"/>
    <col min="3332" max="3334" width="20.125" style="410" customWidth="1"/>
    <col min="3335" max="3335" width="3.125" style="410" customWidth="1"/>
    <col min="3336" max="3336" width="4.375" style="410" customWidth="1"/>
    <col min="3337" max="3337" width="2.5" style="410" customWidth="1"/>
    <col min="3338" max="3584" width="9" style="410"/>
    <col min="3585" max="3585" width="2.25" style="410" customWidth="1"/>
    <col min="3586" max="3586" width="24.25" style="410" customWidth="1"/>
    <col min="3587" max="3587" width="4" style="410" customWidth="1"/>
    <col min="3588" max="3590" width="20.125" style="410" customWidth="1"/>
    <col min="3591" max="3591" width="3.125" style="410" customWidth="1"/>
    <col min="3592" max="3592" width="4.375" style="410" customWidth="1"/>
    <col min="3593" max="3593" width="2.5" style="410" customWidth="1"/>
    <col min="3594" max="3840" width="9" style="410"/>
    <col min="3841" max="3841" width="2.25" style="410" customWidth="1"/>
    <col min="3842" max="3842" width="24.25" style="410" customWidth="1"/>
    <col min="3843" max="3843" width="4" style="410" customWidth="1"/>
    <col min="3844" max="3846" width="20.125" style="410" customWidth="1"/>
    <col min="3847" max="3847" width="3.125" style="410" customWidth="1"/>
    <col min="3848" max="3848" width="4.375" style="410" customWidth="1"/>
    <col min="3849" max="3849" width="2.5" style="410" customWidth="1"/>
    <col min="3850" max="4096" width="9" style="410"/>
    <col min="4097" max="4097" width="2.25" style="410" customWidth="1"/>
    <col min="4098" max="4098" width="24.25" style="410" customWidth="1"/>
    <col min="4099" max="4099" width="4" style="410" customWidth="1"/>
    <col min="4100" max="4102" width="20.125" style="410" customWidth="1"/>
    <col min="4103" max="4103" width="3.125" style="410" customWidth="1"/>
    <col min="4104" max="4104" width="4.375" style="410" customWidth="1"/>
    <col min="4105" max="4105" width="2.5" style="410" customWidth="1"/>
    <col min="4106" max="4352" width="9" style="410"/>
    <col min="4353" max="4353" width="2.25" style="410" customWidth="1"/>
    <col min="4354" max="4354" width="24.25" style="410" customWidth="1"/>
    <col min="4355" max="4355" width="4" style="410" customWidth="1"/>
    <col min="4356" max="4358" width="20.125" style="410" customWidth="1"/>
    <col min="4359" max="4359" width="3.125" style="410" customWidth="1"/>
    <col min="4360" max="4360" width="4.375" style="410" customWidth="1"/>
    <col min="4361" max="4361" width="2.5" style="410" customWidth="1"/>
    <col min="4362" max="4608" width="9" style="410"/>
    <col min="4609" max="4609" width="2.25" style="410" customWidth="1"/>
    <col min="4610" max="4610" width="24.25" style="410" customWidth="1"/>
    <col min="4611" max="4611" width="4" style="410" customWidth="1"/>
    <col min="4612" max="4614" width="20.125" style="410" customWidth="1"/>
    <col min="4615" max="4615" width="3.125" style="410" customWidth="1"/>
    <col min="4616" max="4616" width="4.375" style="410" customWidth="1"/>
    <col min="4617" max="4617" width="2.5" style="410" customWidth="1"/>
    <col min="4618" max="4864" width="9" style="410"/>
    <col min="4865" max="4865" width="2.25" style="410" customWidth="1"/>
    <col min="4866" max="4866" width="24.25" style="410" customWidth="1"/>
    <col min="4867" max="4867" width="4" style="410" customWidth="1"/>
    <col min="4868" max="4870" width="20.125" style="410" customWidth="1"/>
    <col min="4871" max="4871" width="3.125" style="410" customWidth="1"/>
    <col min="4872" max="4872" width="4.375" style="410" customWidth="1"/>
    <col min="4873" max="4873" width="2.5" style="410" customWidth="1"/>
    <col min="4874" max="5120" width="9" style="410"/>
    <col min="5121" max="5121" width="2.25" style="410" customWidth="1"/>
    <col min="5122" max="5122" width="24.25" style="410" customWidth="1"/>
    <col min="5123" max="5123" width="4" style="410" customWidth="1"/>
    <col min="5124" max="5126" width="20.125" style="410" customWidth="1"/>
    <col min="5127" max="5127" width="3.125" style="410" customWidth="1"/>
    <col min="5128" max="5128" width="4.375" style="410" customWidth="1"/>
    <col min="5129" max="5129" width="2.5" style="410" customWidth="1"/>
    <col min="5130" max="5376" width="9" style="410"/>
    <col min="5377" max="5377" width="2.25" style="410" customWidth="1"/>
    <col min="5378" max="5378" width="24.25" style="410" customWidth="1"/>
    <col min="5379" max="5379" width="4" style="410" customWidth="1"/>
    <col min="5380" max="5382" width="20.125" style="410" customWidth="1"/>
    <col min="5383" max="5383" width="3.125" style="410" customWidth="1"/>
    <col min="5384" max="5384" width="4.375" style="410" customWidth="1"/>
    <col min="5385" max="5385" width="2.5" style="410" customWidth="1"/>
    <col min="5386" max="5632" width="9" style="410"/>
    <col min="5633" max="5633" width="2.25" style="410" customWidth="1"/>
    <col min="5634" max="5634" width="24.25" style="410" customWidth="1"/>
    <col min="5635" max="5635" width="4" style="410" customWidth="1"/>
    <col min="5636" max="5638" width="20.125" style="410" customWidth="1"/>
    <col min="5639" max="5639" width="3.125" style="410" customWidth="1"/>
    <col min="5640" max="5640" width="4.375" style="410" customWidth="1"/>
    <col min="5641" max="5641" width="2.5" style="410" customWidth="1"/>
    <col min="5642" max="5888" width="9" style="410"/>
    <col min="5889" max="5889" width="2.25" style="410" customWidth="1"/>
    <col min="5890" max="5890" width="24.25" style="410" customWidth="1"/>
    <col min="5891" max="5891" width="4" style="410" customWidth="1"/>
    <col min="5892" max="5894" width="20.125" style="410" customWidth="1"/>
    <col min="5895" max="5895" width="3.125" style="410" customWidth="1"/>
    <col min="5896" max="5896" width="4.375" style="410" customWidth="1"/>
    <col min="5897" max="5897" width="2.5" style="410" customWidth="1"/>
    <col min="5898" max="6144" width="9" style="410"/>
    <col min="6145" max="6145" width="2.25" style="410" customWidth="1"/>
    <col min="6146" max="6146" width="24.25" style="410" customWidth="1"/>
    <col min="6147" max="6147" width="4" style="410" customWidth="1"/>
    <col min="6148" max="6150" width="20.125" style="410" customWidth="1"/>
    <col min="6151" max="6151" width="3.125" style="410" customWidth="1"/>
    <col min="6152" max="6152" width="4.375" style="410" customWidth="1"/>
    <col min="6153" max="6153" width="2.5" style="410" customWidth="1"/>
    <col min="6154" max="6400" width="9" style="410"/>
    <col min="6401" max="6401" width="2.25" style="410" customWidth="1"/>
    <col min="6402" max="6402" width="24.25" style="410" customWidth="1"/>
    <col min="6403" max="6403" width="4" style="410" customWidth="1"/>
    <col min="6404" max="6406" width="20.125" style="410" customWidth="1"/>
    <col min="6407" max="6407" width="3.125" style="410" customWidth="1"/>
    <col min="6408" max="6408" width="4.375" style="410" customWidth="1"/>
    <col min="6409" max="6409" width="2.5" style="410" customWidth="1"/>
    <col min="6410" max="6656" width="9" style="410"/>
    <col min="6657" max="6657" width="2.25" style="410" customWidth="1"/>
    <col min="6658" max="6658" width="24.25" style="410" customWidth="1"/>
    <col min="6659" max="6659" width="4" style="410" customWidth="1"/>
    <col min="6660" max="6662" width="20.125" style="410" customWidth="1"/>
    <col min="6663" max="6663" width="3.125" style="410" customWidth="1"/>
    <col min="6664" max="6664" width="4.375" style="410" customWidth="1"/>
    <col min="6665" max="6665" width="2.5" style="410" customWidth="1"/>
    <col min="6666" max="6912" width="9" style="410"/>
    <col min="6913" max="6913" width="2.25" style="410" customWidth="1"/>
    <col min="6914" max="6914" width="24.25" style="410" customWidth="1"/>
    <col min="6915" max="6915" width="4" style="410" customWidth="1"/>
    <col min="6916" max="6918" width="20.125" style="410" customWidth="1"/>
    <col min="6919" max="6919" width="3.125" style="410" customWidth="1"/>
    <col min="6920" max="6920" width="4.375" style="410" customWidth="1"/>
    <col min="6921" max="6921" width="2.5" style="410" customWidth="1"/>
    <col min="6922" max="7168" width="9" style="410"/>
    <col min="7169" max="7169" width="2.25" style="410" customWidth="1"/>
    <col min="7170" max="7170" width="24.25" style="410" customWidth="1"/>
    <col min="7171" max="7171" width="4" style="410" customWidth="1"/>
    <col min="7172" max="7174" width="20.125" style="410" customWidth="1"/>
    <col min="7175" max="7175" width="3.125" style="410" customWidth="1"/>
    <col min="7176" max="7176" width="4.375" style="410" customWidth="1"/>
    <col min="7177" max="7177" width="2.5" style="410" customWidth="1"/>
    <col min="7178" max="7424" width="9" style="410"/>
    <col min="7425" max="7425" width="2.25" style="410" customWidth="1"/>
    <col min="7426" max="7426" width="24.25" style="410" customWidth="1"/>
    <col min="7427" max="7427" width="4" style="410" customWidth="1"/>
    <col min="7428" max="7430" width="20.125" style="410" customWidth="1"/>
    <col min="7431" max="7431" width="3.125" style="410" customWidth="1"/>
    <col min="7432" max="7432" width="4.375" style="410" customWidth="1"/>
    <col min="7433" max="7433" width="2.5" style="410" customWidth="1"/>
    <col min="7434" max="7680" width="9" style="410"/>
    <col min="7681" max="7681" width="2.25" style="410" customWidth="1"/>
    <col min="7682" max="7682" width="24.25" style="410" customWidth="1"/>
    <col min="7683" max="7683" width="4" style="410" customWidth="1"/>
    <col min="7684" max="7686" width="20.125" style="410" customWidth="1"/>
    <col min="7687" max="7687" width="3.125" style="410" customWidth="1"/>
    <col min="7688" max="7688" width="4.375" style="410" customWidth="1"/>
    <col min="7689" max="7689" width="2.5" style="410" customWidth="1"/>
    <col min="7690" max="7936" width="9" style="410"/>
    <col min="7937" max="7937" width="2.25" style="410" customWidth="1"/>
    <col min="7938" max="7938" width="24.25" style="410" customWidth="1"/>
    <col min="7939" max="7939" width="4" style="410" customWidth="1"/>
    <col min="7940" max="7942" width="20.125" style="410" customWidth="1"/>
    <col min="7943" max="7943" width="3.125" style="410" customWidth="1"/>
    <col min="7944" max="7944" width="4.375" style="410" customWidth="1"/>
    <col min="7945" max="7945" width="2.5" style="410" customWidth="1"/>
    <col min="7946" max="8192" width="9" style="410"/>
    <col min="8193" max="8193" width="2.25" style="410" customWidth="1"/>
    <col min="8194" max="8194" width="24.25" style="410" customWidth="1"/>
    <col min="8195" max="8195" width="4" style="410" customWidth="1"/>
    <col min="8196" max="8198" width="20.125" style="410" customWidth="1"/>
    <col min="8199" max="8199" width="3.125" style="410" customWidth="1"/>
    <col min="8200" max="8200" width="4.375" style="410" customWidth="1"/>
    <col min="8201" max="8201" width="2.5" style="410" customWidth="1"/>
    <col min="8202" max="8448" width="9" style="410"/>
    <col min="8449" max="8449" width="2.25" style="410" customWidth="1"/>
    <col min="8450" max="8450" width="24.25" style="410" customWidth="1"/>
    <col min="8451" max="8451" width="4" style="410" customWidth="1"/>
    <col min="8452" max="8454" width="20.125" style="410" customWidth="1"/>
    <col min="8455" max="8455" width="3.125" style="410" customWidth="1"/>
    <col min="8456" max="8456" width="4.375" style="410" customWidth="1"/>
    <col min="8457" max="8457" width="2.5" style="410" customWidth="1"/>
    <col min="8458" max="8704" width="9" style="410"/>
    <col min="8705" max="8705" width="2.25" style="410" customWidth="1"/>
    <col min="8706" max="8706" width="24.25" style="410" customWidth="1"/>
    <col min="8707" max="8707" width="4" style="410" customWidth="1"/>
    <col min="8708" max="8710" width="20.125" style="410" customWidth="1"/>
    <col min="8711" max="8711" width="3.125" style="410" customWidth="1"/>
    <col min="8712" max="8712" width="4.375" style="410" customWidth="1"/>
    <col min="8713" max="8713" width="2.5" style="410" customWidth="1"/>
    <col min="8714" max="8960" width="9" style="410"/>
    <col min="8961" max="8961" width="2.25" style="410" customWidth="1"/>
    <col min="8962" max="8962" width="24.25" style="410" customWidth="1"/>
    <col min="8963" max="8963" width="4" style="410" customWidth="1"/>
    <col min="8964" max="8966" width="20.125" style="410" customWidth="1"/>
    <col min="8967" max="8967" width="3.125" style="410" customWidth="1"/>
    <col min="8968" max="8968" width="4.375" style="410" customWidth="1"/>
    <col min="8969" max="8969" width="2.5" style="410" customWidth="1"/>
    <col min="8970" max="9216" width="9" style="410"/>
    <col min="9217" max="9217" width="2.25" style="410" customWidth="1"/>
    <col min="9218" max="9218" width="24.25" style="410" customWidth="1"/>
    <col min="9219" max="9219" width="4" style="410" customWidth="1"/>
    <col min="9220" max="9222" width="20.125" style="410" customWidth="1"/>
    <col min="9223" max="9223" width="3.125" style="410" customWidth="1"/>
    <col min="9224" max="9224" width="4.375" style="410" customWidth="1"/>
    <col min="9225" max="9225" width="2.5" style="410" customWidth="1"/>
    <col min="9226" max="9472" width="9" style="410"/>
    <col min="9473" max="9473" width="2.25" style="410" customWidth="1"/>
    <col min="9474" max="9474" width="24.25" style="410" customWidth="1"/>
    <col min="9475" max="9475" width="4" style="410" customWidth="1"/>
    <col min="9476" max="9478" width="20.125" style="410" customWidth="1"/>
    <col min="9479" max="9479" width="3.125" style="410" customWidth="1"/>
    <col min="9480" max="9480" width="4.375" style="410" customWidth="1"/>
    <col min="9481" max="9481" width="2.5" style="410" customWidth="1"/>
    <col min="9482" max="9728" width="9" style="410"/>
    <col min="9729" max="9729" width="2.25" style="410" customWidth="1"/>
    <col min="9730" max="9730" width="24.25" style="410" customWidth="1"/>
    <col min="9731" max="9731" width="4" style="410" customWidth="1"/>
    <col min="9732" max="9734" width="20.125" style="410" customWidth="1"/>
    <col min="9735" max="9735" width="3.125" style="410" customWidth="1"/>
    <col min="9736" max="9736" width="4.375" style="410" customWidth="1"/>
    <col min="9737" max="9737" width="2.5" style="410" customWidth="1"/>
    <col min="9738" max="9984" width="9" style="410"/>
    <col min="9985" max="9985" width="2.25" style="410" customWidth="1"/>
    <col min="9986" max="9986" width="24.25" style="410" customWidth="1"/>
    <col min="9987" max="9987" width="4" style="410" customWidth="1"/>
    <col min="9988" max="9990" width="20.125" style="410" customWidth="1"/>
    <col min="9991" max="9991" width="3.125" style="410" customWidth="1"/>
    <col min="9992" max="9992" width="4.375" style="410" customWidth="1"/>
    <col min="9993" max="9993" width="2.5" style="410" customWidth="1"/>
    <col min="9994" max="10240" width="9" style="410"/>
    <col min="10241" max="10241" width="2.25" style="410" customWidth="1"/>
    <col min="10242" max="10242" width="24.25" style="410" customWidth="1"/>
    <col min="10243" max="10243" width="4" style="410" customWidth="1"/>
    <col min="10244" max="10246" width="20.125" style="410" customWidth="1"/>
    <col min="10247" max="10247" width="3.125" style="410" customWidth="1"/>
    <col min="10248" max="10248" width="4.375" style="410" customWidth="1"/>
    <col min="10249" max="10249" width="2.5" style="410" customWidth="1"/>
    <col min="10250" max="10496" width="9" style="410"/>
    <col min="10497" max="10497" width="2.25" style="410" customWidth="1"/>
    <col min="10498" max="10498" width="24.25" style="410" customWidth="1"/>
    <col min="10499" max="10499" width="4" style="410" customWidth="1"/>
    <col min="10500" max="10502" width="20.125" style="410" customWidth="1"/>
    <col min="10503" max="10503" width="3.125" style="410" customWidth="1"/>
    <col min="10504" max="10504" width="4.375" style="410" customWidth="1"/>
    <col min="10505" max="10505" width="2.5" style="410" customWidth="1"/>
    <col min="10506" max="10752" width="9" style="410"/>
    <col min="10753" max="10753" width="2.25" style="410" customWidth="1"/>
    <col min="10754" max="10754" width="24.25" style="410" customWidth="1"/>
    <col min="10755" max="10755" width="4" style="410" customWidth="1"/>
    <col min="10756" max="10758" width="20.125" style="410" customWidth="1"/>
    <col min="10759" max="10759" width="3.125" style="410" customWidth="1"/>
    <col min="10760" max="10760" width="4.375" style="410" customWidth="1"/>
    <col min="10761" max="10761" width="2.5" style="410" customWidth="1"/>
    <col min="10762" max="11008" width="9" style="410"/>
    <col min="11009" max="11009" width="2.25" style="410" customWidth="1"/>
    <col min="11010" max="11010" width="24.25" style="410" customWidth="1"/>
    <col min="11011" max="11011" width="4" style="410" customWidth="1"/>
    <col min="11012" max="11014" width="20.125" style="410" customWidth="1"/>
    <col min="11015" max="11015" width="3.125" style="410" customWidth="1"/>
    <col min="11016" max="11016" width="4.375" style="410" customWidth="1"/>
    <col min="11017" max="11017" width="2.5" style="410" customWidth="1"/>
    <col min="11018" max="11264" width="9" style="410"/>
    <col min="11265" max="11265" width="2.25" style="410" customWidth="1"/>
    <col min="11266" max="11266" width="24.25" style="410" customWidth="1"/>
    <col min="11267" max="11267" width="4" style="410" customWidth="1"/>
    <col min="11268" max="11270" width="20.125" style="410" customWidth="1"/>
    <col min="11271" max="11271" width="3.125" style="410" customWidth="1"/>
    <col min="11272" max="11272" width="4.375" style="410" customWidth="1"/>
    <col min="11273" max="11273" width="2.5" style="410" customWidth="1"/>
    <col min="11274" max="11520" width="9" style="410"/>
    <col min="11521" max="11521" width="2.25" style="410" customWidth="1"/>
    <col min="11522" max="11522" width="24.25" style="410" customWidth="1"/>
    <col min="11523" max="11523" width="4" style="410" customWidth="1"/>
    <col min="11524" max="11526" width="20.125" style="410" customWidth="1"/>
    <col min="11527" max="11527" width="3.125" style="410" customWidth="1"/>
    <col min="11528" max="11528" width="4.375" style="410" customWidth="1"/>
    <col min="11529" max="11529" width="2.5" style="410" customWidth="1"/>
    <col min="11530" max="11776" width="9" style="410"/>
    <col min="11777" max="11777" width="2.25" style="410" customWidth="1"/>
    <col min="11778" max="11778" width="24.25" style="410" customWidth="1"/>
    <col min="11779" max="11779" width="4" style="410" customWidth="1"/>
    <col min="11780" max="11782" width="20.125" style="410" customWidth="1"/>
    <col min="11783" max="11783" width="3.125" style="410" customWidth="1"/>
    <col min="11784" max="11784" width="4.375" style="410" customWidth="1"/>
    <col min="11785" max="11785" width="2.5" style="410" customWidth="1"/>
    <col min="11786" max="12032" width="9" style="410"/>
    <col min="12033" max="12033" width="2.25" style="410" customWidth="1"/>
    <col min="12034" max="12034" width="24.25" style="410" customWidth="1"/>
    <col min="12035" max="12035" width="4" style="410" customWidth="1"/>
    <col min="12036" max="12038" width="20.125" style="410" customWidth="1"/>
    <col min="12039" max="12039" width="3.125" style="410" customWidth="1"/>
    <col min="12040" max="12040" width="4.375" style="410" customWidth="1"/>
    <col min="12041" max="12041" width="2.5" style="410" customWidth="1"/>
    <col min="12042" max="12288" width="9" style="410"/>
    <col min="12289" max="12289" width="2.25" style="410" customWidth="1"/>
    <col min="12290" max="12290" width="24.25" style="410" customWidth="1"/>
    <col min="12291" max="12291" width="4" style="410" customWidth="1"/>
    <col min="12292" max="12294" width="20.125" style="410" customWidth="1"/>
    <col min="12295" max="12295" width="3.125" style="410" customWidth="1"/>
    <col min="12296" max="12296" width="4.375" style="410" customWidth="1"/>
    <col min="12297" max="12297" width="2.5" style="410" customWidth="1"/>
    <col min="12298" max="12544" width="9" style="410"/>
    <col min="12545" max="12545" width="2.25" style="410" customWidth="1"/>
    <col min="12546" max="12546" width="24.25" style="410" customWidth="1"/>
    <col min="12547" max="12547" width="4" style="410" customWidth="1"/>
    <col min="12548" max="12550" width="20.125" style="410" customWidth="1"/>
    <col min="12551" max="12551" width="3.125" style="410" customWidth="1"/>
    <col min="12552" max="12552" width="4.375" style="410" customWidth="1"/>
    <col min="12553" max="12553" width="2.5" style="410" customWidth="1"/>
    <col min="12554" max="12800" width="9" style="410"/>
    <col min="12801" max="12801" width="2.25" style="410" customWidth="1"/>
    <col min="12802" max="12802" width="24.25" style="410" customWidth="1"/>
    <col min="12803" max="12803" width="4" style="410" customWidth="1"/>
    <col min="12804" max="12806" width="20.125" style="410" customWidth="1"/>
    <col min="12807" max="12807" width="3.125" style="410" customWidth="1"/>
    <col min="12808" max="12808" width="4.375" style="410" customWidth="1"/>
    <col min="12809" max="12809" width="2.5" style="410" customWidth="1"/>
    <col min="12810" max="13056" width="9" style="410"/>
    <col min="13057" max="13057" width="2.25" style="410" customWidth="1"/>
    <col min="13058" max="13058" width="24.25" style="410" customWidth="1"/>
    <col min="13059" max="13059" width="4" style="410" customWidth="1"/>
    <col min="13060" max="13062" width="20.125" style="410" customWidth="1"/>
    <col min="13063" max="13063" width="3.125" style="410" customWidth="1"/>
    <col min="13064" max="13064" width="4.375" style="410" customWidth="1"/>
    <col min="13065" max="13065" width="2.5" style="410" customWidth="1"/>
    <col min="13066" max="13312" width="9" style="410"/>
    <col min="13313" max="13313" width="2.25" style="410" customWidth="1"/>
    <col min="13314" max="13314" width="24.25" style="410" customWidth="1"/>
    <col min="13315" max="13315" width="4" style="410" customWidth="1"/>
    <col min="13316" max="13318" width="20.125" style="410" customWidth="1"/>
    <col min="13319" max="13319" width="3.125" style="410" customWidth="1"/>
    <col min="13320" max="13320" width="4.375" style="410" customWidth="1"/>
    <col min="13321" max="13321" width="2.5" style="410" customWidth="1"/>
    <col min="13322" max="13568" width="9" style="410"/>
    <col min="13569" max="13569" width="2.25" style="410" customWidth="1"/>
    <col min="13570" max="13570" width="24.25" style="410" customWidth="1"/>
    <col min="13571" max="13571" width="4" style="410" customWidth="1"/>
    <col min="13572" max="13574" width="20.125" style="410" customWidth="1"/>
    <col min="13575" max="13575" width="3.125" style="410" customWidth="1"/>
    <col min="13576" max="13576" width="4.375" style="410" customWidth="1"/>
    <col min="13577" max="13577" width="2.5" style="410" customWidth="1"/>
    <col min="13578" max="13824" width="9" style="410"/>
    <col min="13825" max="13825" width="2.25" style="410" customWidth="1"/>
    <col min="13826" max="13826" width="24.25" style="410" customWidth="1"/>
    <col min="13827" max="13827" width="4" style="410" customWidth="1"/>
    <col min="13828" max="13830" width="20.125" style="410" customWidth="1"/>
    <col min="13831" max="13831" width="3.125" style="410" customWidth="1"/>
    <col min="13832" max="13832" width="4.375" style="410" customWidth="1"/>
    <col min="13833" max="13833" width="2.5" style="410" customWidth="1"/>
    <col min="13834" max="14080" width="9" style="410"/>
    <col min="14081" max="14081" width="2.25" style="410" customWidth="1"/>
    <col min="14082" max="14082" width="24.25" style="410" customWidth="1"/>
    <col min="14083" max="14083" width="4" style="410" customWidth="1"/>
    <col min="14084" max="14086" width="20.125" style="410" customWidth="1"/>
    <col min="14087" max="14087" width="3.125" style="410" customWidth="1"/>
    <col min="14088" max="14088" width="4.375" style="410" customWidth="1"/>
    <col min="14089" max="14089" width="2.5" style="410" customWidth="1"/>
    <col min="14090" max="14336" width="9" style="410"/>
    <col min="14337" max="14337" width="2.25" style="410" customWidth="1"/>
    <col min="14338" max="14338" width="24.25" style="410" customWidth="1"/>
    <col min="14339" max="14339" width="4" style="410" customWidth="1"/>
    <col min="14340" max="14342" width="20.125" style="410" customWidth="1"/>
    <col min="14343" max="14343" width="3.125" style="410" customWidth="1"/>
    <col min="14344" max="14344" width="4.375" style="410" customWidth="1"/>
    <col min="14345" max="14345" width="2.5" style="410" customWidth="1"/>
    <col min="14346" max="14592" width="9" style="410"/>
    <col min="14593" max="14593" width="2.25" style="410" customWidth="1"/>
    <col min="14594" max="14594" width="24.25" style="410" customWidth="1"/>
    <col min="14595" max="14595" width="4" style="410" customWidth="1"/>
    <col min="14596" max="14598" width="20.125" style="410" customWidth="1"/>
    <col min="14599" max="14599" width="3.125" style="410" customWidth="1"/>
    <col min="14600" max="14600" width="4.375" style="410" customWidth="1"/>
    <col min="14601" max="14601" width="2.5" style="410" customWidth="1"/>
    <col min="14602" max="14848" width="9" style="410"/>
    <col min="14849" max="14849" width="2.25" style="410" customWidth="1"/>
    <col min="14850" max="14850" width="24.25" style="410" customWidth="1"/>
    <col min="14851" max="14851" width="4" style="410" customWidth="1"/>
    <col min="14852" max="14854" width="20.125" style="410" customWidth="1"/>
    <col min="14855" max="14855" width="3.125" style="410" customWidth="1"/>
    <col min="14856" max="14856" width="4.375" style="410" customWidth="1"/>
    <col min="14857" max="14857" width="2.5" style="410" customWidth="1"/>
    <col min="14858" max="15104" width="9" style="410"/>
    <col min="15105" max="15105" width="2.25" style="410" customWidth="1"/>
    <col min="15106" max="15106" width="24.25" style="410" customWidth="1"/>
    <col min="15107" max="15107" width="4" style="410" customWidth="1"/>
    <col min="15108" max="15110" width="20.125" style="410" customWidth="1"/>
    <col min="15111" max="15111" width="3.125" style="410" customWidth="1"/>
    <col min="15112" max="15112" width="4.375" style="410" customWidth="1"/>
    <col min="15113" max="15113" width="2.5" style="410" customWidth="1"/>
    <col min="15114" max="15360" width="9" style="410"/>
    <col min="15361" max="15361" width="2.25" style="410" customWidth="1"/>
    <col min="15362" max="15362" width="24.25" style="410" customWidth="1"/>
    <col min="15363" max="15363" width="4" style="410" customWidth="1"/>
    <col min="15364" max="15366" width="20.125" style="410" customWidth="1"/>
    <col min="15367" max="15367" width="3.125" style="410" customWidth="1"/>
    <col min="15368" max="15368" width="4.375" style="410" customWidth="1"/>
    <col min="15369" max="15369" width="2.5" style="410" customWidth="1"/>
    <col min="15370" max="15616" width="9" style="410"/>
    <col min="15617" max="15617" width="2.25" style="410" customWidth="1"/>
    <col min="15618" max="15618" width="24.25" style="410" customWidth="1"/>
    <col min="15619" max="15619" width="4" style="410" customWidth="1"/>
    <col min="15620" max="15622" width="20.125" style="410" customWidth="1"/>
    <col min="15623" max="15623" width="3.125" style="410" customWidth="1"/>
    <col min="15624" max="15624" width="4.375" style="410" customWidth="1"/>
    <col min="15625" max="15625" width="2.5" style="410" customWidth="1"/>
    <col min="15626" max="15872" width="9" style="410"/>
    <col min="15873" max="15873" width="2.25" style="410" customWidth="1"/>
    <col min="15874" max="15874" width="24.25" style="410" customWidth="1"/>
    <col min="15875" max="15875" width="4" style="410" customWidth="1"/>
    <col min="15876" max="15878" width="20.125" style="410" customWidth="1"/>
    <col min="15879" max="15879" width="3.125" style="410" customWidth="1"/>
    <col min="15880" max="15880" width="4.375" style="410" customWidth="1"/>
    <col min="15881" max="15881" width="2.5" style="410" customWidth="1"/>
    <col min="15882" max="16128" width="9" style="410"/>
    <col min="16129" max="16129" width="2.25" style="410" customWidth="1"/>
    <col min="16130" max="16130" width="24.25" style="410" customWidth="1"/>
    <col min="16131" max="16131" width="4" style="410" customWidth="1"/>
    <col min="16132" max="16134" width="20.125" style="410" customWidth="1"/>
    <col min="16135" max="16135" width="3.125" style="410" customWidth="1"/>
    <col min="16136" max="16136" width="4.375" style="410" customWidth="1"/>
    <col min="16137" max="16137" width="2.5" style="410" customWidth="1"/>
    <col min="16138" max="16384" width="9" style="410"/>
  </cols>
  <sheetData>
    <row r="1" spans="1:8" ht="20.100000000000001" customHeight="1">
      <c r="A1" s="499" t="s">
        <v>414</v>
      </c>
      <c r="B1" s="512"/>
      <c r="C1" s="512"/>
      <c r="D1" s="512"/>
      <c r="E1" s="512"/>
      <c r="F1" s="512"/>
      <c r="G1" s="512"/>
      <c r="H1" s="512"/>
    </row>
    <row r="2" spans="1:8" ht="20.100000000000001" customHeight="1">
      <c r="A2" s="509"/>
      <c r="B2" s="512"/>
      <c r="C2" s="512"/>
      <c r="D2" s="512"/>
      <c r="E2" s="512"/>
      <c r="F2" s="536" t="s">
        <v>1306</v>
      </c>
      <c r="G2" s="536"/>
      <c r="H2" s="512"/>
    </row>
    <row r="3" spans="1:8" ht="20.100000000000001" customHeight="1">
      <c r="A3" s="509"/>
      <c r="B3" s="512"/>
      <c r="C3" s="512"/>
      <c r="D3" s="512"/>
      <c r="E3" s="512"/>
      <c r="F3" s="536"/>
      <c r="G3" s="536"/>
      <c r="H3" s="512"/>
    </row>
    <row r="4" spans="1:8" ht="20.100000000000001" customHeight="1">
      <c r="A4" s="510" t="s">
        <v>300</v>
      </c>
      <c r="B4" s="510"/>
      <c r="C4" s="510"/>
      <c r="D4" s="510"/>
      <c r="E4" s="510"/>
      <c r="F4" s="510"/>
      <c r="G4" s="510"/>
      <c r="H4" s="510"/>
    </row>
    <row r="5" spans="1:8" ht="20.100000000000001" customHeight="1">
      <c r="A5" s="511"/>
      <c r="B5" s="511"/>
      <c r="C5" s="511"/>
      <c r="D5" s="511"/>
      <c r="E5" s="511"/>
      <c r="F5" s="511"/>
      <c r="G5" s="511"/>
      <c r="H5" s="512"/>
    </row>
    <row r="6" spans="1:8" ht="39.950000000000003" customHeight="1">
      <c r="A6" s="511"/>
      <c r="B6" s="513" t="s">
        <v>1424</v>
      </c>
      <c r="C6" s="522"/>
      <c r="D6" s="530"/>
      <c r="E6" s="530"/>
      <c r="F6" s="530"/>
      <c r="G6" s="538"/>
      <c r="H6" s="512"/>
    </row>
    <row r="7" spans="1:8" ht="39.950000000000003" customHeight="1">
      <c r="A7" s="512"/>
      <c r="B7" s="514" t="s">
        <v>979</v>
      </c>
      <c r="C7" s="523" t="s">
        <v>1711</v>
      </c>
      <c r="D7" s="523"/>
      <c r="E7" s="523"/>
      <c r="F7" s="523"/>
      <c r="G7" s="539"/>
      <c r="H7" s="512"/>
    </row>
    <row r="8" spans="1:8" ht="39.950000000000003" customHeight="1">
      <c r="A8" s="512"/>
      <c r="B8" s="515" t="s">
        <v>1701</v>
      </c>
      <c r="C8" s="524"/>
      <c r="D8" s="531"/>
      <c r="E8" s="531"/>
      <c r="F8" s="531"/>
      <c r="G8" s="540"/>
      <c r="H8" s="512"/>
    </row>
    <row r="9" spans="1:8" ht="39.950000000000003" customHeight="1">
      <c r="A9" s="512"/>
      <c r="B9" s="513" t="s">
        <v>1702</v>
      </c>
      <c r="C9" s="524" t="s">
        <v>1713</v>
      </c>
      <c r="D9" s="531"/>
      <c r="E9" s="531"/>
      <c r="F9" s="531"/>
      <c r="G9" s="540"/>
      <c r="H9" s="512"/>
    </row>
    <row r="10" spans="1:8" ht="18.75" customHeight="1">
      <c r="A10" s="512"/>
      <c r="B10" s="516" t="s">
        <v>1703</v>
      </c>
      <c r="C10" s="525"/>
      <c r="D10" s="512"/>
      <c r="E10" s="512"/>
      <c r="F10" s="512"/>
      <c r="G10" s="541"/>
      <c r="H10" s="512"/>
    </row>
    <row r="11" spans="1:8" ht="40.5" customHeight="1">
      <c r="A11" s="512"/>
      <c r="B11" s="516"/>
      <c r="C11" s="525"/>
      <c r="D11" s="532" t="s">
        <v>1714</v>
      </c>
      <c r="E11" s="534" t="s">
        <v>577</v>
      </c>
      <c r="F11" s="537"/>
      <c r="G11" s="541"/>
      <c r="H11" s="512"/>
    </row>
    <row r="12" spans="1:8" ht="25.5" customHeight="1">
      <c r="A12" s="512"/>
      <c r="B12" s="517"/>
      <c r="C12" s="526"/>
      <c r="D12" s="528"/>
      <c r="E12" s="528"/>
      <c r="F12" s="528"/>
      <c r="G12" s="542"/>
      <c r="H12" s="512"/>
    </row>
    <row r="13" spans="1:8">
      <c r="A13" s="512"/>
      <c r="B13" s="514" t="s">
        <v>203</v>
      </c>
      <c r="C13" s="527"/>
      <c r="D13" s="527"/>
      <c r="E13" s="527"/>
      <c r="F13" s="527"/>
      <c r="G13" s="543"/>
      <c r="H13" s="512"/>
    </row>
    <row r="14" spans="1:8" ht="29.25" customHeight="1">
      <c r="A14" s="512"/>
      <c r="B14" s="518"/>
      <c r="C14" s="512"/>
      <c r="D14" s="533" t="s">
        <v>492</v>
      </c>
      <c r="E14" s="533" t="s">
        <v>901</v>
      </c>
      <c r="F14" s="533" t="s">
        <v>296</v>
      </c>
      <c r="G14" s="541"/>
      <c r="H14" s="512"/>
    </row>
    <row r="15" spans="1:8" ht="29.25" customHeight="1">
      <c r="A15" s="512"/>
      <c r="B15" s="518"/>
      <c r="C15" s="512"/>
      <c r="D15" s="534" t="s">
        <v>577</v>
      </c>
      <c r="E15" s="534" t="s">
        <v>577</v>
      </c>
      <c r="F15" s="534" t="s">
        <v>577</v>
      </c>
      <c r="G15" s="541"/>
      <c r="H15" s="512"/>
    </row>
    <row r="16" spans="1:8">
      <c r="A16" s="512"/>
      <c r="B16" s="519"/>
      <c r="C16" s="528"/>
      <c r="D16" s="528"/>
      <c r="E16" s="528"/>
      <c r="F16" s="528"/>
      <c r="G16" s="542"/>
      <c r="H16" s="512"/>
    </row>
    <row r="17" spans="1:8" ht="38.25" customHeight="1">
      <c r="A17" s="512"/>
      <c r="B17" s="515" t="s">
        <v>1704</v>
      </c>
      <c r="C17" s="529"/>
      <c r="D17" s="535" t="s">
        <v>1715</v>
      </c>
      <c r="E17" s="535"/>
      <c r="F17" s="535"/>
      <c r="G17" s="544"/>
      <c r="H17" s="512"/>
    </row>
    <row r="18" spans="1:8">
      <c r="A18" s="512"/>
      <c r="B18" s="512"/>
      <c r="C18" s="512"/>
      <c r="D18" s="512"/>
      <c r="E18" s="512"/>
      <c r="F18" s="512"/>
      <c r="G18" s="512"/>
      <c r="H18" s="512"/>
    </row>
    <row r="19" spans="1:8">
      <c r="A19" s="512"/>
      <c r="B19" s="512"/>
      <c r="C19" s="512"/>
      <c r="D19" s="512"/>
      <c r="E19" s="512"/>
      <c r="F19" s="512"/>
      <c r="G19" s="512"/>
      <c r="H19" s="512"/>
    </row>
    <row r="20" spans="1:8" ht="17.25" customHeight="1">
      <c r="A20" s="512"/>
      <c r="B20" s="512" t="s">
        <v>1707</v>
      </c>
      <c r="C20" s="512"/>
      <c r="D20" s="512"/>
      <c r="E20" s="512"/>
      <c r="F20" s="512"/>
      <c r="G20" s="512"/>
      <c r="H20" s="512"/>
    </row>
    <row r="21" spans="1:8" ht="32.25" customHeight="1">
      <c r="A21" s="512"/>
      <c r="B21" s="520" t="s">
        <v>1708</v>
      </c>
      <c r="C21" s="520"/>
      <c r="D21" s="520"/>
      <c r="E21" s="520"/>
      <c r="F21" s="520"/>
      <c r="G21" s="520"/>
      <c r="H21" s="512"/>
    </row>
    <row r="22" spans="1:8" ht="32.25" customHeight="1">
      <c r="A22" s="512"/>
      <c r="B22" s="520" t="s">
        <v>291</v>
      </c>
      <c r="C22" s="520"/>
      <c r="D22" s="520"/>
      <c r="E22" s="520"/>
      <c r="F22" s="520"/>
      <c r="G22" s="520"/>
      <c r="H22" s="512"/>
    </row>
    <row r="23" spans="1:8" ht="17.25" customHeight="1">
      <c r="A23" s="512"/>
      <c r="B23" s="521" t="s">
        <v>1230</v>
      </c>
      <c r="C23" s="512"/>
      <c r="D23" s="512"/>
      <c r="E23" s="512"/>
      <c r="F23" s="512"/>
      <c r="G23" s="512"/>
      <c r="H23" s="512"/>
    </row>
    <row r="24" spans="1:8" ht="17.25" customHeight="1">
      <c r="A24" s="512"/>
      <c r="B24" s="512" t="s">
        <v>1710</v>
      </c>
      <c r="C24" s="512"/>
      <c r="D24" s="512"/>
      <c r="E24" s="512"/>
      <c r="F24" s="512"/>
      <c r="G24" s="512"/>
      <c r="H24" s="512"/>
    </row>
    <row r="25" spans="1:8" ht="64.5" customHeight="1">
      <c r="A25" s="512"/>
      <c r="B25" s="520" t="s">
        <v>168</v>
      </c>
      <c r="C25" s="520"/>
      <c r="D25" s="520"/>
      <c r="E25" s="520"/>
      <c r="F25" s="520"/>
      <c r="G25" s="520"/>
      <c r="H25" s="512"/>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23"/>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rgb="FFFF0000"/>
  </sheetPr>
  <dimension ref="A1:L50"/>
  <sheetViews>
    <sheetView view="pageBreakPreview" zoomScale="98" zoomScaleSheetLayoutView="98" workbookViewId="0">
      <selection activeCell="E6" sqref="E6"/>
    </sheetView>
  </sheetViews>
  <sheetFormatPr defaultRowHeight="13.5"/>
  <cols>
    <col min="1" max="1" width="1.75" style="410" customWidth="1"/>
    <col min="2" max="2" width="22" style="410" customWidth="1"/>
    <col min="3" max="3" width="4" style="410" customWidth="1"/>
    <col min="4" max="4" width="8.25" style="410" customWidth="1"/>
    <col min="5" max="5" width="14.75" style="410" customWidth="1"/>
    <col min="6" max="6" width="7.625" style="410" customWidth="1"/>
    <col min="7" max="7" width="14.5" style="410" customWidth="1"/>
    <col min="8" max="8" width="7.5" style="410" customWidth="1"/>
    <col min="9" max="9" width="14.625" style="410" customWidth="1"/>
    <col min="10" max="10" width="7.625" style="410" customWidth="1"/>
    <col min="11" max="11" width="8.625" style="410" customWidth="1"/>
    <col min="12" max="12" width="1.75" style="410" customWidth="1"/>
    <col min="13" max="259" width="9" style="410" customWidth="1"/>
    <col min="260" max="260" width="2.25" style="410" customWidth="1"/>
    <col min="261" max="261" width="24.25" style="410" customWidth="1"/>
    <col min="262" max="262" width="4" style="410" customWidth="1"/>
    <col min="263" max="265" width="20.125" style="410" customWidth="1"/>
    <col min="266" max="266" width="3.125" style="410" customWidth="1"/>
    <col min="267" max="267" width="4.375" style="410" customWidth="1"/>
    <col min="268" max="268" width="2.5" style="410" customWidth="1"/>
    <col min="269" max="515" width="9" style="410" customWidth="1"/>
    <col min="516" max="516" width="2.25" style="410" customWidth="1"/>
    <col min="517" max="517" width="24.25" style="410" customWidth="1"/>
    <col min="518" max="518" width="4" style="410" customWidth="1"/>
    <col min="519" max="521" width="20.125" style="410" customWidth="1"/>
    <col min="522" max="522" width="3.125" style="410" customWidth="1"/>
    <col min="523" max="523" width="4.375" style="410" customWidth="1"/>
    <col min="524" max="524" width="2.5" style="410" customWidth="1"/>
    <col min="525" max="771" width="9" style="410" customWidth="1"/>
    <col min="772" max="772" width="2.25" style="410" customWidth="1"/>
    <col min="773" max="773" width="24.25" style="410" customWidth="1"/>
    <col min="774" max="774" width="4" style="410" customWidth="1"/>
    <col min="775" max="777" width="20.125" style="410" customWidth="1"/>
    <col min="778" max="778" width="3.125" style="410" customWidth="1"/>
    <col min="779" max="779" width="4.375" style="410" customWidth="1"/>
    <col min="780" max="780" width="2.5" style="410" customWidth="1"/>
    <col min="781" max="1027" width="9" style="410" customWidth="1"/>
    <col min="1028" max="1028" width="2.25" style="410" customWidth="1"/>
    <col min="1029" max="1029" width="24.25" style="410" customWidth="1"/>
    <col min="1030" max="1030" width="4" style="410" customWidth="1"/>
    <col min="1031" max="1033" width="20.125" style="410" customWidth="1"/>
    <col min="1034" max="1034" width="3.125" style="410" customWidth="1"/>
    <col min="1035" max="1035" width="4.375" style="410" customWidth="1"/>
    <col min="1036" max="1036" width="2.5" style="410" customWidth="1"/>
    <col min="1037" max="1283" width="9" style="410" customWidth="1"/>
    <col min="1284" max="1284" width="2.25" style="410" customWidth="1"/>
    <col min="1285" max="1285" width="24.25" style="410" customWidth="1"/>
    <col min="1286" max="1286" width="4" style="410" customWidth="1"/>
    <col min="1287" max="1289" width="20.125" style="410" customWidth="1"/>
    <col min="1290" max="1290" width="3.125" style="410" customWidth="1"/>
    <col min="1291" max="1291" width="4.375" style="410" customWidth="1"/>
    <col min="1292" max="1292" width="2.5" style="410" customWidth="1"/>
    <col min="1293" max="1539" width="9" style="410" customWidth="1"/>
    <col min="1540" max="1540" width="2.25" style="410" customWidth="1"/>
    <col min="1541" max="1541" width="24.25" style="410" customWidth="1"/>
    <col min="1542" max="1542" width="4" style="410" customWidth="1"/>
    <col min="1543" max="1545" width="20.125" style="410" customWidth="1"/>
    <col min="1546" max="1546" width="3.125" style="410" customWidth="1"/>
    <col min="1547" max="1547" width="4.375" style="410" customWidth="1"/>
    <col min="1548" max="1548" width="2.5" style="410" customWidth="1"/>
    <col min="1549" max="1795" width="9" style="410" customWidth="1"/>
    <col min="1796" max="1796" width="2.25" style="410" customWidth="1"/>
    <col min="1797" max="1797" width="24.25" style="410" customWidth="1"/>
    <col min="1798" max="1798" width="4" style="410" customWidth="1"/>
    <col min="1799" max="1801" width="20.125" style="410" customWidth="1"/>
    <col min="1802" max="1802" width="3.125" style="410" customWidth="1"/>
    <col min="1803" max="1803" width="4.375" style="410" customWidth="1"/>
    <col min="1804" max="1804" width="2.5" style="410" customWidth="1"/>
    <col min="1805" max="2051" width="9" style="410" customWidth="1"/>
    <col min="2052" max="2052" width="2.25" style="410" customWidth="1"/>
    <col min="2053" max="2053" width="24.25" style="410" customWidth="1"/>
    <col min="2054" max="2054" width="4" style="410" customWidth="1"/>
    <col min="2055" max="2057" width="20.125" style="410" customWidth="1"/>
    <col min="2058" max="2058" width="3.125" style="410" customWidth="1"/>
    <col min="2059" max="2059" width="4.375" style="410" customWidth="1"/>
    <col min="2060" max="2060" width="2.5" style="410" customWidth="1"/>
    <col min="2061" max="2307" width="9" style="410" customWidth="1"/>
    <col min="2308" max="2308" width="2.25" style="410" customWidth="1"/>
    <col min="2309" max="2309" width="24.25" style="410" customWidth="1"/>
    <col min="2310" max="2310" width="4" style="410" customWidth="1"/>
    <col min="2311" max="2313" width="20.125" style="410" customWidth="1"/>
    <col min="2314" max="2314" width="3.125" style="410" customWidth="1"/>
    <col min="2315" max="2315" width="4.375" style="410" customWidth="1"/>
    <col min="2316" max="2316" width="2.5" style="410" customWidth="1"/>
    <col min="2317" max="2563" width="9" style="410" customWidth="1"/>
    <col min="2564" max="2564" width="2.25" style="410" customWidth="1"/>
    <col min="2565" max="2565" width="24.25" style="410" customWidth="1"/>
    <col min="2566" max="2566" width="4" style="410" customWidth="1"/>
    <col min="2567" max="2569" width="20.125" style="410" customWidth="1"/>
    <col min="2570" max="2570" width="3.125" style="410" customWidth="1"/>
    <col min="2571" max="2571" width="4.375" style="410" customWidth="1"/>
    <col min="2572" max="2572" width="2.5" style="410" customWidth="1"/>
    <col min="2573" max="2819" width="9" style="410" customWidth="1"/>
    <col min="2820" max="2820" width="2.25" style="410" customWidth="1"/>
    <col min="2821" max="2821" width="24.25" style="410" customWidth="1"/>
    <col min="2822" max="2822" width="4" style="410" customWidth="1"/>
    <col min="2823" max="2825" width="20.125" style="410" customWidth="1"/>
    <col min="2826" max="2826" width="3.125" style="410" customWidth="1"/>
    <col min="2827" max="2827" width="4.375" style="410" customWidth="1"/>
    <col min="2828" max="2828" width="2.5" style="410" customWidth="1"/>
    <col min="2829" max="3075" width="9" style="410" customWidth="1"/>
    <col min="3076" max="3076" width="2.25" style="410" customWidth="1"/>
    <col min="3077" max="3077" width="24.25" style="410" customWidth="1"/>
    <col min="3078" max="3078" width="4" style="410" customWidth="1"/>
    <col min="3079" max="3081" width="20.125" style="410" customWidth="1"/>
    <col min="3082" max="3082" width="3.125" style="410" customWidth="1"/>
    <col min="3083" max="3083" width="4.375" style="410" customWidth="1"/>
    <col min="3084" max="3084" width="2.5" style="410" customWidth="1"/>
    <col min="3085" max="3331" width="9" style="410" customWidth="1"/>
    <col min="3332" max="3332" width="2.25" style="410" customWidth="1"/>
    <col min="3333" max="3333" width="24.25" style="410" customWidth="1"/>
    <col min="3334" max="3334" width="4" style="410" customWidth="1"/>
    <col min="3335" max="3337" width="20.125" style="410" customWidth="1"/>
    <col min="3338" max="3338" width="3.125" style="410" customWidth="1"/>
    <col min="3339" max="3339" width="4.375" style="410" customWidth="1"/>
    <col min="3340" max="3340" width="2.5" style="410" customWidth="1"/>
    <col min="3341" max="3587" width="9" style="410" customWidth="1"/>
    <col min="3588" max="3588" width="2.25" style="410" customWidth="1"/>
    <col min="3589" max="3589" width="24.25" style="410" customWidth="1"/>
    <col min="3590" max="3590" width="4" style="410" customWidth="1"/>
    <col min="3591" max="3593" width="20.125" style="410" customWidth="1"/>
    <col min="3594" max="3594" width="3.125" style="410" customWidth="1"/>
    <col min="3595" max="3595" width="4.375" style="410" customWidth="1"/>
    <col min="3596" max="3596" width="2.5" style="410" customWidth="1"/>
    <col min="3597" max="3843" width="9" style="410" customWidth="1"/>
    <col min="3844" max="3844" width="2.25" style="410" customWidth="1"/>
    <col min="3845" max="3845" width="24.25" style="410" customWidth="1"/>
    <col min="3846" max="3846" width="4" style="410" customWidth="1"/>
    <col min="3847" max="3849" width="20.125" style="410" customWidth="1"/>
    <col min="3850" max="3850" width="3.125" style="410" customWidth="1"/>
    <col min="3851" max="3851" width="4.375" style="410" customWidth="1"/>
    <col min="3852" max="3852" width="2.5" style="410" customWidth="1"/>
    <col min="3853" max="4099" width="9" style="410" customWidth="1"/>
    <col min="4100" max="4100" width="2.25" style="410" customWidth="1"/>
    <col min="4101" max="4101" width="24.25" style="410" customWidth="1"/>
    <col min="4102" max="4102" width="4" style="410" customWidth="1"/>
    <col min="4103" max="4105" width="20.125" style="410" customWidth="1"/>
    <col min="4106" max="4106" width="3.125" style="410" customWidth="1"/>
    <col min="4107" max="4107" width="4.375" style="410" customWidth="1"/>
    <col min="4108" max="4108" width="2.5" style="410" customWidth="1"/>
    <col min="4109" max="4355" width="9" style="410" customWidth="1"/>
    <col min="4356" max="4356" width="2.25" style="410" customWidth="1"/>
    <col min="4357" max="4357" width="24.25" style="410" customWidth="1"/>
    <col min="4358" max="4358" width="4" style="410" customWidth="1"/>
    <col min="4359" max="4361" width="20.125" style="410" customWidth="1"/>
    <col min="4362" max="4362" width="3.125" style="410" customWidth="1"/>
    <col min="4363" max="4363" width="4.375" style="410" customWidth="1"/>
    <col min="4364" max="4364" width="2.5" style="410" customWidth="1"/>
    <col min="4365" max="4611" width="9" style="410" customWidth="1"/>
    <col min="4612" max="4612" width="2.25" style="410" customWidth="1"/>
    <col min="4613" max="4613" width="24.25" style="410" customWidth="1"/>
    <col min="4614" max="4614" width="4" style="410" customWidth="1"/>
    <col min="4615" max="4617" width="20.125" style="410" customWidth="1"/>
    <col min="4618" max="4618" width="3.125" style="410" customWidth="1"/>
    <col min="4619" max="4619" width="4.375" style="410" customWidth="1"/>
    <col min="4620" max="4620" width="2.5" style="410" customWidth="1"/>
    <col min="4621" max="4867" width="9" style="410" customWidth="1"/>
    <col min="4868" max="4868" width="2.25" style="410" customWidth="1"/>
    <col min="4869" max="4869" width="24.25" style="410" customWidth="1"/>
    <col min="4870" max="4870" width="4" style="410" customWidth="1"/>
    <col min="4871" max="4873" width="20.125" style="410" customWidth="1"/>
    <col min="4874" max="4874" width="3.125" style="410" customWidth="1"/>
    <col min="4875" max="4875" width="4.375" style="410" customWidth="1"/>
    <col min="4876" max="4876" width="2.5" style="410" customWidth="1"/>
    <col min="4877" max="5123" width="9" style="410" customWidth="1"/>
    <col min="5124" max="5124" width="2.25" style="410" customWidth="1"/>
    <col min="5125" max="5125" width="24.25" style="410" customWidth="1"/>
    <col min="5126" max="5126" width="4" style="410" customWidth="1"/>
    <col min="5127" max="5129" width="20.125" style="410" customWidth="1"/>
    <col min="5130" max="5130" width="3.125" style="410" customWidth="1"/>
    <col min="5131" max="5131" width="4.375" style="410" customWidth="1"/>
    <col min="5132" max="5132" width="2.5" style="410" customWidth="1"/>
    <col min="5133" max="5379" width="9" style="410" customWidth="1"/>
    <col min="5380" max="5380" width="2.25" style="410" customWidth="1"/>
    <col min="5381" max="5381" width="24.25" style="410" customWidth="1"/>
    <col min="5382" max="5382" width="4" style="410" customWidth="1"/>
    <col min="5383" max="5385" width="20.125" style="410" customWidth="1"/>
    <col min="5386" max="5386" width="3.125" style="410" customWidth="1"/>
    <col min="5387" max="5387" width="4.375" style="410" customWidth="1"/>
    <col min="5388" max="5388" width="2.5" style="410" customWidth="1"/>
    <col min="5389" max="5635" width="9" style="410" customWidth="1"/>
    <col min="5636" max="5636" width="2.25" style="410" customWidth="1"/>
    <col min="5637" max="5637" width="24.25" style="410" customWidth="1"/>
    <col min="5638" max="5638" width="4" style="410" customWidth="1"/>
    <col min="5639" max="5641" width="20.125" style="410" customWidth="1"/>
    <col min="5642" max="5642" width="3.125" style="410" customWidth="1"/>
    <col min="5643" max="5643" width="4.375" style="410" customWidth="1"/>
    <col min="5644" max="5644" width="2.5" style="410" customWidth="1"/>
    <col min="5645" max="5891" width="9" style="410" customWidth="1"/>
    <col min="5892" max="5892" width="2.25" style="410" customWidth="1"/>
    <col min="5893" max="5893" width="24.25" style="410" customWidth="1"/>
    <col min="5894" max="5894" width="4" style="410" customWidth="1"/>
    <col min="5895" max="5897" width="20.125" style="410" customWidth="1"/>
    <col min="5898" max="5898" width="3.125" style="410" customWidth="1"/>
    <col min="5899" max="5899" width="4.375" style="410" customWidth="1"/>
    <col min="5900" max="5900" width="2.5" style="410" customWidth="1"/>
    <col min="5901" max="6147" width="9" style="410" customWidth="1"/>
    <col min="6148" max="6148" width="2.25" style="410" customWidth="1"/>
    <col min="6149" max="6149" width="24.25" style="410" customWidth="1"/>
    <col min="6150" max="6150" width="4" style="410" customWidth="1"/>
    <col min="6151" max="6153" width="20.125" style="410" customWidth="1"/>
    <col min="6154" max="6154" width="3.125" style="410" customWidth="1"/>
    <col min="6155" max="6155" width="4.375" style="410" customWidth="1"/>
    <col min="6156" max="6156" width="2.5" style="410" customWidth="1"/>
    <col min="6157" max="6403" width="9" style="410" customWidth="1"/>
    <col min="6404" max="6404" width="2.25" style="410" customWidth="1"/>
    <col min="6405" max="6405" width="24.25" style="410" customWidth="1"/>
    <col min="6406" max="6406" width="4" style="410" customWidth="1"/>
    <col min="6407" max="6409" width="20.125" style="410" customWidth="1"/>
    <col min="6410" max="6410" width="3.125" style="410" customWidth="1"/>
    <col min="6411" max="6411" width="4.375" style="410" customWidth="1"/>
    <col min="6412" max="6412" width="2.5" style="410" customWidth="1"/>
    <col min="6413" max="6659" width="9" style="410" customWidth="1"/>
    <col min="6660" max="6660" width="2.25" style="410" customWidth="1"/>
    <col min="6661" max="6661" width="24.25" style="410" customWidth="1"/>
    <col min="6662" max="6662" width="4" style="410" customWidth="1"/>
    <col min="6663" max="6665" width="20.125" style="410" customWidth="1"/>
    <col min="6666" max="6666" width="3.125" style="410" customWidth="1"/>
    <col min="6667" max="6667" width="4.375" style="410" customWidth="1"/>
    <col min="6668" max="6668" width="2.5" style="410" customWidth="1"/>
    <col min="6669" max="6915" width="9" style="410" customWidth="1"/>
    <col min="6916" max="6916" width="2.25" style="410" customWidth="1"/>
    <col min="6917" max="6917" width="24.25" style="410" customWidth="1"/>
    <col min="6918" max="6918" width="4" style="410" customWidth="1"/>
    <col min="6919" max="6921" width="20.125" style="410" customWidth="1"/>
    <col min="6922" max="6922" width="3.125" style="410" customWidth="1"/>
    <col min="6923" max="6923" width="4.375" style="410" customWidth="1"/>
    <col min="6924" max="6924" width="2.5" style="410" customWidth="1"/>
    <col min="6925" max="7171" width="9" style="410" customWidth="1"/>
    <col min="7172" max="7172" width="2.25" style="410" customWidth="1"/>
    <col min="7173" max="7173" width="24.25" style="410" customWidth="1"/>
    <col min="7174" max="7174" width="4" style="410" customWidth="1"/>
    <col min="7175" max="7177" width="20.125" style="410" customWidth="1"/>
    <col min="7178" max="7178" width="3.125" style="410" customWidth="1"/>
    <col min="7179" max="7179" width="4.375" style="410" customWidth="1"/>
    <col min="7180" max="7180" width="2.5" style="410" customWidth="1"/>
    <col min="7181" max="7427" width="9" style="410" customWidth="1"/>
    <col min="7428" max="7428" width="2.25" style="410" customWidth="1"/>
    <col min="7429" max="7429" width="24.25" style="410" customWidth="1"/>
    <col min="7430" max="7430" width="4" style="410" customWidth="1"/>
    <col min="7431" max="7433" width="20.125" style="410" customWidth="1"/>
    <col min="7434" max="7434" width="3.125" style="410" customWidth="1"/>
    <col min="7435" max="7435" width="4.375" style="410" customWidth="1"/>
    <col min="7436" max="7436" width="2.5" style="410" customWidth="1"/>
    <col min="7437" max="7683" width="9" style="410" customWidth="1"/>
    <col min="7684" max="7684" width="2.25" style="410" customWidth="1"/>
    <col min="7685" max="7685" width="24.25" style="410" customWidth="1"/>
    <col min="7686" max="7686" width="4" style="410" customWidth="1"/>
    <col min="7687" max="7689" width="20.125" style="410" customWidth="1"/>
    <col min="7690" max="7690" width="3.125" style="410" customWidth="1"/>
    <col min="7691" max="7691" width="4.375" style="410" customWidth="1"/>
    <col min="7692" max="7692" width="2.5" style="410" customWidth="1"/>
    <col min="7693" max="7939" width="9" style="410" customWidth="1"/>
    <col min="7940" max="7940" width="2.25" style="410" customWidth="1"/>
    <col min="7941" max="7941" width="24.25" style="410" customWidth="1"/>
    <col min="7942" max="7942" width="4" style="410" customWidth="1"/>
    <col min="7943" max="7945" width="20.125" style="410" customWidth="1"/>
    <col min="7946" max="7946" width="3.125" style="410" customWidth="1"/>
    <col min="7947" max="7947" width="4.375" style="410" customWidth="1"/>
    <col min="7948" max="7948" width="2.5" style="410" customWidth="1"/>
    <col min="7949" max="8195" width="9" style="410" customWidth="1"/>
    <col min="8196" max="8196" width="2.25" style="410" customWidth="1"/>
    <col min="8197" max="8197" width="24.25" style="410" customWidth="1"/>
    <col min="8198" max="8198" width="4" style="410" customWidth="1"/>
    <col min="8199" max="8201" width="20.125" style="410" customWidth="1"/>
    <col min="8202" max="8202" width="3.125" style="410" customWidth="1"/>
    <col min="8203" max="8203" width="4.375" style="410" customWidth="1"/>
    <col min="8204" max="8204" width="2.5" style="410" customWidth="1"/>
    <col min="8205" max="8451" width="9" style="410" customWidth="1"/>
    <col min="8452" max="8452" width="2.25" style="410" customWidth="1"/>
    <col min="8453" max="8453" width="24.25" style="410" customWidth="1"/>
    <col min="8454" max="8454" width="4" style="410" customWidth="1"/>
    <col min="8455" max="8457" width="20.125" style="410" customWidth="1"/>
    <col min="8458" max="8458" width="3.125" style="410" customWidth="1"/>
    <col min="8459" max="8459" width="4.375" style="410" customWidth="1"/>
    <col min="8460" max="8460" width="2.5" style="410" customWidth="1"/>
    <col min="8461" max="8707" width="9" style="410" customWidth="1"/>
    <col min="8708" max="8708" width="2.25" style="410" customWidth="1"/>
    <col min="8709" max="8709" width="24.25" style="410" customWidth="1"/>
    <col min="8710" max="8710" width="4" style="410" customWidth="1"/>
    <col min="8711" max="8713" width="20.125" style="410" customWidth="1"/>
    <col min="8714" max="8714" width="3.125" style="410" customWidth="1"/>
    <col min="8715" max="8715" width="4.375" style="410" customWidth="1"/>
    <col min="8716" max="8716" width="2.5" style="410" customWidth="1"/>
    <col min="8717" max="8963" width="9" style="410" customWidth="1"/>
    <col min="8964" max="8964" width="2.25" style="410" customWidth="1"/>
    <col min="8965" max="8965" width="24.25" style="410" customWidth="1"/>
    <col min="8966" max="8966" width="4" style="410" customWidth="1"/>
    <col min="8967" max="8969" width="20.125" style="410" customWidth="1"/>
    <col min="8970" max="8970" width="3.125" style="410" customWidth="1"/>
    <col min="8971" max="8971" width="4.375" style="410" customWidth="1"/>
    <col min="8972" max="8972" width="2.5" style="410" customWidth="1"/>
    <col min="8973" max="9219" width="9" style="410" customWidth="1"/>
    <col min="9220" max="9220" width="2.25" style="410" customWidth="1"/>
    <col min="9221" max="9221" width="24.25" style="410" customWidth="1"/>
    <col min="9222" max="9222" width="4" style="410" customWidth="1"/>
    <col min="9223" max="9225" width="20.125" style="410" customWidth="1"/>
    <col min="9226" max="9226" width="3.125" style="410" customWidth="1"/>
    <col min="9227" max="9227" width="4.375" style="410" customWidth="1"/>
    <col min="9228" max="9228" width="2.5" style="410" customWidth="1"/>
    <col min="9229" max="9475" width="9" style="410" customWidth="1"/>
    <col min="9476" max="9476" width="2.25" style="410" customWidth="1"/>
    <col min="9477" max="9477" width="24.25" style="410" customWidth="1"/>
    <col min="9478" max="9478" width="4" style="410" customWidth="1"/>
    <col min="9479" max="9481" width="20.125" style="410" customWidth="1"/>
    <col min="9482" max="9482" width="3.125" style="410" customWidth="1"/>
    <col min="9483" max="9483" width="4.375" style="410" customWidth="1"/>
    <col min="9484" max="9484" width="2.5" style="410" customWidth="1"/>
    <col min="9485" max="9731" width="9" style="410" customWidth="1"/>
    <col min="9732" max="9732" width="2.25" style="410" customWidth="1"/>
    <col min="9733" max="9733" width="24.25" style="410" customWidth="1"/>
    <col min="9734" max="9734" width="4" style="410" customWidth="1"/>
    <col min="9735" max="9737" width="20.125" style="410" customWidth="1"/>
    <col min="9738" max="9738" width="3.125" style="410" customWidth="1"/>
    <col min="9739" max="9739" width="4.375" style="410" customWidth="1"/>
    <col min="9740" max="9740" width="2.5" style="410" customWidth="1"/>
    <col min="9741" max="9987" width="9" style="410" customWidth="1"/>
    <col min="9988" max="9988" width="2.25" style="410" customWidth="1"/>
    <col min="9989" max="9989" width="24.25" style="410" customWidth="1"/>
    <col min="9990" max="9990" width="4" style="410" customWidth="1"/>
    <col min="9991" max="9993" width="20.125" style="410" customWidth="1"/>
    <col min="9994" max="9994" width="3.125" style="410" customWidth="1"/>
    <col min="9995" max="9995" width="4.375" style="410" customWidth="1"/>
    <col min="9996" max="9996" width="2.5" style="410" customWidth="1"/>
    <col min="9997" max="10243" width="9" style="410" customWidth="1"/>
    <col min="10244" max="10244" width="2.25" style="410" customWidth="1"/>
    <col min="10245" max="10245" width="24.25" style="410" customWidth="1"/>
    <col min="10246" max="10246" width="4" style="410" customWidth="1"/>
    <col min="10247" max="10249" width="20.125" style="410" customWidth="1"/>
    <col min="10250" max="10250" width="3.125" style="410" customWidth="1"/>
    <col min="10251" max="10251" width="4.375" style="410" customWidth="1"/>
    <col min="10252" max="10252" width="2.5" style="410" customWidth="1"/>
    <col min="10253" max="10499" width="9" style="410" customWidth="1"/>
    <col min="10500" max="10500" width="2.25" style="410" customWidth="1"/>
    <col min="10501" max="10501" width="24.25" style="410" customWidth="1"/>
    <col min="10502" max="10502" width="4" style="410" customWidth="1"/>
    <col min="10503" max="10505" width="20.125" style="410" customWidth="1"/>
    <col min="10506" max="10506" width="3.125" style="410" customWidth="1"/>
    <col min="10507" max="10507" width="4.375" style="410" customWidth="1"/>
    <col min="10508" max="10508" width="2.5" style="410" customWidth="1"/>
    <col min="10509" max="10755" width="9" style="410" customWidth="1"/>
    <col min="10756" max="10756" width="2.25" style="410" customWidth="1"/>
    <col min="10757" max="10757" width="24.25" style="410" customWidth="1"/>
    <col min="10758" max="10758" width="4" style="410" customWidth="1"/>
    <col min="10759" max="10761" width="20.125" style="410" customWidth="1"/>
    <col min="10762" max="10762" width="3.125" style="410" customWidth="1"/>
    <col min="10763" max="10763" width="4.375" style="410" customWidth="1"/>
    <col min="10764" max="10764" width="2.5" style="410" customWidth="1"/>
    <col min="10765" max="11011" width="9" style="410" customWidth="1"/>
    <col min="11012" max="11012" width="2.25" style="410" customWidth="1"/>
    <col min="11013" max="11013" width="24.25" style="410" customWidth="1"/>
    <col min="11014" max="11014" width="4" style="410" customWidth="1"/>
    <col min="11015" max="11017" width="20.125" style="410" customWidth="1"/>
    <col min="11018" max="11018" width="3.125" style="410" customWidth="1"/>
    <col min="11019" max="11019" width="4.375" style="410" customWidth="1"/>
    <col min="11020" max="11020" width="2.5" style="410" customWidth="1"/>
    <col min="11021" max="11267" width="9" style="410" customWidth="1"/>
    <col min="11268" max="11268" width="2.25" style="410" customWidth="1"/>
    <col min="11269" max="11269" width="24.25" style="410" customWidth="1"/>
    <col min="11270" max="11270" width="4" style="410" customWidth="1"/>
    <col min="11271" max="11273" width="20.125" style="410" customWidth="1"/>
    <col min="11274" max="11274" width="3.125" style="410" customWidth="1"/>
    <col min="11275" max="11275" width="4.375" style="410" customWidth="1"/>
    <col min="11276" max="11276" width="2.5" style="410" customWidth="1"/>
    <col min="11277" max="11523" width="9" style="410" customWidth="1"/>
    <col min="11524" max="11524" width="2.25" style="410" customWidth="1"/>
    <col min="11525" max="11525" width="24.25" style="410" customWidth="1"/>
    <col min="11526" max="11526" width="4" style="410" customWidth="1"/>
    <col min="11527" max="11529" width="20.125" style="410" customWidth="1"/>
    <col min="11530" max="11530" width="3.125" style="410" customWidth="1"/>
    <col min="11531" max="11531" width="4.375" style="410" customWidth="1"/>
    <col min="11532" max="11532" width="2.5" style="410" customWidth="1"/>
    <col min="11533" max="11779" width="9" style="410" customWidth="1"/>
    <col min="11780" max="11780" width="2.25" style="410" customWidth="1"/>
    <col min="11781" max="11781" width="24.25" style="410" customWidth="1"/>
    <col min="11782" max="11782" width="4" style="410" customWidth="1"/>
    <col min="11783" max="11785" width="20.125" style="410" customWidth="1"/>
    <col min="11786" max="11786" width="3.125" style="410" customWidth="1"/>
    <col min="11787" max="11787" width="4.375" style="410" customWidth="1"/>
    <col min="11788" max="11788" width="2.5" style="410" customWidth="1"/>
    <col min="11789" max="12035" width="9" style="410" customWidth="1"/>
    <col min="12036" max="12036" width="2.25" style="410" customWidth="1"/>
    <col min="12037" max="12037" width="24.25" style="410" customWidth="1"/>
    <col min="12038" max="12038" width="4" style="410" customWidth="1"/>
    <col min="12039" max="12041" width="20.125" style="410" customWidth="1"/>
    <col min="12042" max="12042" width="3.125" style="410" customWidth="1"/>
    <col min="12043" max="12043" width="4.375" style="410" customWidth="1"/>
    <col min="12044" max="12044" width="2.5" style="410" customWidth="1"/>
    <col min="12045" max="12291" width="9" style="410" customWidth="1"/>
    <col min="12292" max="12292" width="2.25" style="410" customWidth="1"/>
    <col min="12293" max="12293" width="24.25" style="410" customWidth="1"/>
    <col min="12294" max="12294" width="4" style="410" customWidth="1"/>
    <col min="12295" max="12297" width="20.125" style="410" customWidth="1"/>
    <col min="12298" max="12298" width="3.125" style="410" customWidth="1"/>
    <col min="12299" max="12299" width="4.375" style="410" customWidth="1"/>
    <col min="12300" max="12300" width="2.5" style="410" customWidth="1"/>
    <col min="12301" max="12547" width="9" style="410" customWidth="1"/>
    <col min="12548" max="12548" width="2.25" style="410" customWidth="1"/>
    <col min="12549" max="12549" width="24.25" style="410" customWidth="1"/>
    <col min="12550" max="12550" width="4" style="410" customWidth="1"/>
    <col min="12551" max="12553" width="20.125" style="410" customWidth="1"/>
    <col min="12554" max="12554" width="3.125" style="410" customWidth="1"/>
    <col min="12555" max="12555" width="4.375" style="410" customWidth="1"/>
    <col min="12556" max="12556" width="2.5" style="410" customWidth="1"/>
    <col min="12557" max="12803" width="9" style="410" customWidth="1"/>
    <col min="12804" max="12804" width="2.25" style="410" customWidth="1"/>
    <col min="12805" max="12805" width="24.25" style="410" customWidth="1"/>
    <col min="12806" max="12806" width="4" style="410" customWidth="1"/>
    <col min="12807" max="12809" width="20.125" style="410" customWidth="1"/>
    <col min="12810" max="12810" width="3.125" style="410" customWidth="1"/>
    <col min="12811" max="12811" width="4.375" style="410" customWidth="1"/>
    <col min="12812" max="12812" width="2.5" style="410" customWidth="1"/>
    <col min="12813" max="13059" width="9" style="410" customWidth="1"/>
    <col min="13060" max="13060" width="2.25" style="410" customWidth="1"/>
    <col min="13061" max="13061" width="24.25" style="410" customWidth="1"/>
    <col min="13062" max="13062" width="4" style="410" customWidth="1"/>
    <col min="13063" max="13065" width="20.125" style="410" customWidth="1"/>
    <col min="13066" max="13066" width="3.125" style="410" customWidth="1"/>
    <col min="13067" max="13067" width="4.375" style="410" customWidth="1"/>
    <col min="13068" max="13068" width="2.5" style="410" customWidth="1"/>
    <col min="13069" max="13315" width="9" style="410" customWidth="1"/>
    <col min="13316" max="13316" width="2.25" style="410" customWidth="1"/>
    <col min="13317" max="13317" width="24.25" style="410" customWidth="1"/>
    <col min="13318" max="13318" width="4" style="410" customWidth="1"/>
    <col min="13319" max="13321" width="20.125" style="410" customWidth="1"/>
    <col min="13322" max="13322" width="3.125" style="410" customWidth="1"/>
    <col min="13323" max="13323" width="4.375" style="410" customWidth="1"/>
    <col min="13324" max="13324" width="2.5" style="410" customWidth="1"/>
    <col min="13325" max="13571" width="9" style="410" customWidth="1"/>
    <col min="13572" max="13572" width="2.25" style="410" customWidth="1"/>
    <col min="13573" max="13573" width="24.25" style="410" customWidth="1"/>
    <col min="13574" max="13574" width="4" style="410" customWidth="1"/>
    <col min="13575" max="13577" width="20.125" style="410" customWidth="1"/>
    <col min="13578" max="13578" width="3.125" style="410" customWidth="1"/>
    <col min="13579" max="13579" width="4.375" style="410" customWidth="1"/>
    <col min="13580" max="13580" width="2.5" style="410" customWidth="1"/>
    <col min="13581" max="13827" width="9" style="410" customWidth="1"/>
    <col min="13828" max="13828" width="2.25" style="410" customWidth="1"/>
    <col min="13829" max="13829" width="24.25" style="410" customWidth="1"/>
    <col min="13830" max="13830" width="4" style="410" customWidth="1"/>
    <col min="13831" max="13833" width="20.125" style="410" customWidth="1"/>
    <col min="13834" max="13834" width="3.125" style="410" customWidth="1"/>
    <col min="13835" max="13835" width="4.375" style="410" customWidth="1"/>
    <col min="13836" max="13836" width="2.5" style="410" customWidth="1"/>
    <col min="13837" max="14083" width="9" style="410" customWidth="1"/>
    <col min="14084" max="14084" width="2.25" style="410" customWidth="1"/>
    <col min="14085" max="14085" width="24.25" style="410" customWidth="1"/>
    <col min="14086" max="14086" width="4" style="410" customWidth="1"/>
    <col min="14087" max="14089" width="20.125" style="410" customWidth="1"/>
    <col min="14090" max="14090" width="3.125" style="410" customWidth="1"/>
    <col min="14091" max="14091" width="4.375" style="410" customWidth="1"/>
    <col min="14092" max="14092" width="2.5" style="410" customWidth="1"/>
    <col min="14093" max="14339" width="9" style="410" customWidth="1"/>
    <col min="14340" max="14340" width="2.25" style="410" customWidth="1"/>
    <col min="14341" max="14341" width="24.25" style="410" customWidth="1"/>
    <col min="14342" max="14342" width="4" style="410" customWidth="1"/>
    <col min="14343" max="14345" width="20.125" style="410" customWidth="1"/>
    <col min="14346" max="14346" width="3.125" style="410" customWidth="1"/>
    <col min="14347" max="14347" width="4.375" style="410" customWidth="1"/>
    <col min="14348" max="14348" width="2.5" style="410" customWidth="1"/>
    <col min="14349" max="14595" width="9" style="410" customWidth="1"/>
    <col min="14596" max="14596" width="2.25" style="410" customWidth="1"/>
    <col min="14597" max="14597" width="24.25" style="410" customWidth="1"/>
    <col min="14598" max="14598" width="4" style="410" customWidth="1"/>
    <col min="14599" max="14601" width="20.125" style="410" customWidth="1"/>
    <col min="14602" max="14602" width="3.125" style="410" customWidth="1"/>
    <col min="14603" max="14603" width="4.375" style="410" customWidth="1"/>
    <col min="14604" max="14604" width="2.5" style="410" customWidth="1"/>
    <col min="14605" max="14851" width="9" style="410" customWidth="1"/>
    <col min="14852" max="14852" width="2.25" style="410" customWidth="1"/>
    <col min="14853" max="14853" width="24.25" style="410" customWidth="1"/>
    <col min="14854" max="14854" width="4" style="410" customWidth="1"/>
    <col min="14855" max="14857" width="20.125" style="410" customWidth="1"/>
    <col min="14858" max="14858" width="3.125" style="410" customWidth="1"/>
    <col min="14859" max="14859" width="4.375" style="410" customWidth="1"/>
    <col min="14860" max="14860" width="2.5" style="410" customWidth="1"/>
    <col min="14861" max="15107" width="9" style="410" customWidth="1"/>
    <col min="15108" max="15108" width="2.25" style="410" customWidth="1"/>
    <col min="15109" max="15109" width="24.25" style="410" customWidth="1"/>
    <col min="15110" max="15110" width="4" style="410" customWidth="1"/>
    <col min="15111" max="15113" width="20.125" style="410" customWidth="1"/>
    <col min="15114" max="15114" width="3.125" style="410" customWidth="1"/>
    <col min="15115" max="15115" width="4.375" style="410" customWidth="1"/>
    <col min="15116" max="15116" width="2.5" style="410" customWidth="1"/>
    <col min="15117" max="15363" width="9" style="410" customWidth="1"/>
    <col min="15364" max="15364" width="2.25" style="410" customWidth="1"/>
    <col min="15365" max="15365" width="24.25" style="410" customWidth="1"/>
    <col min="15366" max="15366" width="4" style="410" customWidth="1"/>
    <col min="15367" max="15369" width="20.125" style="410" customWidth="1"/>
    <col min="15370" max="15370" width="3.125" style="410" customWidth="1"/>
    <col min="15371" max="15371" width="4.375" style="410" customWidth="1"/>
    <col min="15372" max="15372" width="2.5" style="410" customWidth="1"/>
    <col min="15373" max="15619" width="9" style="410" customWidth="1"/>
    <col min="15620" max="15620" width="2.25" style="410" customWidth="1"/>
    <col min="15621" max="15621" width="24.25" style="410" customWidth="1"/>
    <col min="15622" max="15622" width="4" style="410" customWidth="1"/>
    <col min="15623" max="15625" width="20.125" style="410" customWidth="1"/>
    <col min="15626" max="15626" width="3.125" style="410" customWidth="1"/>
    <col min="15627" max="15627" width="4.375" style="410" customWidth="1"/>
    <col min="15628" max="15628" width="2.5" style="410" customWidth="1"/>
    <col min="15629" max="15875" width="9" style="410" customWidth="1"/>
    <col min="15876" max="15876" width="2.25" style="410" customWidth="1"/>
    <col min="15877" max="15877" width="24.25" style="410" customWidth="1"/>
    <col min="15878" max="15878" width="4" style="410" customWidth="1"/>
    <col min="15879" max="15881" width="20.125" style="410" customWidth="1"/>
    <col min="15882" max="15882" width="3.125" style="410" customWidth="1"/>
    <col min="15883" max="15883" width="4.375" style="410" customWidth="1"/>
    <col min="15884" max="15884" width="2.5" style="410" customWidth="1"/>
    <col min="15885" max="16131" width="9" style="410" customWidth="1"/>
    <col min="16132" max="16132" width="2.25" style="410" customWidth="1"/>
    <col min="16133" max="16133" width="24.25" style="410" customWidth="1"/>
    <col min="16134" max="16134" width="4" style="410" customWidth="1"/>
    <col min="16135" max="16137" width="20.125" style="410" customWidth="1"/>
    <col min="16138" max="16138" width="3.125" style="410" customWidth="1"/>
    <col min="16139" max="16139" width="4.375" style="410" customWidth="1"/>
    <col min="16140" max="16140" width="2.5" style="410" customWidth="1"/>
    <col min="16141" max="16384" width="9" style="410" customWidth="1"/>
  </cols>
  <sheetData>
    <row r="1" spans="1:12" ht="20.100000000000001" customHeight="1">
      <c r="A1" s="499" t="s">
        <v>526</v>
      </c>
      <c r="B1" s="512"/>
      <c r="C1" s="512"/>
      <c r="D1" s="512"/>
      <c r="E1" s="512"/>
      <c r="F1" s="512"/>
      <c r="G1" s="512"/>
      <c r="H1" s="512"/>
      <c r="I1" s="512"/>
      <c r="J1" s="512"/>
      <c r="K1" s="512"/>
      <c r="L1" s="512"/>
    </row>
    <row r="2" spans="1:12" ht="20.100000000000001" customHeight="1">
      <c r="A2" s="509"/>
      <c r="B2" s="512"/>
      <c r="C2" s="512"/>
      <c r="D2" s="512"/>
      <c r="E2" s="512"/>
      <c r="F2" s="512"/>
      <c r="G2" s="512"/>
      <c r="H2" s="512"/>
      <c r="I2" s="536" t="s">
        <v>1306</v>
      </c>
      <c r="J2" s="536"/>
      <c r="K2" s="536"/>
      <c r="L2" s="512"/>
    </row>
    <row r="3" spans="1:12" ht="20.100000000000001" customHeight="1">
      <c r="A3" s="509"/>
      <c r="B3" s="512"/>
      <c r="C3" s="512"/>
      <c r="D3" s="512"/>
      <c r="E3" s="512"/>
      <c r="F3" s="512"/>
      <c r="G3" s="512"/>
      <c r="H3" s="512"/>
      <c r="I3" s="536"/>
      <c r="J3" s="536"/>
      <c r="K3" s="536"/>
      <c r="L3" s="512"/>
    </row>
    <row r="4" spans="1:12" ht="20.100000000000001" customHeight="1">
      <c r="A4" s="510" t="s">
        <v>258</v>
      </c>
      <c r="B4" s="510"/>
      <c r="C4" s="510"/>
      <c r="D4" s="510"/>
      <c r="E4" s="510"/>
      <c r="F4" s="510"/>
      <c r="G4" s="510"/>
      <c r="H4" s="510"/>
      <c r="I4" s="510"/>
      <c r="J4" s="510"/>
      <c r="K4" s="510"/>
      <c r="L4" s="512"/>
    </row>
    <row r="5" spans="1:12" ht="20.100000000000001" customHeight="1">
      <c r="A5" s="511"/>
      <c r="B5" s="511"/>
      <c r="C5" s="511"/>
      <c r="D5" s="511"/>
      <c r="E5" s="511"/>
      <c r="F5" s="511"/>
      <c r="G5" s="511"/>
      <c r="H5" s="511"/>
      <c r="I5" s="511"/>
      <c r="J5" s="511"/>
      <c r="K5" s="511"/>
      <c r="L5" s="512"/>
    </row>
    <row r="6" spans="1:12" ht="30" customHeight="1">
      <c r="A6" s="511"/>
      <c r="B6" s="513" t="s">
        <v>1326</v>
      </c>
      <c r="C6" s="522"/>
      <c r="D6" s="530"/>
      <c r="E6" s="530"/>
      <c r="F6" s="530"/>
      <c r="G6" s="530"/>
      <c r="H6" s="530"/>
      <c r="I6" s="530"/>
      <c r="J6" s="530"/>
      <c r="K6" s="538"/>
      <c r="L6" s="512"/>
    </row>
    <row r="7" spans="1:12" ht="30" customHeight="1">
      <c r="A7" s="512"/>
      <c r="B7" s="514" t="s">
        <v>979</v>
      </c>
      <c r="C7" s="523" t="s">
        <v>186</v>
      </c>
      <c r="D7" s="523"/>
      <c r="E7" s="523"/>
      <c r="F7" s="523"/>
      <c r="G7" s="523"/>
      <c r="H7" s="523"/>
      <c r="I7" s="523"/>
      <c r="J7" s="523"/>
      <c r="K7" s="539"/>
      <c r="L7" s="512"/>
    </row>
    <row r="8" spans="1:12" ht="30" customHeight="1">
      <c r="A8" s="512"/>
      <c r="B8" s="545" t="s">
        <v>2032</v>
      </c>
      <c r="C8" s="524" t="s">
        <v>1190</v>
      </c>
      <c r="D8" s="531"/>
      <c r="E8" s="531"/>
      <c r="F8" s="531"/>
      <c r="G8" s="531"/>
      <c r="H8" s="531"/>
      <c r="I8" s="531"/>
      <c r="J8" s="531"/>
      <c r="K8" s="540"/>
      <c r="L8" s="512"/>
    </row>
    <row r="9" spans="1:12" ht="30" customHeight="1">
      <c r="A9" s="512"/>
      <c r="B9" s="529" t="s">
        <v>1702</v>
      </c>
      <c r="C9" s="524" t="s">
        <v>766</v>
      </c>
      <c r="D9" s="531"/>
      <c r="E9" s="531"/>
      <c r="F9" s="531"/>
      <c r="G9" s="531"/>
      <c r="H9" s="531"/>
      <c r="I9" s="531"/>
      <c r="J9" s="531"/>
      <c r="K9" s="540"/>
      <c r="L9" s="512"/>
    </row>
    <row r="10" spans="1:12" ht="18.75" customHeight="1">
      <c r="A10" s="512"/>
      <c r="B10" s="525" t="s">
        <v>1703</v>
      </c>
      <c r="C10" s="525"/>
      <c r="D10" s="512"/>
      <c r="E10" s="512"/>
      <c r="F10" s="512"/>
      <c r="G10" s="512"/>
      <c r="H10" s="512"/>
      <c r="I10" s="512"/>
      <c r="J10" s="512"/>
      <c r="K10" s="541"/>
      <c r="L10" s="512"/>
    </row>
    <row r="11" spans="1:12" ht="32.25" customHeight="1">
      <c r="A11" s="512"/>
      <c r="B11" s="525"/>
      <c r="C11" s="525"/>
      <c r="D11" s="554" t="s">
        <v>1714</v>
      </c>
      <c r="E11" s="554"/>
      <c r="F11" s="578"/>
      <c r="G11" s="571"/>
      <c r="H11" s="534" t="s">
        <v>212</v>
      </c>
      <c r="I11" s="536"/>
      <c r="J11" s="536"/>
      <c r="K11" s="541"/>
      <c r="L11" s="512"/>
    </row>
    <row r="12" spans="1:12" ht="20.25" customHeight="1">
      <c r="A12" s="512"/>
      <c r="B12" s="526"/>
      <c r="C12" s="526"/>
      <c r="D12" s="555" t="s">
        <v>1333</v>
      </c>
      <c r="E12" s="555"/>
      <c r="F12" s="528"/>
      <c r="G12" s="528"/>
      <c r="H12" s="528"/>
      <c r="I12" s="528"/>
      <c r="J12" s="528"/>
      <c r="K12" s="542"/>
      <c r="L12" s="512"/>
    </row>
    <row r="13" spans="1:12" ht="30" customHeight="1">
      <c r="A13" s="512"/>
      <c r="B13" s="546" t="s">
        <v>117</v>
      </c>
      <c r="C13" s="524" t="s">
        <v>721</v>
      </c>
      <c r="D13" s="531"/>
      <c r="E13" s="531"/>
      <c r="F13" s="531"/>
      <c r="G13" s="531"/>
      <c r="H13" s="531"/>
      <c r="I13" s="531"/>
      <c r="J13" s="531"/>
      <c r="K13" s="540"/>
      <c r="L13" s="512"/>
    </row>
    <row r="14" spans="1:12">
      <c r="A14" s="512"/>
      <c r="B14" s="547" t="s">
        <v>2033</v>
      </c>
      <c r="C14" s="552"/>
      <c r="D14" s="527"/>
      <c r="E14" s="527"/>
      <c r="F14" s="527"/>
      <c r="G14" s="527"/>
      <c r="H14" s="527"/>
      <c r="I14" s="527"/>
      <c r="J14" s="527"/>
      <c r="K14" s="543"/>
      <c r="L14" s="512"/>
    </row>
    <row r="15" spans="1:12" ht="24.75" customHeight="1">
      <c r="A15" s="512"/>
      <c r="B15" s="525"/>
      <c r="C15" s="525"/>
      <c r="D15" s="556" t="s">
        <v>801</v>
      </c>
      <c r="E15" s="512"/>
      <c r="F15" s="512"/>
      <c r="G15" s="512"/>
      <c r="H15" s="512"/>
      <c r="I15" s="512"/>
      <c r="J15" s="512"/>
      <c r="K15" s="541"/>
      <c r="L15" s="512"/>
    </row>
    <row r="16" spans="1:12" ht="24" customHeight="1">
      <c r="A16" s="512"/>
      <c r="B16" s="525"/>
      <c r="C16" s="525"/>
      <c r="D16" s="557"/>
      <c r="E16" s="570" t="s">
        <v>1888</v>
      </c>
      <c r="F16" s="579"/>
      <c r="G16" s="586" t="s">
        <v>552</v>
      </c>
      <c r="H16" s="570"/>
      <c r="I16" s="594" t="s">
        <v>2036</v>
      </c>
      <c r="J16" s="600"/>
      <c r="K16" s="541"/>
      <c r="L16" s="512"/>
    </row>
    <row r="17" spans="1:12" ht="24" customHeight="1">
      <c r="A17" s="512"/>
      <c r="B17" s="525"/>
      <c r="C17" s="525"/>
      <c r="D17" s="558" t="s">
        <v>897</v>
      </c>
      <c r="E17" s="571"/>
      <c r="F17" s="533" t="s">
        <v>212</v>
      </c>
      <c r="G17" s="571"/>
      <c r="H17" s="524" t="s">
        <v>212</v>
      </c>
      <c r="I17" s="595">
        <f>E17+G17</f>
        <v>0</v>
      </c>
      <c r="J17" s="581" t="s">
        <v>212</v>
      </c>
      <c r="K17" s="541"/>
      <c r="L17" s="512"/>
    </row>
    <row r="18" spans="1:12" ht="24" customHeight="1">
      <c r="A18" s="512"/>
      <c r="B18" s="525"/>
      <c r="C18" s="525"/>
      <c r="D18" s="559" t="s">
        <v>2035</v>
      </c>
      <c r="E18" s="571"/>
      <c r="F18" s="534" t="s">
        <v>534</v>
      </c>
      <c r="G18" s="571"/>
      <c r="H18" s="590" t="s">
        <v>534</v>
      </c>
      <c r="I18" s="596">
        <f>E18+G18</f>
        <v>0</v>
      </c>
      <c r="J18" s="582" t="s">
        <v>534</v>
      </c>
      <c r="K18" s="541"/>
      <c r="L18" s="512"/>
    </row>
    <row r="19" spans="1:12" ht="24.75" customHeight="1">
      <c r="A19" s="512"/>
      <c r="B19" s="525"/>
      <c r="C19" s="525"/>
      <c r="D19" s="556" t="s">
        <v>1485</v>
      </c>
      <c r="E19" s="512"/>
      <c r="F19" s="512"/>
      <c r="G19" s="563"/>
      <c r="H19" s="563"/>
      <c r="I19" s="563"/>
      <c r="J19" s="563"/>
      <c r="K19" s="541"/>
      <c r="L19" s="512"/>
    </row>
    <row r="20" spans="1:12" ht="24" customHeight="1">
      <c r="A20" s="512"/>
      <c r="B20" s="525"/>
      <c r="C20" s="525"/>
      <c r="D20" s="560"/>
      <c r="E20" s="572" t="s">
        <v>358</v>
      </c>
      <c r="F20" s="580"/>
      <c r="G20" s="575"/>
      <c r="H20" s="560"/>
      <c r="I20" s="572" t="s">
        <v>2037</v>
      </c>
      <c r="J20" s="580"/>
      <c r="K20" s="541"/>
      <c r="L20" s="512"/>
    </row>
    <row r="21" spans="1:12" ht="24" customHeight="1">
      <c r="A21" s="512"/>
      <c r="B21" s="525"/>
      <c r="C21" s="525"/>
      <c r="D21" s="561" t="s">
        <v>897</v>
      </c>
      <c r="E21" s="573"/>
      <c r="F21" s="581" t="s">
        <v>212</v>
      </c>
      <c r="G21" s="575"/>
      <c r="H21" s="561" t="s">
        <v>897</v>
      </c>
      <c r="I21" s="573"/>
      <c r="J21" s="581" t="s">
        <v>212</v>
      </c>
      <c r="K21" s="541"/>
      <c r="L21" s="512"/>
    </row>
    <row r="22" spans="1:12" ht="24" customHeight="1">
      <c r="A22" s="512"/>
      <c r="B22" s="525"/>
      <c r="C22" s="525"/>
      <c r="D22" s="562" t="s">
        <v>2035</v>
      </c>
      <c r="E22" s="574"/>
      <c r="F22" s="582" t="s">
        <v>534</v>
      </c>
      <c r="G22" s="575"/>
      <c r="H22" s="562" t="s">
        <v>2035</v>
      </c>
      <c r="I22" s="574"/>
      <c r="J22" s="582" t="s">
        <v>534</v>
      </c>
      <c r="K22" s="541"/>
      <c r="L22" s="512"/>
    </row>
    <row r="23" spans="1:12" ht="29.25" customHeight="1">
      <c r="A23" s="512"/>
      <c r="B23" s="525"/>
      <c r="C23" s="525"/>
      <c r="D23" s="556" t="s">
        <v>1405</v>
      </c>
      <c r="E23" s="563"/>
      <c r="F23" s="563"/>
      <c r="G23" s="563"/>
      <c r="H23" s="563"/>
      <c r="I23" s="563"/>
      <c r="J23" s="563"/>
      <c r="K23" s="541"/>
      <c r="L23" s="512"/>
    </row>
    <row r="24" spans="1:12" ht="24" customHeight="1">
      <c r="A24" s="512"/>
      <c r="B24" s="525"/>
      <c r="C24" s="525"/>
      <c r="D24" s="563"/>
      <c r="E24" s="563"/>
      <c r="F24" s="563"/>
      <c r="G24" s="563"/>
      <c r="H24" s="560"/>
      <c r="I24" s="572" t="s">
        <v>2038</v>
      </c>
      <c r="J24" s="580"/>
      <c r="K24" s="541"/>
      <c r="L24" s="512"/>
    </row>
    <row r="25" spans="1:12" ht="24" customHeight="1">
      <c r="A25" s="512"/>
      <c r="B25" s="525"/>
      <c r="C25" s="525"/>
      <c r="D25" s="563"/>
      <c r="E25" s="563"/>
      <c r="F25" s="563"/>
      <c r="G25" s="563"/>
      <c r="H25" s="561" t="s">
        <v>897</v>
      </c>
      <c r="I25" s="533">
        <f>I17+E21+I21</f>
        <v>0</v>
      </c>
      <c r="J25" s="581" t="s">
        <v>212</v>
      </c>
      <c r="K25" s="541"/>
      <c r="L25" s="512"/>
    </row>
    <row r="26" spans="1:12" ht="24" customHeight="1">
      <c r="A26" s="512"/>
      <c r="B26" s="525"/>
      <c r="C26" s="525"/>
      <c r="D26" s="564"/>
      <c r="E26" s="575"/>
      <c r="F26" s="564"/>
      <c r="G26" s="575"/>
      <c r="H26" s="562" t="s">
        <v>2035</v>
      </c>
      <c r="I26" s="597">
        <f>I18+E22+I22</f>
        <v>0</v>
      </c>
      <c r="J26" s="582" t="s">
        <v>534</v>
      </c>
      <c r="K26" s="541"/>
      <c r="L26" s="512"/>
    </row>
    <row r="27" spans="1:12" ht="15.75" customHeight="1">
      <c r="A27" s="512"/>
      <c r="B27" s="525"/>
      <c r="C27" s="525"/>
      <c r="D27" s="564"/>
      <c r="E27" s="575"/>
      <c r="F27" s="564"/>
      <c r="G27" s="575"/>
      <c r="H27" s="563"/>
      <c r="I27" s="563"/>
      <c r="J27" s="563"/>
      <c r="K27" s="541"/>
      <c r="L27" s="512"/>
    </row>
    <row r="28" spans="1:12" ht="29.25" customHeight="1">
      <c r="A28" s="512"/>
      <c r="B28" s="525"/>
      <c r="C28" s="553"/>
      <c r="D28" s="565" t="s">
        <v>1398</v>
      </c>
      <c r="E28" s="576"/>
      <c r="F28" s="576"/>
      <c r="G28" s="576"/>
      <c r="H28" s="576"/>
      <c r="I28" s="576"/>
      <c r="J28" s="576"/>
      <c r="K28" s="602"/>
      <c r="L28" s="512"/>
    </row>
    <row r="29" spans="1:12" ht="29.25" customHeight="1">
      <c r="A29" s="512"/>
      <c r="B29" s="525"/>
      <c r="C29" s="525"/>
      <c r="D29" s="566"/>
      <c r="E29" s="566"/>
      <c r="F29" s="583"/>
      <c r="G29" s="587" t="s">
        <v>1928</v>
      </c>
      <c r="H29" s="591"/>
      <c r="I29" s="598" t="s">
        <v>296</v>
      </c>
      <c r="J29" s="591"/>
      <c r="K29" s="541"/>
      <c r="L29" s="512"/>
    </row>
    <row r="30" spans="1:12" ht="29.25" customHeight="1">
      <c r="A30" s="512"/>
      <c r="B30" s="525"/>
      <c r="C30" s="525"/>
      <c r="D30" s="567"/>
      <c r="E30" s="567"/>
      <c r="F30" s="584" t="s">
        <v>897</v>
      </c>
      <c r="G30" s="588"/>
      <c r="H30" s="524" t="s">
        <v>212</v>
      </c>
      <c r="I30" s="595">
        <f>G30</f>
        <v>0</v>
      </c>
      <c r="J30" s="581" t="s">
        <v>212</v>
      </c>
      <c r="K30" s="541"/>
      <c r="L30" s="512"/>
    </row>
    <row r="31" spans="1:12" ht="29.25" customHeight="1">
      <c r="A31" s="512"/>
      <c r="B31" s="525"/>
      <c r="C31" s="525"/>
      <c r="D31" s="568"/>
      <c r="E31" s="568"/>
      <c r="F31" s="585" t="s">
        <v>2035</v>
      </c>
      <c r="G31" s="589"/>
      <c r="H31" s="592" t="s">
        <v>534</v>
      </c>
      <c r="I31" s="596">
        <f>G31</f>
        <v>0</v>
      </c>
      <c r="J31" s="582" t="s">
        <v>534</v>
      </c>
      <c r="K31" s="541"/>
      <c r="L31" s="512"/>
    </row>
    <row r="32" spans="1:12" ht="29.25" customHeight="1">
      <c r="A32" s="512"/>
      <c r="B32" s="525"/>
      <c r="C32" s="525"/>
      <c r="D32" s="564"/>
      <c r="E32" s="563"/>
      <c r="F32" s="563"/>
      <c r="G32" s="563"/>
      <c r="H32" s="563"/>
      <c r="I32" s="563"/>
      <c r="J32" s="563"/>
      <c r="K32" s="541"/>
      <c r="L32" s="512"/>
    </row>
    <row r="33" spans="1:12" ht="29.25" customHeight="1">
      <c r="A33" s="512"/>
      <c r="B33" s="525"/>
      <c r="C33" s="525"/>
      <c r="D33" s="569" t="s">
        <v>678</v>
      </c>
      <c r="E33" s="577"/>
      <c r="F33" s="577"/>
      <c r="G33" s="577"/>
      <c r="H33" s="593"/>
      <c r="I33" s="599" t="str">
        <f>IF(I26&lt;=I31,"可","不可")</f>
        <v>可</v>
      </c>
      <c r="J33" s="601"/>
      <c r="K33" s="541"/>
      <c r="L33" s="512"/>
    </row>
    <row r="34" spans="1:12">
      <c r="A34" s="512"/>
      <c r="B34" s="526"/>
      <c r="C34" s="526"/>
      <c r="D34" s="528"/>
      <c r="E34" s="528"/>
      <c r="F34" s="528"/>
      <c r="G34" s="528"/>
      <c r="H34" s="528"/>
      <c r="I34" s="528"/>
      <c r="J34" s="528"/>
      <c r="K34" s="542"/>
      <c r="L34" s="512"/>
    </row>
    <row r="35" spans="1:12">
      <c r="A35" s="512"/>
      <c r="B35" s="527"/>
      <c r="C35" s="527"/>
      <c r="D35" s="527"/>
      <c r="E35" s="527"/>
      <c r="F35" s="527"/>
      <c r="G35" s="527"/>
      <c r="H35" s="527"/>
      <c r="I35" s="527"/>
      <c r="J35" s="527"/>
      <c r="K35" s="527"/>
      <c r="L35" s="512"/>
    </row>
    <row r="36" spans="1:12" ht="17.25" customHeight="1">
      <c r="A36" s="512"/>
      <c r="B36" s="548" t="s">
        <v>2034</v>
      </c>
      <c r="C36" s="548"/>
      <c r="D36" s="548"/>
      <c r="E36" s="548"/>
      <c r="F36" s="548"/>
      <c r="G36" s="548"/>
      <c r="H36" s="548"/>
      <c r="I36" s="548"/>
      <c r="J36" s="548"/>
      <c r="K36" s="548"/>
      <c r="L36" s="512"/>
    </row>
    <row r="37" spans="1:12" ht="17.25" customHeight="1">
      <c r="A37" s="512"/>
      <c r="B37" s="548"/>
      <c r="C37" s="548"/>
      <c r="D37" s="548"/>
      <c r="E37" s="548"/>
      <c r="F37" s="548"/>
      <c r="G37" s="548"/>
      <c r="H37" s="548"/>
      <c r="I37" s="548"/>
      <c r="J37" s="548"/>
      <c r="K37" s="548"/>
      <c r="L37" s="512"/>
    </row>
    <row r="38" spans="1:12" ht="17.25" customHeight="1">
      <c r="A38" s="512"/>
      <c r="B38" s="548"/>
      <c r="C38" s="548"/>
      <c r="D38" s="548"/>
      <c r="E38" s="548"/>
      <c r="F38" s="548"/>
      <c r="G38" s="548"/>
      <c r="H38" s="548"/>
      <c r="I38" s="548"/>
      <c r="J38" s="548"/>
      <c r="K38" s="548"/>
      <c r="L38" s="512"/>
    </row>
    <row r="39" spans="1:12" ht="17.25" customHeight="1">
      <c r="A39" s="512"/>
      <c r="B39" s="548"/>
      <c r="C39" s="548"/>
      <c r="D39" s="548"/>
      <c r="E39" s="548"/>
      <c r="F39" s="548"/>
      <c r="G39" s="548"/>
      <c r="H39" s="548"/>
      <c r="I39" s="548"/>
      <c r="J39" s="548"/>
      <c r="K39" s="548"/>
      <c r="L39" s="512"/>
    </row>
    <row r="40" spans="1:12" ht="17.25" customHeight="1">
      <c r="A40" s="512"/>
      <c r="B40" s="548"/>
      <c r="C40" s="548"/>
      <c r="D40" s="548"/>
      <c r="E40" s="548"/>
      <c r="F40" s="548"/>
      <c r="G40" s="548"/>
      <c r="H40" s="548"/>
      <c r="I40" s="548"/>
      <c r="J40" s="548"/>
      <c r="K40" s="548"/>
      <c r="L40" s="512"/>
    </row>
    <row r="41" spans="1:12" ht="17.25" customHeight="1">
      <c r="A41" s="512"/>
      <c r="B41" s="549"/>
      <c r="C41" s="549"/>
      <c r="D41" s="549"/>
      <c r="E41" s="549"/>
      <c r="F41" s="549"/>
      <c r="G41" s="549"/>
      <c r="H41" s="549"/>
      <c r="I41" s="549"/>
      <c r="J41" s="549"/>
      <c r="K41" s="549"/>
      <c r="L41" s="512"/>
    </row>
    <row r="45" spans="1:12">
      <c r="B45" s="550"/>
    </row>
    <row r="46" spans="1:12">
      <c r="B46" s="551"/>
    </row>
    <row r="47" spans="1:12">
      <c r="B47" s="551"/>
    </row>
    <row r="48" spans="1:12">
      <c r="B48" s="551"/>
    </row>
    <row r="49" spans="2:2">
      <c r="B49" s="551"/>
    </row>
    <row r="50" spans="2:2">
      <c r="B50" s="551"/>
    </row>
  </sheetData>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57" type="Hiragana"/>
  <pageMargins left="0.7" right="0.7" top="0.75" bottom="0.75" header="0.3" footer="0.3"/>
  <pageSetup paperSize="9" scale="80" fitToWidth="1" fitToHeight="1" orientation="portrait"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rgb="FFFF0000"/>
  </sheetPr>
  <dimension ref="B1:BV88"/>
  <sheetViews>
    <sheetView zoomScale="90" zoomScaleNormal="90" workbookViewId="0">
      <selection activeCell="AD35" sqref="AD35:AJ35"/>
    </sheetView>
  </sheetViews>
  <sheetFormatPr defaultRowHeight="14.25"/>
  <cols>
    <col min="1" max="1" width="3.75" style="499" customWidth="1"/>
    <col min="2" max="2" width="3" style="499" customWidth="1"/>
    <col min="3" max="3" width="5.375" style="499" customWidth="1"/>
    <col min="4" max="7" width="3.5" style="603" customWidth="1"/>
    <col min="8" max="64" width="3.5" style="499" customWidth="1"/>
    <col min="65" max="65" width="3.375" style="499" customWidth="1"/>
    <col min="66" max="68" width="3.25" style="499" customWidth="1"/>
    <col min="69" max="73" width="3.375" style="499" customWidth="1"/>
    <col min="74" max="74" width="42.5" style="499" customWidth="1"/>
    <col min="75" max="16384" width="9" style="499" customWidth="1"/>
  </cols>
  <sheetData>
    <row r="1" spans="2:74" ht="21" customHeight="1">
      <c r="B1" s="603"/>
      <c r="C1" s="603"/>
      <c r="G1" s="499"/>
      <c r="W1" s="499" t="s">
        <v>1061</v>
      </c>
      <c r="AK1" s="857"/>
      <c r="AO1" s="866"/>
      <c r="AZ1" s="866"/>
      <c r="BA1" s="866"/>
      <c r="BB1" s="866"/>
      <c r="BC1" s="866"/>
      <c r="BD1" s="866"/>
      <c r="BE1" s="866"/>
      <c r="BF1" s="866"/>
      <c r="BG1" s="866"/>
      <c r="BH1" s="866"/>
      <c r="BI1" s="866"/>
      <c r="BJ1" s="866"/>
      <c r="BK1" s="866"/>
      <c r="BL1" s="866"/>
      <c r="BM1" s="866"/>
      <c r="BN1" s="866"/>
      <c r="BO1" s="866"/>
      <c r="BP1" s="866"/>
      <c r="BQ1" s="866"/>
      <c r="BR1" s="866"/>
      <c r="BS1" s="857"/>
      <c r="BT1" s="857"/>
      <c r="BU1" s="857"/>
      <c r="BV1" s="857"/>
    </row>
    <row r="2" spans="2:74" ht="21" customHeight="1">
      <c r="B2" s="603"/>
      <c r="C2" s="603"/>
      <c r="G2" s="499"/>
      <c r="Y2" s="499">
        <v>-1</v>
      </c>
      <c r="AO2" s="867" t="s">
        <v>2052</v>
      </c>
      <c r="AP2" s="867"/>
      <c r="AQ2" s="867"/>
      <c r="AR2" s="867"/>
      <c r="AS2" s="867"/>
      <c r="AT2" s="867"/>
      <c r="AU2" s="867"/>
      <c r="AV2" s="867"/>
      <c r="AW2" s="874"/>
      <c r="AX2" s="882"/>
      <c r="AY2" s="882"/>
      <c r="AZ2" s="882"/>
      <c r="BA2" s="882"/>
      <c r="BB2" s="882"/>
      <c r="BC2" s="882"/>
      <c r="BD2" s="882"/>
      <c r="BE2" s="882"/>
      <c r="BF2" s="882"/>
      <c r="BG2" s="882"/>
      <c r="BH2" s="882"/>
      <c r="BI2" s="882"/>
      <c r="BJ2" s="882"/>
      <c r="BK2" s="882"/>
      <c r="BL2" s="882"/>
      <c r="BM2" s="882"/>
      <c r="BN2" s="882"/>
      <c r="BO2" s="882"/>
      <c r="BP2" s="882"/>
      <c r="BQ2" s="882"/>
      <c r="BR2" s="1047"/>
      <c r="BS2" s="1050"/>
      <c r="BT2" s="1050"/>
      <c r="BU2" s="1050"/>
      <c r="BV2" s="1050"/>
    </row>
    <row r="3" spans="2:74" ht="21" customHeight="1">
      <c r="B3" s="603"/>
      <c r="C3" s="603"/>
      <c r="G3" s="499"/>
      <c r="AO3" s="867" t="s">
        <v>1967</v>
      </c>
      <c r="AP3" s="867"/>
      <c r="AQ3" s="867"/>
      <c r="AR3" s="867"/>
      <c r="AS3" s="867"/>
      <c r="AT3" s="867"/>
      <c r="AU3" s="867"/>
      <c r="AV3" s="867"/>
      <c r="AW3" s="875"/>
      <c r="AX3" s="875"/>
      <c r="AY3" s="875"/>
      <c r="AZ3" s="875"/>
      <c r="BA3" s="875"/>
      <c r="BB3" s="875"/>
      <c r="BC3" s="875"/>
      <c r="BD3" s="875"/>
      <c r="BE3" s="875"/>
      <c r="BF3" s="875"/>
      <c r="BG3" s="875"/>
      <c r="BH3" s="875"/>
      <c r="BI3" s="875"/>
      <c r="BJ3" s="875"/>
      <c r="BK3" s="996" t="s">
        <v>1538</v>
      </c>
      <c r="BL3" s="1007"/>
      <c r="BM3" s="1007"/>
      <c r="BN3" s="1021"/>
      <c r="BO3" s="1039"/>
      <c r="BP3" s="1043"/>
      <c r="BQ3" s="1043"/>
      <c r="BR3" s="1048"/>
      <c r="BS3" s="1050"/>
      <c r="BT3" s="1050"/>
      <c r="BU3" s="1050"/>
      <c r="BV3" s="1050"/>
    </row>
    <row r="4" spans="2:74" ht="21" customHeight="1">
      <c r="B4" s="603"/>
      <c r="C4" s="616"/>
      <c r="D4" s="635" t="s">
        <v>583</v>
      </c>
      <c r="E4" s="635"/>
      <c r="F4" s="635"/>
      <c r="G4" s="635"/>
      <c r="H4" s="635"/>
      <c r="I4" s="635"/>
      <c r="J4" s="635"/>
      <c r="K4" s="702"/>
      <c r="L4" s="702"/>
      <c r="M4" s="637"/>
      <c r="N4" s="637"/>
      <c r="O4" s="637"/>
      <c r="P4" s="637"/>
      <c r="Q4" s="637"/>
      <c r="R4" s="637"/>
      <c r="S4" s="637"/>
      <c r="T4" s="637"/>
      <c r="U4" s="677"/>
      <c r="V4" s="740"/>
      <c r="W4" s="754"/>
      <c r="X4" s="605"/>
      <c r="Y4" s="605"/>
      <c r="Z4" s="793" t="s">
        <v>329</v>
      </c>
      <c r="AA4" s="803"/>
    </row>
    <row r="5" spans="2:74" ht="27.75" customHeight="1">
      <c r="B5" s="603"/>
      <c r="C5" s="616"/>
      <c r="D5" s="636"/>
      <c r="E5" s="636"/>
      <c r="F5" s="636"/>
      <c r="G5" s="680" t="s">
        <v>387</v>
      </c>
      <c r="H5" s="680"/>
      <c r="I5" s="680"/>
      <c r="J5" s="680"/>
      <c r="K5" s="680"/>
      <c r="L5" s="680"/>
      <c r="M5" s="680"/>
      <c r="N5" s="680"/>
      <c r="O5" s="680"/>
      <c r="P5" s="680"/>
      <c r="Q5" s="680"/>
      <c r="R5" s="680"/>
      <c r="S5" s="680"/>
      <c r="T5" s="738"/>
      <c r="U5" s="677"/>
      <c r="V5" s="677"/>
      <c r="W5" s="754"/>
      <c r="X5" s="605"/>
      <c r="Y5" s="605"/>
      <c r="Z5" s="794"/>
      <c r="AA5" s="680"/>
      <c r="AB5" s="680"/>
      <c r="AC5" s="680"/>
      <c r="AD5" s="680"/>
      <c r="AE5" s="680"/>
      <c r="AF5" s="738"/>
      <c r="AG5" s="797" t="s">
        <v>1992</v>
      </c>
      <c r="AH5" s="805"/>
      <c r="AI5" s="805"/>
      <c r="AJ5" s="822"/>
      <c r="AK5" s="794" t="s">
        <v>1600</v>
      </c>
      <c r="AL5" s="680"/>
      <c r="AM5" s="680"/>
      <c r="AN5" s="738"/>
      <c r="AO5" s="794" t="s">
        <v>118</v>
      </c>
      <c r="AP5" s="680"/>
      <c r="AQ5" s="680"/>
      <c r="AR5" s="738"/>
      <c r="AS5" s="794" t="s">
        <v>936</v>
      </c>
      <c r="AT5" s="680"/>
      <c r="AU5" s="680"/>
      <c r="AV5" s="738"/>
      <c r="AW5" s="794" t="s">
        <v>314</v>
      </c>
      <c r="AX5" s="680"/>
      <c r="AY5" s="680"/>
      <c r="AZ5" s="738"/>
      <c r="BA5" s="794" t="s">
        <v>1995</v>
      </c>
      <c r="BB5" s="680"/>
      <c r="BC5" s="680"/>
      <c r="BD5" s="738"/>
      <c r="BE5" s="794" t="s">
        <v>603</v>
      </c>
      <c r="BF5" s="680"/>
      <c r="BG5" s="738"/>
      <c r="BK5" s="651"/>
      <c r="BL5" s="651"/>
      <c r="BM5" s="651"/>
      <c r="BN5" s="651"/>
      <c r="BO5" s="1040"/>
      <c r="BP5" s="705"/>
      <c r="BQ5" s="1045"/>
      <c r="BR5" s="1045"/>
      <c r="BS5" s="1045"/>
    </row>
    <row r="6" spans="2:74" ht="21" customHeight="1">
      <c r="B6" s="603"/>
      <c r="C6" s="616"/>
      <c r="D6" s="636"/>
      <c r="E6" s="636"/>
      <c r="F6" s="636"/>
      <c r="G6" s="680" t="s">
        <v>1969</v>
      </c>
      <c r="H6" s="680"/>
      <c r="I6" s="680"/>
      <c r="J6" s="680"/>
      <c r="K6" s="680"/>
      <c r="L6" s="680"/>
      <c r="M6" s="680"/>
      <c r="N6" s="680"/>
      <c r="O6" s="680"/>
      <c r="P6" s="680"/>
      <c r="Q6" s="680"/>
      <c r="R6" s="680"/>
      <c r="S6" s="680"/>
      <c r="T6" s="738"/>
      <c r="U6" s="677"/>
      <c r="V6" s="677"/>
      <c r="W6" s="754"/>
      <c r="X6" s="605"/>
      <c r="Y6" s="605"/>
      <c r="Z6" s="795" t="s">
        <v>1020</v>
      </c>
      <c r="AA6" s="804"/>
      <c r="AB6" s="804"/>
      <c r="AC6" s="804"/>
      <c r="AD6" s="804"/>
      <c r="AE6" s="804"/>
      <c r="AF6" s="828"/>
      <c r="AG6" s="833"/>
      <c r="AH6" s="839"/>
      <c r="AI6" s="839"/>
      <c r="AJ6" s="851"/>
      <c r="AK6" s="833"/>
      <c r="AL6" s="839"/>
      <c r="AM6" s="839"/>
      <c r="AN6" s="851"/>
      <c r="AO6" s="833"/>
      <c r="AP6" s="839"/>
      <c r="AQ6" s="839"/>
      <c r="AR6" s="851"/>
      <c r="AS6" s="833"/>
      <c r="AT6" s="839"/>
      <c r="AU6" s="839"/>
      <c r="AV6" s="851"/>
      <c r="AW6" s="833"/>
      <c r="AX6" s="839"/>
      <c r="AY6" s="839"/>
      <c r="AZ6" s="851"/>
      <c r="BA6" s="833"/>
      <c r="BB6" s="839"/>
      <c r="BC6" s="839"/>
      <c r="BD6" s="851"/>
      <c r="BE6" s="835">
        <f>SUM(AG6:BD6)</f>
        <v>0</v>
      </c>
      <c r="BF6" s="841"/>
      <c r="BG6" s="853"/>
      <c r="BL6" s="876"/>
      <c r="BM6" s="876"/>
      <c r="BN6" s="876"/>
    </row>
    <row r="7" spans="2:74" ht="21" customHeight="1">
      <c r="B7" s="603"/>
      <c r="C7" s="616"/>
      <c r="D7" s="636"/>
      <c r="E7" s="636"/>
      <c r="F7" s="636"/>
      <c r="G7" s="680" t="s">
        <v>1295</v>
      </c>
      <c r="H7" s="680"/>
      <c r="I7" s="680"/>
      <c r="J7" s="680"/>
      <c r="K7" s="680"/>
      <c r="L7" s="680"/>
      <c r="M7" s="680"/>
      <c r="N7" s="680"/>
      <c r="O7" s="680"/>
      <c r="P7" s="680"/>
      <c r="Q7" s="680"/>
      <c r="R7" s="680"/>
      <c r="S7" s="680"/>
      <c r="T7" s="738"/>
      <c r="U7" s="739"/>
      <c r="V7" s="677"/>
      <c r="W7" s="754"/>
      <c r="X7" s="605"/>
      <c r="Y7" s="605"/>
      <c r="Z7" s="796" t="s">
        <v>274</v>
      </c>
      <c r="AA7" s="797" t="s">
        <v>1619</v>
      </c>
      <c r="AB7" s="805"/>
      <c r="AC7" s="805"/>
      <c r="AD7" s="805"/>
      <c r="AE7" s="805"/>
      <c r="AF7" s="822"/>
      <c r="AG7" s="834"/>
      <c r="AH7" s="840"/>
      <c r="AI7" s="840"/>
      <c r="AJ7" s="852"/>
      <c r="AK7" s="834"/>
      <c r="AL7" s="840"/>
      <c r="AM7" s="840"/>
      <c r="AN7" s="852"/>
      <c r="AO7" s="834"/>
      <c r="AP7" s="840"/>
      <c r="AQ7" s="840"/>
      <c r="AR7" s="852"/>
      <c r="AS7" s="833"/>
      <c r="AT7" s="839"/>
      <c r="AU7" s="839"/>
      <c r="AV7" s="851"/>
      <c r="AW7" s="833"/>
      <c r="AX7" s="839"/>
      <c r="AY7" s="839"/>
      <c r="AZ7" s="851"/>
      <c r="BA7" s="833"/>
      <c r="BB7" s="839"/>
      <c r="BC7" s="839"/>
      <c r="BD7" s="851"/>
      <c r="BE7" s="835">
        <f>SUM(AG7:BD7)</f>
        <v>0</v>
      </c>
      <c r="BF7" s="841"/>
      <c r="BG7" s="853"/>
    </row>
    <row r="8" spans="2:74" ht="21" customHeight="1">
      <c r="B8" s="605"/>
      <c r="C8" s="617"/>
      <c r="D8" s="637"/>
      <c r="E8" s="637"/>
      <c r="F8" s="637"/>
      <c r="G8" s="637"/>
      <c r="H8" s="637"/>
      <c r="I8" s="637"/>
      <c r="J8" s="637"/>
      <c r="K8" s="637"/>
      <c r="L8" s="706" t="str">
        <f>IF(COUNTIF(D5:F7,"○")&gt;1,"いずれか１つを選択してください。","")</f>
        <v/>
      </c>
      <c r="M8" s="637"/>
      <c r="N8" s="637"/>
      <c r="O8" s="637"/>
      <c r="P8" s="637"/>
      <c r="Q8" s="637"/>
      <c r="R8" s="637"/>
      <c r="S8" s="637"/>
      <c r="T8" s="637"/>
      <c r="U8" s="665"/>
      <c r="V8" s="665"/>
      <c r="W8" s="754"/>
      <c r="X8" s="605"/>
      <c r="Y8" s="605"/>
      <c r="Z8" s="797" t="s">
        <v>89</v>
      </c>
      <c r="AA8" s="805"/>
      <c r="AB8" s="805"/>
      <c r="AC8" s="805"/>
      <c r="AD8" s="805"/>
      <c r="AE8" s="805"/>
      <c r="AF8" s="822"/>
      <c r="AG8" s="833"/>
      <c r="AH8" s="839"/>
      <c r="AI8" s="839"/>
      <c r="AJ8" s="851"/>
      <c r="AK8" s="833"/>
      <c r="AL8" s="839"/>
      <c r="AM8" s="839"/>
      <c r="AN8" s="851"/>
      <c r="AO8" s="833"/>
      <c r="AP8" s="839"/>
      <c r="AQ8" s="839"/>
      <c r="AR8" s="851"/>
      <c r="AS8" s="833"/>
      <c r="AT8" s="839"/>
      <c r="AU8" s="839"/>
      <c r="AV8" s="851"/>
      <c r="AW8" s="833"/>
      <c r="AX8" s="839"/>
      <c r="AY8" s="839"/>
      <c r="AZ8" s="851"/>
      <c r="BA8" s="833"/>
      <c r="BB8" s="839"/>
      <c r="BC8" s="839"/>
      <c r="BD8" s="851"/>
      <c r="BE8" s="835">
        <f>SUM(AG8:BD8)</f>
        <v>0</v>
      </c>
      <c r="BF8" s="841"/>
      <c r="BG8" s="853"/>
      <c r="BU8" s="608"/>
    </row>
    <row r="9" spans="2:74" ht="21" customHeight="1">
      <c r="B9" s="605"/>
      <c r="C9" s="617"/>
      <c r="D9" s="637"/>
      <c r="E9" s="665"/>
      <c r="F9" s="677"/>
      <c r="G9" s="677"/>
      <c r="H9" s="677"/>
      <c r="I9" s="677"/>
      <c r="J9" s="677"/>
      <c r="K9" s="677"/>
      <c r="L9" s="677"/>
      <c r="M9" s="677"/>
      <c r="N9" s="677"/>
      <c r="O9" s="677"/>
      <c r="P9" s="677"/>
      <c r="Q9" s="677"/>
      <c r="R9" s="677"/>
      <c r="S9" s="677"/>
      <c r="T9" s="677"/>
      <c r="U9" s="677"/>
      <c r="V9" s="665"/>
      <c r="W9" s="754"/>
      <c r="X9" s="605"/>
      <c r="Y9" s="605"/>
      <c r="Z9" s="797" t="s">
        <v>603</v>
      </c>
      <c r="AA9" s="805"/>
      <c r="AB9" s="805"/>
      <c r="AC9" s="805"/>
      <c r="AD9" s="805"/>
      <c r="AE9" s="805"/>
      <c r="AF9" s="822"/>
      <c r="AG9" s="835">
        <f>AG6+AG8</f>
        <v>0</v>
      </c>
      <c r="AH9" s="841"/>
      <c r="AI9" s="841"/>
      <c r="AJ9" s="853"/>
      <c r="AK9" s="835">
        <f>AK6+AK8</f>
        <v>0</v>
      </c>
      <c r="AL9" s="841"/>
      <c r="AM9" s="841"/>
      <c r="AN9" s="853"/>
      <c r="AO9" s="835">
        <f>AO6+AO8</f>
        <v>0</v>
      </c>
      <c r="AP9" s="841"/>
      <c r="AQ9" s="841"/>
      <c r="AR9" s="853"/>
      <c r="AS9" s="835">
        <f>AS6+AS8</f>
        <v>0</v>
      </c>
      <c r="AT9" s="841"/>
      <c r="AU9" s="841"/>
      <c r="AV9" s="853"/>
      <c r="AW9" s="835">
        <f>AW6+AW8</f>
        <v>0</v>
      </c>
      <c r="AX9" s="841"/>
      <c r="AY9" s="841"/>
      <c r="AZ9" s="853"/>
      <c r="BA9" s="835">
        <f>BA6+BA8</f>
        <v>0</v>
      </c>
      <c r="BB9" s="841"/>
      <c r="BC9" s="841"/>
      <c r="BD9" s="853"/>
      <c r="BE9" s="835">
        <f>BE6+BE8</f>
        <v>0</v>
      </c>
      <c r="BF9" s="841"/>
      <c r="BG9" s="853"/>
    </row>
    <row r="10" spans="2:74" ht="21" customHeight="1">
      <c r="B10" s="605"/>
      <c r="C10" s="617"/>
      <c r="D10" s="637"/>
      <c r="E10" s="665"/>
      <c r="F10" s="677"/>
      <c r="G10" s="677"/>
      <c r="H10" s="677"/>
      <c r="I10" s="677"/>
      <c r="J10" s="677"/>
      <c r="K10" s="677"/>
      <c r="L10" s="677"/>
      <c r="M10" s="677"/>
      <c r="N10" s="677"/>
      <c r="O10" s="677"/>
      <c r="P10" s="677"/>
      <c r="Q10" s="677"/>
      <c r="R10" s="677"/>
      <c r="S10" s="677"/>
      <c r="T10" s="677"/>
      <c r="U10" s="677"/>
      <c r="V10" s="665"/>
      <c r="W10" s="755"/>
      <c r="X10" s="605"/>
      <c r="Y10" s="605"/>
      <c r="Z10" s="605"/>
      <c r="AA10" s="605"/>
      <c r="BG10" s="968" t="str">
        <f>IF(AND(BE9&lt;&gt;BO3,D12="○"),"「事業者名簿」の定員数と想定される利用者数が一致しません。","")</f>
        <v/>
      </c>
      <c r="BK10" s="651"/>
      <c r="BL10" s="651"/>
      <c r="BM10" s="651"/>
      <c r="BN10" s="651"/>
      <c r="BO10" s="1040"/>
      <c r="BP10" s="705"/>
      <c r="BQ10" s="1045"/>
      <c r="BR10" s="1045"/>
      <c r="BS10" s="1045"/>
    </row>
    <row r="11" spans="2:74" ht="21" customHeight="1">
      <c r="B11" s="605"/>
      <c r="C11" s="617"/>
      <c r="D11" s="638" t="s">
        <v>2042</v>
      </c>
      <c r="E11" s="666"/>
      <c r="F11" s="666"/>
      <c r="G11" s="666"/>
      <c r="H11" s="666"/>
      <c r="I11" s="666"/>
      <c r="J11" s="677"/>
      <c r="K11" s="677"/>
      <c r="L11" s="677"/>
      <c r="M11" s="677"/>
      <c r="N11" s="677"/>
      <c r="O11" s="677"/>
      <c r="P11" s="677"/>
      <c r="Q11" s="677"/>
      <c r="R11" s="677"/>
      <c r="S11" s="677"/>
      <c r="T11" s="677"/>
      <c r="U11" s="677"/>
      <c r="V11" s="665"/>
      <c r="W11" s="756"/>
      <c r="Z11" s="608" t="s">
        <v>1684</v>
      </c>
      <c r="AP11" s="608" t="s">
        <v>1221</v>
      </c>
      <c r="AQ11" s="608"/>
      <c r="AW11" s="876"/>
      <c r="AX11" s="876"/>
      <c r="AY11" s="876"/>
      <c r="BG11" s="969"/>
      <c r="BH11" s="608" t="s">
        <v>1579</v>
      </c>
      <c r="BN11" s="876"/>
      <c r="BO11" s="876"/>
      <c r="BP11" s="876"/>
    </row>
    <row r="12" spans="2:74" ht="21" customHeight="1">
      <c r="B12" s="605"/>
      <c r="C12" s="617"/>
      <c r="D12" s="639"/>
      <c r="E12" s="667"/>
      <c r="F12" s="678" t="s">
        <v>1516</v>
      </c>
      <c r="G12" s="681"/>
      <c r="H12" s="681"/>
      <c r="I12" s="681"/>
      <c r="J12" s="681"/>
      <c r="K12" s="681"/>
      <c r="L12" s="681"/>
      <c r="M12" s="681"/>
      <c r="N12" s="681"/>
      <c r="O12" s="681"/>
      <c r="P12" s="681"/>
      <c r="Q12" s="681"/>
      <c r="R12" s="681"/>
      <c r="S12" s="681"/>
      <c r="T12" s="681"/>
      <c r="U12" s="681"/>
      <c r="V12" s="741"/>
      <c r="W12" s="755"/>
      <c r="AE12" s="794" t="s">
        <v>2048</v>
      </c>
      <c r="AF12" s="680"/>
      <c r="AG12" s="680"/>
      <c r="AH12" s="680"/>
      <c r="AI12" s="680"/>
      <c r="AJ12" s="680"/>
      <c r="AK12" s="738"/>
      <c r="AL12" s="859" t="s">
        <v>2050</v>
      </c>
      <c r="AM12" s="862"/>
      <c r="AN12" s="864"/>
      <c r="AV12" s="794" t="s">
        <v>2048</v>
      </c>
      <c r="AW12" s="680"/>
      <c r="AX12" s="680"/>
      <c r="AY12" s="680"/>
      <c r="AZ12" s="680"/>
      <c r="BA12" s="680"/>
      <c r="BB12" s="738"/>
      <c r="BC12" s="859" t="s">
        <v>2050</v>
      </c>
      <c r="BD12" s="862"/>
      <c r="BE12" s="864"/>
      <c r="BF12" s="957"/>
      <c r="BG12" s="969"/>
      <c r="BM12" s="794" t="s">
        <v>2057</v>
      </c>
      <c r="BN12" s="680"/>
      <c r="BO12" s="680"/>
      <c r="BP12" s="680"/>
      <c r="BQ12" s="680"/>
      <c r="BR12" s="680"/>
      <c r="BS12" s="738"/>
    </row>
    <row r="13" spans="2:74" ht="26.25" customHeight="1">
      <c r="B13" s="605"/>
      <c r="C13" s="617"/>
      <c r="D13" s="639"/>
      <c r="E13" s="668"/>
      <c r="F13" s="678" t="s">
        <v>1675</v>
      </c>
      <c r="G13" s="681"/>
      <c r="H13" s="681"/>
      <c r="I13" s="681"/>
      <c r="J13" s="681"/>
      <c r="K13" s="681"/>
      <c r="L13" s="681"/>
      <c r="M13" s="681"/>
      <c r="N13" s="681"/>
      <c r="O13" s="681"/>
      <c r="P13" s="681"/>
      <c r="Q13" s="681"/>
      <c r="R13" s="681"/>
      <c r="S13" s="681"/>
      <c r="T13" s="681"/>
      <c r="U13" s="681"/>
      <c r="V13" s="741"/>
      <c r="W13" s="757"/>
      <c r="AE13" s="824" t="s">
        <v>204</v>
      </c>
      <c r="AF13" s="829"/>
      <c r="AG13" s="829"/>
      <c r="AH13" s="842"/>
      <c r="AI13" s="824" t="s">
        <v>2174</v>
      </c>
      <c r="AJ13" s="829"/>
      <c r="AK13" s="842"/>
      <c r="AL13" s="860"/>
      <c r="AM13" s="863"/>
      <c r="AN13" s="865"/>
      <c r="AQ13" s="678"/>
      <c r="AR13" s="681"/>
      <c r="AS13" s="681"/>
      <c r="AT13" s="681"/>
      <c r="AU13" s="741"/>
      <c r="AV13" s="824" t="s">
        <v>204</v>
      </c>
      <c r="AW13" s="829"/>
      <c r="AX13" s="829"/>
      <c r="AY13" s="842"/>
      <c r="AZ13" s="824" t="s">
        <v>2174</v>
      </c>
      <c r="BA13" s="829"/>
      <c r="BB13" s="842"/>
      <c r="BC13" s="860"/>
      <c r="BD13" s="863"/>
      <c r="BE13" s="865"/>
      <c r="BF13" s="957"/>
      <c r="BG13" s="970"/>
      <c r="BH13" s="678"/>
      <c r="BI13" s="681"/>
      <c r="BJ13" s="681"/>
      <c r="BK13" s="681"/>
      <c r="BL13" s="741"/>
      <c r="BM13" s="824" t="s">
        <v>2058</v>
      </c>
      <c r="BN13" s="829"/>
      <c r="BO13" s="829"/>
      <c r="BP13" s="842"/>
      <c r="BQ13" s="824" t="s">
        <v>2035</v>
      </c>
      <c r="BR13" s="829"/>
      <c r="BS13" s="842"/>
    </row>
    <row r="14" spans="2:74" ht="21" customHeight="1">
      <c r="B14" s="605"/>
      <c r="C14" s="617"/>
      <c r="D14" s="639"/>
      <c r="E14" s="668"/>
      <c r="F14" s="678" t="s">
        <v>1933</v>
      </c>
      <c r="G14" s="681"/>
      <c r="H14" s="681"/>
      <c r="I14" s="681"/>
      <c r="J14" s="681"/>
      <c r="K14" s="681"/>
      <c r="L14" s="681"/>
      <c r="M14" s="681"/>
      <c r="N14" s="681"/>
      <c r="O14" s="681"/>
      <c r="P14" s="681"/>
      <c r="Q14" s="681"/>
      <c r="R14" s="681"/>
      <c r="S14" s="681"/>
      <c r="T14" s="681"/>
      <c r="U14" s="681"/>
      <c r="V14" s="741"/>
      <c r="W14" s="757"/>
      <c r="Z14" s="794" t="s">
        <v>1917</v>
      </c>
      <c r="AA14" s="680"/>
      <c r="AB14" s="680"/>
      <c r="AC14" s="680"/>
      <c r="AD14" s="738"/>
      <c r="AE14" s="825" t="b">
        <f>IF((OR($D$5="○",$D$6="○")),ROUNDDOWN(((BE$6+BE$8*0.9))/6,1))</f>
        <v>0</v>
      </c>
      <c r="AF14" s="830"/>
      <c r="AG14" s="830"/>
      <c r="AH14" s="843"/>
      <c r="AI14" s="846">
        <f>AE14*$AY$60</f>
        <v>0</v>
      </c>
      <c r="AJ14" s="854"/>
      <c r="AK14" s="858"/>
      <c r="AL14" s="846">
        <f>AE14*40</f>
        <v>0</v>
      </c>
      <c r="AM14" s="854"/>
      <c r="AN14" s="858"/>
      <c r="AQ14" s="794" t="s">
        <v>1917</v>
      </c>
      <c r="AR14" s="680"/>
      <c r="AS14" s="680"/>
      <c r="AT14" s="680"/>
      <c r="AU14" s="738"/>
      <c r="AV14" s="826" t="b">
        <f>IF((OR($D$5="○",$D$6="○")),$BE$43)</f>
        <v>0</v>
      </c>
      <c r="AW14" s="831"/>
      <c r="AX14" s="831"/>
      <c r="AY14" s="844"/>
      <c r="AZ14" s="909">
        <f>AV14*$AY$60</f>
        <v>0</v>
      </c>
      <c r="BA14" s="909"/>
      <c r="BB14" s="909"/>
      <c r="BC14" s="846">
        <f>AV14*40</f>
        <v>0</v>
      </c>
      <c r="BD14" s="854"/>
      <c r="BE14" s="858"/>
      <c r="BF14" s="958"/>
      <c r="BG14" s="969"/>
      <c r="BH14" s="794" t="s">
        <v>2055</v>
      </c>
      <c r="BI14" s="680"/>
      <c r="BJ14" s="680"/>
      <c r="BK14" s="680"/>
      <c r="BL14" s="738"/>
      <c r="BM14" s="826">
        <f>(ROUNDDOWN(BQ14/40,1))</f>
        <v>0</v>
      </c>
      <c r="BN14" s="831"/>
      <c r="BO14" s="831"/>
      <c r="BP14" s="844"/>
      <c r="BQ14" s="909">
        <f>$BB$73</f>
        <v>0</v>
      </c>
      <c r="BR14" s="909"/>
      <c r="BS14" s="909"/>
      <c r="BU14" s="608"/>
    </row>
    <row r="15" spans="2:74" ht="21" customHeight="1">
      <c r="B15" s="605"/>
      <c r="C15" s="618"/>
      <c r="D15" s="640"/>
      <c r="E15" s="640"/>
      <c r="F15" s="640"/>
      <c r="G15" s="640"/>
      <c r="H15" s="640"/>
      <c r="I15" s="640"/>
      <c r="J15" s="640"/>
      <c r="K15" s="640"/>
      <c r="L15" s="707" t="str">
        <f>IF(COUNTIF(D12:E14,"○")&gt;1,"いずれか１つを選択してください。","")</f>
        <v/>
      </c>
      <c r="M15" s="640"/>
      <c r="N15" s="640"/>
      <c r="O15" s="640"/>
      <c r="P15" s="640"/>
      <c r="Q15" s="640"/>
      <c r="R15" s="640"/>
      <c r="S15" s="640"/>
      <c r="T15" s="640"/>
      <c r="U15" s="640"/>
      <c r="V15" s="742"/>
      <c r="W15" s="758"/>
      <c r="Z15" s="794" t="s">
        <v>460</v>
      </c>
      <c r="AA15" s="680"/>
      <c r="AB15" s="680"/>
      <c r="AC15" s="680"/>
      <c r="AD15" s="738"/>
      <c r="AE15" s="825" t="b">
        <f>IF((OR($D$7="○")),ROUNDDOWN((BE$6+BE$8*0.9)/5,1))</f>
        <v>0</v>
      </c>
      <c r="AF15" s="830"/>
      <c r="AG15" s="830"/>
      <c r="AH15" s="843"/>
      <c r="AI15" s="846">
        <f>AE15*$AY$60</f>
        <v>0</v>
      </c>
      <c r="AJ15" s="854"/>
      <c r="AK15" s="858"/>
      <c r="AL15" s="846">
        <f>AE15*40</f>
        <v>0</v>
      </c>
      <c r="AM15" s="854"/>
      <c r="AN15" s="858"/>
      <c r="AQ15" s="794" t="s">
        <v>460</v>
      </c>
      <c r="AR15" s="680"/>
      <c r="AS15" s="680"/>
      <c r="AT15" s="680"/>
      <c r="AU15" s="738"/>
      <c r="AV15" s="826" t="b">
        <f>IF(($D$7="○"),$BE$43)</f>
        <v>0</v>
      </c>
      <c r="AW15" s="831"/>
      <c r="AX15" s="831"/>
      <c r="AY15" s="844"/>
      <c r="AZ15" s="909">
        <f>AV15*$AY$60</f>
        <v>0</v>
      </c>
      <c r="BA15" s="909"/>
      <c r="BB15" s="909"/>
      <c r="BC15" s="846">
        <f>AV15*40</f>
        <v>0</v>
      </c>
      <c r="BD15" s="854"/>
      <c r="BE15" s="858"/>
      <c r="BF15" s="958"/>
      <c r="BG15" s="969"/>
      <c r="BH15" s="798" t="s">
        <v>296</v>
      </c>
      <c r="BI15" s="806"/>
      <c r="BJ15" s="806"/>
      <c r="BK15" s="806"/>
      <c r="BL15" s="823"/>
      <c r="BM15" s="827">
        <f>SUM(BM12:BP14)</f>
        <v>0</v>
      </c>
      <c r="BN15" s="832"/>
      <c r="BO15" s="832"/>
      <c r="BP15" s="845"/>
      <c r="BQ15" s="910">
        <f>SUMIF(BQ12:BS14,"&lt;&gt;#VALUE!")</f>
        <v>0</v>
      </c>
      <c r="BR15" s="910"/>
      <c r="BS15" s="910"/>
    </row>
    <row r="16" spans="2:74" ht="21" customHeight="1">
      <c r="B16" s="605"/>
      <c r="C16" s="605"/>
      <c r="D16" s="605"/>
      <c r="E16" s="651"/>
      <c r="F16" s="651"/>
      <c r="G16" s="651"/>
      <c r="H16" s="651"/>
      <c r="I16" s="651"/>
      <c r="J16" s="651"/>
      <c r="K16" s="651"/>
      <c r="L16" s="651"/>
      <c r="M16" s="651"/>
      <c r="N16" s="651"/>
      <c r="O16" s="651"/>
      <c r="P16" s="651"/>
      <c r="Q16" s="651"/>
      <c r="R16" s="651"/>
      <c r="S16" s="651"/>
      <c r="T16" s="651"/>
      <c r="U16" s="651"/>
      <c r="V16" s="605"/>
      <c r="W16" s="605"/>
      <c r="X16" s="605"/>
      <c r="Y16" s="605"/>
      <c r="Z16" s="797" t="s">
        <v>391</v>
      </c>
      <c r="AA16" s="805"/>
      <c r="AB16" s="805"/>
      <c r="AC16" s="805"/>
      <c r="AD16" s="822"/>
      <c r="AE16" s="826">
        <f>IF($D$6="○","",ROUNDDOWN(($AO$6+$AO$8*0.9)/9,1)+ROUNDDOWN(($AS$6-$AS$7+$AS$8*0.9)/6,1)+ROUNDDOWN($AS$7/12,1)+ROUNDDOWN(($AW$6-$AW$7+$AW$8*0.9)/4,1)+ROUNDDOWN($AW$7/8,1)+ROUNDDOWN(($BA$6-$BA$7+$BA$8*0.9)/2.5,1)+ROUNDDOWN($BA$7/5,1))</f>
        <v>0</v>
      </c>
      <c r="AF16" s="831"/>
      <c r="AG16" s="831"/>
      <c r="AH16" s="844"/>
      <c r="AI16" s="846">
        <f>AE16*$AY$60</f>
        <v>0</v>
      </c>
      <c r="AJ16" s="854"/>
      <c r="AK16" s="858"/>
      <c r="AL16" s="846">
        <f>AE16*40</f>
        <v>0</v>
      </c>
      <c r="AM16" s="854"/>
      <c r="AN16" s="858"/>
      <c r="AO16" s="605"/>
      <c r="AP16" s="605"/>
      <c r="AQ16" s="797" t="s">
        <v>391</v>
      </c>
      <c r="AR16" s="805"/>
      <c r="AS16" s="805"/>
      <c r="AT16" s="805"/>
      <c r="AU16" s="822"/>
      <c r="AV16" s="826" t="e">
        <f>IF(($D$6="○"),"",$BE$51)</f>
        <v>#DIV/0!</v>
      </c>
      <c r="AW16" s="831"/>
      <c r="AX16" s="831"/>
      <c r="AY16" s="844"/>
      <c r="AZ16" s="909" t="e">
        <f>AV16*$AY$60</f>
        <v>#DIV/0!</v>
      </c>
      <c r="BA16" s="909"/>
      <c r="BB16" s="909"/>
      <c r="BC16" s="846" t="e">
        <f>AV16*40</f>
        <v>#DIV/0!</v>
      </c>
      <c r="BD16" s="854"/>
      <c r="BE16" s="858"/>
      <c r="BF16" s="958"/>
      <c r="BG16" s="969"/>
      <c r="BH16" s="605"/>
      <c r="BI16" s="605"/>
      <c r="BJ16" s="605"/>
      <c r="BK16" s="605"/>
      <c r="BL16" s="605"/>
      <c r="BM16" s="876"/>
      <c r="BN16" s="876"/>
      <c r="BO16" s="876"/>
      <c r="BP16" s="876"/>
      <c r="BQ16" s="958"/>
      <c r="BR16" s="958"/>
      <c r="BS16" s="958"/>
    </row>
    <row r="17" spans="2:74" ht="21" customHeight="1">
      <c r="B17" s="605"/>
      <c r="C17" s="605"/>
      <c r="D17" s="605"/>
      <c r="E17" s="651"/>
      <c r="F17" s="651"/>
      <c r="G17" s="651"/>
      <c r="H17" s="651"/>
      <c r="I17" s="651"/>
      <c r="J17" s="651"/>
      <c r="K17" s="651"/>
      <c r="L17" s="651"/>
      <c r="M17" s="651"/>
      <c r="N17" s="651"/>
      <c r="O17" s="651"/>
      <c r="P17" s="651"/>
      <c r="Q17" s="651"/>
      <c r="R17" s="651"/>
      <c r="S17" s="651"/>
      <c r="T17" s="651"/>
      <c r="U17" s="651"/>
      <c r="V17" s="605"/>
      <c r="W17" s="608"/>
      <c r="X17" s="608"/>
      <c r="Y17" s="608"/>
      <c r="Z17" s="798" t="s">
        <v>296</v>
      </c>
      <c r="AA17" s="806"/>
      <c r="AB17" s="806"/>
      <c r="AC17" s="806"/>
      <c r="AD17" s="823"/>
      <c r="AE17" s="827">
        <f>SUM(AE14:AH16)</f>
        <v>0</v>
      </c>
      <c r="AF17" s="832"/>
      <c r="AG17" s="832"/>
      <c r="AH17" s="845"/>
      <c r="AI17" s="847">
        <f>SUMIF(AI14:AK16,"&lt;&gt;#VALUE!")</f>
        <v>0</v>
      </c>
      <c r="AJ17" s="847"/>
      <c r="AK17" s="847"/>
      <c r="AL17" s="847">
        <f>SUMIF(AL14:AN16,"&lt;&gt;#VALUE!")</f>
        <v>0</v>
      </c>
      <c r="AM17" s="847"/>
      <c r="AN17" s="847"/>
      <c r="AO17" s="608"/>
      <c r="AP17" s="608"/>
      <c r="AQ17" s="798" t="s">
        <v>296</v>
      </c>
      <c r="AR17" s="806"/>
      <c r="AS17" s="806"/>
      <c r="AT17" s="806"/>
      <c r="AU17" s="823"/>
      <c r="AV17" s="827" t="e">
        <f>SUM(AV14:AY16)</f>
        <v>#DIV/0!</v>
      </c>
      <c r="AW17" s="832"/>
      <c r="AX17" s="832"/>
      <c r="AY17" s="845"/>
      <c r="AZ17" s="910" t="e">
        <f>SUMIF(AZ14:BB16,"&lt;&gt;#VALUE!")</f>
        <v>#DIV/0!</v>
      </c>
      <c r="BA17" s="910"/>
      <c r="BB17" s="910"/>
      <c r="BC17" s="798" t="e">
        <f>SUMIF(BC14:BE16,"&lt;&gt;#VALUE!")</f>
        <v>#DIV/0!</v>
      </c>
      <c r="BD17" s="806"/>
      <c r="BE17" s="823"/>
      <c r="BF17" s="608"/>
      <c r="BG17" s="936"/>
      <c r="BH17" s="608"/>
      <c r="BI17" s="608"/>
      <c r="BJ17" s="608"/>
      <c r="BK17" s="608"/>
      <c r="BL17" s="608"/>
      <c r="BM17" s="1012"/>
      <c r="BN17" s="1012"/>
      <c r="BO17" s="1012"/>
      <c r="BP17" s="1012"/>
      <c r="BQ17" s="1046"/>
      <c r="BR17" s="1046"/>
      <c r="BS17" s="1046"/>
      <c r="BT17" s="608"/>
      <c r="BU17" s="608"/>
      <c r="BV17" s="608"/>
    </row>
    <row r="18" spans="2:74" ht="21" customHeight="1">
      <c r="B18" s="605"/>
      <c r="C18" s="605"/>
      <c r="D18" s="605"/>
      <c r="E18" s="651"/>
      <c r="F18" s="651"/>
      <c r="G18" s="651"/>
      <c r="H18" s="651"/>
      <c r="I18" s="651"/>
      <c r="J18" s="651"/>
      <c r="K18" s="651"/>
      <c r="L18" s="651"/>
      <c r="M18" s="651"/>
      <c r="N18" s="651"/>
      <c r="O18" s="651"/>
      <c r="P18" s="651"/>
      <c r="Q18" s="651"/>
      <c r="R18" s="651"/>
      <c r="S18" s="651"/>
      <c r="T18" s="651"/>
      <c r="U18" s="651"/>
      <c r="V18" s="605"/>
      <c r="W18" s="760"/>
      <c r="X18" s="760"/>
      <c r="Y18" s="760"/>
      <c r="Z18" s="760"/>
      <c r="AA18" s="760"/>
      <c r="AB18" s="809"/>
      <c r="AC18" s="809"/>
      <c r="AD18" s="809"/>
      <c r="AE18" s="809"/>
      <c r="AF18" s="651"/>
      <c r="AG18" s="651"/>
      <c r="AH18" s="651"/>
      <c r="AI18" s="651"/>
      <c r="AJ18" s="651"/>
      <c r="AK18" s="651"/>
      <c r="AM18" s="760"/>
      <c r="AN18" s="760"/>
      <c r="AO18" s="760"/>
      <c r="AP18" s="760"/>
      <c r="AQ18" s="760"/>
      <c r="AR18" s="809"/>
      <c r="AS18" s="809"/>
      <c r="AT18" s="809"/>
      <c r="AU18" s="809"/>
      <c r="AV18" s="873"/>
      <c r="AW18" s="873"/>
      <c r="AX18" s="873"/>
      <c r="AY18" s="651"/>
      <c r="AZ18" s="651"/>
      <c r="BA18" s="651"/>
      <c r="BD18" s="936"/>
      <c r="BE18" s="936"/>
      <c r="BF18" s="936"/>
      <c r="BG18" s="936"/>
      <c r="BH18" s="936"/>
      <c r="BI18" s="679"/>
      <c r="BJ18" s="679"/>
      <c r="BK18" s="679"/>
      <c r="BL18" s="679"/>
      <c r="BM18" s="684"/>
      <c r="BN18" s="684"/>
      <c r="BO18" s="684"/>
      <c r="BP18" s="684"/>
      <c r="BQ18" s="803"/>
      <c r="BR18" s="1041"/>
      <c r="BS18" s="1041"/>
      <c r="BT18" s="1041"/>
      <c r="BU18" s="1052"/>
      <c r="BV18" s="1052"/>
    </row>
    <row r="19" spans="2:74" ht="8.25" customHeight="1">
      <c r="B19" s="604"/>
      <c r="C19" s="619"/>
      <c r="D19" s="619"/>
      <c r="E19" s="650"/>
      <c r="F19" s="650"/>
      <c r="G19" s="650"/>
      <c r="H19" s="650"/>
      <c r="I19" s="650"/>
      <c r="J19" s="650"/>
      <c r="K19" s="650"/>
      <c r="L19" s="650"/>
      <c r="M19" s="650"/>
      <c r="N19" s="650"/>
      <c r="O19" s="650"/>
      <c r="P19" s="650"/>
      <c r="Q19" s="650"/>
      <c r="R19" s="650"/>
      <c r="S19" s="650"/>
      <c r="T19" s="650"/>
      <c r="U19" s="650"/>
      <c r="V19" s="619"/>
      <c r="W19" s="759"/>
      <c r="X19" s="759"/>
      <c r="Y19" s="759"/>
      <c r="Z19" s="759"/>
      <c r="AA19" s="759"/>
      <c r="AB19" s="808"/>
      <c r="AC19" s="808"/>
      <c r="AD19" s="808"/>
      <c r="AE19" s="808"/>
      <c r="AF19" s="650"/>
      <c r="AG19" s="650"/>
      <c r="AH19" s="650"/>
      <c r="AI19" s="650"/>
      <c r="AJ19" s="650"/>
      <c r="AK19" s="650"/>
      <c r="AL19" s="861"/>
      <c r="AM19" s="759"/>
      <c r="AN19" s="759"/>
      <c r="AO19" s="759"/>
      <c r="AP19" s="759"/>
      <c r="AQ19" s="759"/>
      <c r="AR19" s="808"/>
      <c r="AS19" s="808"/>
      <c r="AT19" s="808"/>
      <c r="AU19" s="808"/>
      <c r="AV19" s="872"/>
      <c r="AW19" s="872"/>
      <c r="AX19" s="872"/>
      <c r="AY19" s="650"/>
      <c r="AZ19" s="650"/>
      <c r="BA19" s="650"/>
      <c r="BB19" s="861"/>
      <c r="BC19" s="861"/>
      <c r="BD19" s="935"/>
      <c r="BE19" s="935"/>
      <c r="BF19" s="935"/>
      <c r="BG19" s="935"/>
      <c r="BH19" s="935"/>
      <c r="BI19" s="984"/>
      <c r="BJ19" s="984"/>
      <c r="BK19" s="984"/>
      <c r="BL19" s="984"/>
      <c r="BM19" s="1013"/>
      <c r="BN19" s="1022"/>
      <c r="BO19" s="684"/>
      <c r="BP19" s="684"/>
      <c r="BQ19" s="803"/>
      <c r="BR19" s="1041"/>
      <c r="BS19" s="1041"/>
      <c r="BT19" s="1041"/>
      <c r="BU19" s="1052"/>
      <c r="BV19" s="1052"/>
    </row>
    <row r="20" spans="2:74" ht="21" customHeight="1">
      <c r="B20" s="606"/>
      <c r="D20" s="608" t="s">
        <v>2043</v>
      </c>
      <c r="E20" s="669"/>
      <c r="F20" s="669"/>
      <c r="G20" s="669"/>
      <c r="H20" s="669"/>
      <c r="I20" s="683"/>
      <c r="J20" s="679"/>
      <c r="K20" s="679"/>
      <c r="L20" s="679"/>
      <c r="M20" s="684"/>
      <c r="N20" s="684"/>
      <c r="O20" s="683"/>
      <c r="P20" s="684"/>
      <c r="Q20" s="651"/>
      <c r="R20" s="651"/>
      <c r="S20" s="651"/>
      <c r="T20" s="651"/>
      <c r="U20" s="651"/>
      <c r="V20" s="605"/>
      <c r="W20" s="761"/>
      <c r="X20" s="778"/>
      <c r="Y20" s="778"/>
      <c r="Z20" s="799" t="s">
        <v>2047</v>
      </c>
      <c r="AA20" s="799"/>
      <c r="AB20" s="799"/>
      <c r="AC20" s="799"/>
      <c r="AD20" s="799"/>
      <c r="AE20" s="799"/>
      <c r="AF20" s="799"/>
      <c r="AG20" s="799"/>
      <c r="AH20" s="799"/>
      <c r="AI20" s="799"/>
      <c r="AJ20" s="799"/>
      <c r="AK20" s="799"/>
      <c r="AL20" s="799"/>
      <c r="AM20" s="799"/>
      <c r="AN20" s="799"/>
      <c r="AO20" s="799"/>
      <c r="AP20" s="799"/>
      <c r="AQ20" s="799"/>
      <c r="AR20" s="799"/>
      <c r="AS20" s="799"/>
      <c r="AT20" s="799"/>
      <c r="AU20" s="799"/>
      <c r="AV20" s="799"/>
      <c r="AW20" s="799"/>
      <c r="AX20" s="799"/>
      <c r="AY20" s="799"/>
      <c r="AZ20" s="799"/>
      <c r="BA20" s="799"/>
      <c r="BB20" s="799"/>
      <c r="BC20" s="799"/>
      <c r="BD20" s="799"/>
      <c r="BE20" s="799"/>
      <c r="BF20" s="799"/>
      <c r="BG20" s="799"/>
      <c r="BH20" s="799"/>
      <c r="BI20" s="799"/>
      <c r="BJ20" s="799"/>
      <c r="BK20" s="799"/>
      <c r="BL20" s="799"/>
      <c r="BM20" s="1014"/>
      <c r="BN20" s="1023"/>
      <c r="BO20" s="684"/>
      <c r="BP20" s="684"/>
      <c r="BQ20" s="803"/>
      <c r="BR20" s="1041"/>
      <c r="BS20" s="1041"/>
      <c r="BT20" s="1041"/>
      <c r="BU20" s="1052"/>
      <c r="BV20" s="1052"/>
    </row>
    <row r="21" spans="2:74" ht="16.5" customHeight="1">
      <c r="B21" s="606"/>
      <c r="C21" s="605"/>
      <c r="D21" s="605"/>
      <c r="E21" s="499"/>
      <c r="F21" s="679"/>
      <c r="G21" s="679"/>
      <c r="H21" s="679"/>
      <c r="I21" s="684"/>
      <c r="J21" s="684"/>
      <c r="L21" s="684"/>
      <c r="M21" s="651"/>
      <c r="N21" s="651"/>
      <c r="Q21" s="651"/>
      <c r="S21" s="679"/>
      <c r="T21" s="679"/>
      <c r="U21" s="679"/>
      <c r="V21" s="684"/>
      <c r="W21" s="762" t="s">
        <v>1174</v>
      </c>
      <c r="X21" s="779"/>
      <c r="Y21" s="792"/>
      <c r="Z21" s="800"/>
      <c r="AA21" s="800"/>
      <c r="AB21" s="800"/>
      <c r="AC21" s="800"/>
      <c r="AD21" s="800"/>
      <c r="AE21" s="800"/>
      <c r="AF21" s="800"/>
      <c r="AG21" s="800"/>
      <c r="AH21" s="800"/>
      <c r="AI21" s="800"/>
      <c r="AJ21" s="800"/>
      <c r="AK21" s="800"/>
      <c r="AL21" s="800"/>
      <c r="AM21" s="800"/>
      <c r="AN21" s="800"/>
      <c r="AO21" s="800"/>
      <c r="AP21" s="800"/>
      <c r="AQ21" s="800"/>
      <c r="AR21" s="800"/>
      <c r="AS21" s="800"/>
      <c r="AT21" s="800"/>
      <c r="AU21" s="800"/>
      <c r="AV21" s="800"/>
      <c r="AW21" s="800"/>
      <c r="AX21" s="800"/>
      <c r="AY21" s="800"/>
      <c r="AZ21" s="800"/>
      <c r="BA21" s="800"/>
      <c r="BB21" s="800"/>
      <c r="BC21" s="800"/>
      <c r="BD21" s="800"/>
      <c r="BE21" s="800"/>
      <c r="BF21" s="800"/>
      <c r="BG21" s="800"/>
      <c r="BH21" s="800"/>
      <c r="BI21" s="800"/>
      <c r="BJ21" s="800"/>
      <c r="BK21" s="800"/>
      <c r="BL21" s="800"/>
      <c r="BM21" s="1015"/>
      <c r="BN21" s="1023"/>
      <c r="BO21" s="684"/>
      <c r="BQ21" s="669"/>
      <c r="BR21" s="1049"/>
      <c r="BS21" s="1049"/>
      <c r="BT21" s="1051"/>
      <c r="BU21" s="1051"/>
    </row>
    <row r="22" spans="2:74" ht="16.5" customHeight="1">
      <c r="B22" s="606"/>
      <c r="C22" s="605"/>
      <c r="D22" s="605"/>
      <c r="E22" s="499"/>
      <c r="F22" s="679"/>
      <c r="G22" s="679"/>
      <c r="H22" s="679"/>
      <c r="I22" s="684"/>
      <c r="J22" s="684"/>
      <c r="L22" s="684"/>
      <c r="M22" s="651"/>
      <c r="N22" s="651"/>
      <c r="Q22" s="651"/>
      <c r="S22" s="679"/>
      <c r="T22" s="679"/>
      <c r="U22" s="679"/>
      <c r="V22" s="684"/>
      <c r="W22" s="763"/>
      <c r="X22" s="780"/>
      <c r="Y22" s="780"/>
      <c r="Z22" s="801"/>
      <c r="AA22" s="801"/>
      <c r="AB22" s="801"/>
      <c r="AC22" s="801"/>
      <c r="AD22" s="801"/>
      <c r="AE22" s="801"/>
      <c r="AF22" s="801"/>
      <c r="AG22" s="801"/>
      <c r="AH22" s="801"/>
      <c r="AI22" s="801"/>
      <c r="AJ22" s="801"/>
      <c r="AK22" s="801"/>
      <c r="AL22" s="801"/>
      <c r="AM22" s="801"/>
      <c r="AN22" s="801"/>
      <c r="AO22" s="801"/>
      <c r="AP22" s="801"/>
      <c r="AQ22" s="801"/>
      <c r="AR22" s="801"/>
      <c r="AS22" s="801"/>
      <c r="AT22" s="801"/>
      <c r="AU22" s="801"/>
      <c r="AV22" s="801"/>
      <c r="AW22" s="801"/>
      <c r="AX22" s="801"/>
      <c r="AY22" s="801"/>
      <c r="AZ22" s="801"/>
      <c r="BA22" s="801"/>
      <c r="BB22" s="801"/>
      <c r="BC22" s="801"/>
      <c r="BD22" s="801"/>
      <c r="BE22" s="801"/>
      <c r="BF22" s="801"/>
      <c r="BG22" s="801"/>
      <c r="BH22" s="801"/>
      <c r="BI22" s="801"/>
      <c r="BJ22" s="801"/>
      <c r="BK22" s="801"/>
      <c r="BL22" s="801"/>
      <c r="BM22" s="1016"/>
      <c r="BN22" s="1023"/>
      <c r="BO22" s="1041"/>
      <c r="BQ22" s="669"/>
      <c r="BR22" s="1049"/>
      <c r="BS22" s="1049"/>
      <c r="BT22" s="1051"/>
      <c r="BU22" s="1051"/>
    </row>
    <row r="23" spans="2:74" ht="12" customHeight="1">
      <c r="B23" s="606"/>
      <c r="C23" s="605"/>
      <c r="D23" s="605"/>
      <c r="E23" s="499"/>
      <c r="F23" s="679"/>
      <c r="G23" s="679"/>
      <c r="H23" s="679"/>
      <c r="I23" s="684"/>
      <c r="J23" s="684"/>
      <c r="L23" s="684"/>
      <c r="M23" s="651"/>
      <c r="N23" s="651"/>
      <c r="Q23" s="651"/>
      <c r="S23" s="679"/>
      <c r="T23" s="679"/>
      <c r="U23" s="679"/>
      <c r="V23" s="684"/>
      <c r="W23" s="649"/>
      <c r="X23" s="781"/>
      <c r="Y23" s="781"/>
      <c r="Z23" s="802"/>
      <c r="AA23" s="807"/>
      <c r="AB23" s="807"/>
      <c r="AC23" s="807"/>
      <c r="AD23" s="807"/>
      <c r="AE23" s="807"/>
      <c r="AF23" s="807"/>
      <c r="AG23" s="807"/>
      <c r="AH23" s="807"/>
      <c r="AI23" s="807"/>
      <c r="AJ23" s="807"/>
      <c r="AK23" s="807"/>
      <c r="AL23" s="807"/>
      <c r="AM23" s="807"/>
      <c r="AN23" s="807"/>
      <c r="AO23" s="807"/>
      <c r="AP23" s="807"/>
      <c r="AQ23" s="807"/>
      <c r="AR23" s="807"/>
      <c r="AS23" s="807"/>
      <c r="AT23" s="807"/>
      <c r="AU23" s="807"/>
      <c r="AV23" s="807"/>
      <c r="AW23" s="807"/>
      <c r="AX23" s="807"/>
      <c r="AY23" s="807"/>
      <c r="AZ23" s="807"/>
      <c r="BA23" s="807"/>
      <c r="BB23" s="807"/>
      <c r="BC23" s="807"/>
      <c r="BD23" s="807"/>
      <c r="BE23" s="807"/>
      <c r="BF23" s="807"/>
      <c r="BG23" s="807"/>
      <c r="BH23" s="807"/>
      <c r="BI23" s="807"/>
      <c r="BJ23" s="807"/>
      <c r="BK23" s="807"/>
      <c r="BL23" s="807"/>
      <c r="BM23" s="807"/>
      <c r="BN23" s="1023"/>
      <c r="BO23" s="1041"/>
      <c r="BQ23" s="669"/>
      <c r="BR23" s="1049"/>
      <c r="BS23" s="1049"/>
      <c r="BT23" s="1051"/>
      <c r="BU23" s="1053"/>
      <c r="BV23" s="1054"/>
    </row>
    <row r="24" spans="2:74" ht="21" customHeight="1">
      <c r="B24" s="606"/>
      <c r="C24" s="620"/>
      <c r="D24" s="641" t="s">
        <v>2044</v>
      </c>
      <c r="E24" s="641"/>
      <c r="F24" s="641"/>
      <c r="G24" s="641"/>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c r="AG24" s="836"/>
      <c r="AH24" s="684"/>
      <c r="AI24" s="848"/>
      <c r="AJ24" s="855" t="s">
        <v>1275</v>
      </c>
      <c r="AK24" s="855"/>
      <c r="AL24" s="855"/>
      <c r="AM24" s="855"/>
      <c r="AN24" s="855"/>
      <c r="AO24" s="855"/>
      <c r="AP24" s="855"/>
      <c r="AQ24" s="855"/>
      <c r="AR24" s="855"/>
      <c r="AS24" s="855"/>
      <c r="AT24" s="855"/>
      <c r="AU24" s="855"/>
      <c r="AV24" s="855"/>
      <c r="AW24" s="855"/>
      <c r="AX24" s="855"/>
      <c r="AY24" s="855"/>
      <c r="AZ24" s="855"/>
      <c r="BA24" s="855"/>
      <c r="BB24" s="855"/>
      <c r="BC24" s="855"/>
      <c r="BD24" s="855"/>
      <c r="BE24" s="855"/>
      <c r="BF24" s="855"/>
      <c r="BG24" s="855"/>
      <c r="BH24" s="855"/>
      <c r="BI24" s="855"/>
      <c r="BJ24" s="855"/>
      <c r="BK24" s="855"/>
      <c r="BL24" s="855"/>
      <c r="BM24" s="1017"/>
      <c r="BN24" s="1023"/>
      <c r="BO24" s="1041"/>
      <c r="BQ24" s="669"/>
      <c r="BR24" s="1049"/>
      <c r="BS24" s="1049"/>
      <c r="BT24" s="1051"/>
      <c r="BU24" s="1053"/>
      <c r="BV24" s="1054"/>
    </row>
    <row r="25" spans="2:74" ht="21" customHeight="1">
      <c r="B25" s="606"/>
      <c r="C25" s="621"/>
      <c r="D25" s="642" t="s">
        <v>2045</v>
      </c>
      <c r="E25" s="642"/>
      <c r="F25" s="642"/>
      <c r="G25" s="642"/>
      <c r="H25" s="642"/>
      <c r="I25" s="685" t="s">
        <v>1092</v>
      </c>
      <c r="J25" s="685"/>
      <c r="K25" s="685"/>
      <c r="L25" s="685"/>
      <c r="M25" s="685" t="s">
        <v>1526</v>
      </c>
      <c r="N25" s="685"/>
      <c r="O25" s="685"/>
      <c r="P25" s="685"/>
      <c r="Q25" s="551"/>
      <c r="R25" s="730"/>
      <c r="S25" s="730"/>
      <c r="T25" s="642" t="s">
        <v>1328</v>
      </c>
      <c r="U25" s="642"/>
      <c r="V25" s="642"/>
      <c r="W25" s="642"/>
      <c r="X25" s="642"/>
      <c r="Y25" s="685" t="s">
        <v>1092</v>
      </c>
      <c r="Z25" s="685"/>
      <c r="AA25" s="685"/>
      <c r="AB25" s="685"/>
      <c r="AC25" s="685" t="s">
        <v>1526</v>
      </c>
      <c r="AD25" s="685"/>
      <c r="AE25" s="685"/>
      <c r="AF25" s="685"/>
      <c r="AG25" s="837"/>
      <c r="AH25" s="730"/>
      <c r="AI25" s="849"/>
      <c r="AJ25" s="642" t="s">
        <v>2049</v>
      </c>
      <c r="AK25" s="642"/>
      <c r="AL25" s="642"/>
      <c r="AM25" s="642"/>
      <c r="AN25" s="642"/>
      <c r="AO25" s="685" t="s">
        <v>1092</v>
      </c>
      <c r="AP25" s="685"/>
      <c r="AQ25" s="685"/>
      <c r="AR25" s="685"/>
      <c r="AS25" s="685" t="s">
        <v>1526</v>
      </c>
      <c r="AT25" s="685"/>
      <c r="AU25" s="685"/>
      <c r="AV25" s="685"/>
      <c r="AW25" s="877"/>
      <c r="AX25" s="883"/>
      <c r="AY25" s="887"/>
      <c r="AZ25" s="642" t="s">
        <v>2053</v>
      </c>
      <c r="BA25" s="642"/>
      <c r="BB25" s="642"/>
      <c r="BC25" s="642"/>
      <c r="BD25" s="642"/>
      <c r="BE25" s="685" t="s">
        <v>1092</v>
      </c>
      <c r="BF25" s="685"/>
      <c r="BG25" s="685"/>
      <c r="BH25" s="685"/>
      <c r="BI25" s="685" t="s">
        <v>1526</v>
      </c>
      <c r="BJ25" s="685"/>
      <c r="BK25" s="685"/>
      <c r="BL25" s="685"/>
      <c r="BM25" s="1018"/>
      <c r="BN25" s="1024"/>
      <c r="BO25" s="684"/>
      <c r="BQ25" s="669"/>
      <c r="BR25" s="1049"/>
      <c r="BS25" s="1049"/>
      <c r="BT25" s="1051"/>
      <c r="BU25" s="1053"/>
      <c r="BV25" s="877"/>
    </row>
    <row r="26" spans="2:74" ht="21" customHeight="1">
      <c r="B26" s="606"/>
      <c r="C26" s="621"/>
      <c r="D26" s="642" t="s">
        <v>581</v>
      </c>
      <c r="E26" s="642"/>
      <c r="F26" s="642"/>
      <c r="G26" s="642"/>
      <c r="H26" s="642"/>
      <c r="I26" s="686">
        <f>(ROUNDDOWN(M26/40,1))</f>
        <v>0</v>
      </c>
      <c r="J26" s="686"/>
      <c r="K26" s="686"/>
      <c r="L26" s="686"/>
      <c r="M26" s="686">
        <f>((((ROUNDDOWN($BE$9/12,1))*40)))*-1</f>
        <v>0</v>
      </c>
      <c r="N26" s="686"/>
      <c r="O26" s="686"/>
      <c r="P26" s="686"/>
      <c r="Q26" s="551"/>
      <c r="R26" s="730"/>
      <c r="S26" s="730"/>
      <c r="T26" s="642" t="s">
        <v>581</v>
      </c>
      <c r="U26" s="642"/>
      <c r="V26" s="642"/>
      <c r="W26" s="642"/>
      <c r="X26" s="642"/>
      <c r="Y26" s="686">
        <f>(ROUNDDOWN(AC26/40,1))</f>
        <v>0</v>
      </c>
      <c r="Z26" s="686"/>
      <c r="AA26" s="686"/>
      <c r="AB26" s="686"/>
      <c r="AC26" s="686">
        <f>((((ROUNDDOWN($BE$9/30,1))*40)))*-1</f>
        <v>0</v>
      </c>
      <c r="AD26" s="686"/>
      <c r="AE26" s="686"/>
      <c r="AF26" s="686"/>
      <c r="AG26" s="837"/>
      <c r="AH26" s="730"/>
      <c r="AI26" s="849"/>
      <c r="AJ26" s="642" t="s">
        <v>581</v>
      </c>
      <c r="AK26" s="642"/>
      <c r="AL26" s="642"/>
      <c r="AM26" s="642"/>
      <c r="AN26" s="642"/>
      <c r="AO26" s="686">
        <f>(ROUNDDOWN(AS26/40,1))</f>
        <v>0</v>
      </c>
      <c r="AP26" s="686"/>
      <c r="AQ26" s="686"/>
      <c r="AR26" s="686"/>
      <c r="AS26" s="686">
        <f>((((ROUNDDOWN($BE$9/7.5,1))*40)))*-1</f>
        <v>0</v>
      </c>
      <c r="AT26" s="686"/>
      <c r="AU26" s="686"/>
      <c r="AV26" s="686"/>
      <c r="AW26" s="878"/>
      <c r="AX26" s="883"/>
      <c r="AY26" s="887"/>
      <c r="AZ26" s="642" t="s">
        <v>581</v>
      </c>
      <c r="BA26" s="642"/>
      <c r="BB26" s="642"/>
      <c r="BC26" s="642"/>
      <c r="BD26" s="642"/>
      <c r="BE26" s="686">
        <f>(ROUNDDOWN(BI26/40,1))</f>
        <v>0</v>
      </c>
      <c r="BF26" s="686"/>
      <c r="BG26" s="686"/>
      <c r="BH26" s="686"/>
      <c r="BI26" s="709">
        <f>((((ROUNDDOWN($BE$9/20,1))*40)))*-1</f>
        <v>0</v>
      </c>
      <c r="BJ26" s="711"/>
      <c r="BK26" s="711"/>
      <c r="BL26" s="717"/>
      <c r="BM26" s="1018"/>
      <c r="BN26" s="1024"/>
      <c r="BO26" s="684"/>
      <c r="BQ26" s="669"/>
      <c r="BR26" s="1049"/>
      <c r="BS26" s="1049"/>
      <c r="BT26" s="1051"/>
      <c r="BU26" s="1053"/>
      <c r="BV26" s="1055"/>
    </row>
    <row r="27" spans="2:74" ht="21" customHeight="1">
      <c r="B27" s="606"/>
      <c r="C27" s="621"/>
      <c r="D27" s="643" t="s">
        <v>199</v>
      </c>
      <c r="E27" s="670"/>
      <c r="F27" s="670"/>
      <c r="G27" s="670"/>
      <c r="H27" s="682"/>
      <c r="I27" s="686">
        <f>(ROUNDDOWN(M27/40,1))</f>
        <v>0</v>
      </c>
      <c r="J27" s="686"/>
      <c r="K27" s="686"/>
      <c r="L27" s="686"/>
      <c r="M27" s="709">
        <f>($AL$17-$AI$17)*-1</f>
        <v>0</v>
      </c>
      <c r="N27" s="711"/>
      <c r="O27" s="711"/>
      <c r="P27" s="717"/>
      <c r="Q27" s="551"/>
      <c r="R27" s="730"/>
      <c r="S27" s="730"/>
      <c r="T27" s="643" t="s">
        <v>199</v>
      </c>
      <c r="U27" s="670"/>
      <c r="V27" s="670"/>
      <c r="W27" s="670"/>
      <c r="X27" s="682"/>
      <c r="Y27" s="686">
        <f>(ROUNDDOWN(AC27/40,1))</f>
        <v>0</v>
      </c>
      <c r="Z27" s="686"/>
      <c r="AA27" s="686"/>
      <c r="AB27" s="686"/>
      <c r="AC27" s="709">
        <f>($AL$17-$AI$17)*-1</f>
        <v>0</v>
      </c>
      <c r="AD27" s="711"/>
      <c r="AE27" s="711"/>
      <c r="AF27" s="717"/>
      <c r="AG27" s="837"/>
      <c r="AH27" s="730"/>
      <c r="AI27" s="849"/>
      <c r="AJ27" s="643" t="s">
        <v>199</v>
      </c>
      <c r="AK27" s="670"/>
      <c r="AL27" s="670"/>
      <c r="AM27" s="670"/>
      <c r="AN27" s="682"/>
      <c r="AO27" s="686">
        <f>(ROUNDDOWN(AS27/40,1))</f>
        <v>0</v>
      </c>
      <c r="AP27" s="686"/>
      <c r="AQ27" s="686"/>
      <c r="AR27" s="686"/>
      <c r="AS27" s="709">
        <f>($AL$17-$AI$17)*-1</f>
        <v>0</v>
      </c>
      <c r="AT27" s="711"/>
      <c r="AU27" s="711"/>
      <c r="AV27" s="717"/>
      <c r="AW27" s="878"/>
      <c r="AX27" s="883"/>
      <c r="AY27" s="887"/>
      <c r="AZ27" s="643" t="s">
        <v>199</v>
      </c>
      <c r="BA27" s="670"/>
      <c r="BB27" s="670"/>
      <c r="BC27" s="670"/>
      <c r="BD27" s="682"/>
      <c r="BE27" s="686">
        <f>(ROUNDDOWN(BI27/40,1))</f>
        <v>0</v>
      </c>
      <c r="BF27" s="686"/>
      <c r="BG27" s="686"/>
      <c r="BH27" s="686"/>
      <c r="BI27" s="709">
        <f>($AL$17-$AI$17)*-1</f>
        <v>0</v>
      </c>
      <c r="BJ27" s="711"/>
      <c r="BK27" s="711"/>
      <c r="BL27" s="717"/>
      <c r="BM27" s="1018"/>
      <c r="BN27" s="1024"/>
      <c r="BO27" s="684"/>
      <c r="BQ27" s="669"/>
      <c r="BR27" s="1049"/>
      <c r="BS27" s="1049"/>
      <c r="BT27" s="1051"/>
      <c r="BU27" s="1053"/>
      <c r="BV27" s="1055"/>
    </row>
    <row r="28" spans="2:74" ht="21" customHeight="1">
      <c r="B28" s="606"/>
      <c r="C28" s="621"/>
      <c r="D28" s="644" t="s">
        <v>1410</v>
      </c>
      <c r="E28" s="644"/>
      <c r="F28" s="644"/>
      <c r="G28" s="644"/>
      <c r="H28" s="644"/>
      <c r="I28" s="687" t="e">
        <f>(ROUNDDOWN(M28/40,1))</f>
        <v>#DIV/0!</v>
      </c>
      <c r="J28" s="687"/>
      <c r="K28" s="687"/>
      <c r="L28" s="687"/>
      <c r="M28" s="710" t="e">
        <f>$BB$73+(AZ17-AI17)</f>
        <v>#DIV/0!</v>
      </c>
      <c r="N28" s="712"/>
      <c r="O28" s="712"/>
      <c r="P28" s="718"/>
      <c r="Q28" s="551"/>
      <c r="R28" s="730"/>
      <c r="S28" s="730"/>
      <c r="T28" s="644" t="s">
        <v>1410</v>
      </c>
      <c r="U28" s="644"/>
      <c r="V28" s="644"/>
      <c r="W28" s="644"/>
      <c r="X28" s="644"/>
      <c r="Y28" s="687" t="e">
        <f>(ROUNDDOWN(AC28/40,1))</f>
        <v>#DIV/0!</v>
      </c>
      <c r="Z28" s="687"/>
      <c r="AA28" s="687"/>
      <c r="AB28" s="687"/>
      <c r="AC28" s="710" t="e">
        <f>$BB$73+(AZ17-AI17)</f>
        <v>#DIV/0!</v>
      </c>
      <c r="AD28" s="712"/>
      <c r="AE28" s="712"/>
      <c r="AF28" s="718"/>
      <c r="AG28" s="837"/>
      <c r="AH28" s="730"/>
      <c r="AI28" s="849"/>
      <c r="AJ28" s="644" t="s">
        <v>1410</v>
      </c>
      <c r="AK28" s="644"/>
      <c r="AL28" s="644"/>
      <c r="AM28" s="644"/>
      <c r="AN28" s="644"/>
      <c r="AO28" s="687" t="e">
        <f>(ROUNDDOWN(AS28/40,1))</f>
        <v>#DIV/0!</v>
      </c>
      <c r="AP28" s="687"/>
      <c r="AQ28" s="687"/>
      <c r="AR28" s="687"/>
      <c r="AS28" s="710" t="e">
        <f>$BB$73+(AZ17-AI17)</f>
        <v>#DIV/0!</v>
      </c>
      <c r="AT28" s="712"/>
      <c r="AU28" s="712"/>
      <c r="AV28" s="718"/>
      <c r="AW28" s="878"/>
      <c r="AX28" s="883"/>
      <c r="AY28" s="887"/>
      <c r="AZ28" s="644" t="s">
        <v>1410</v>
      </c>
      <c r="BA28" s="644"/>
      <c r="BB28" s="644"/>
      <c r="BC28" s="644"/>
      <c r="BD28" s="644"/>
      <c r="BE28" s="943" t="e">
        <f>(ROUNDDOWN(BI28/40,1))</f>
        <v>#DIV/0!</v>
      </c>
      <c r="BF28" s="943"/>
      <c r="BG28" s="943"/>
      <c r="BH28" s="943"/>
      <c r="BI28" s="710" t="e">
        <f>$BB$73+(AZ17-AI17)</f>
        <v>#DIV/0!</v>
      </c>
      <c r="BJ28" s="712"/>
      <c r="BK28" s="712"/>
      <c r="BL28" s="718"/>
      <c r="BM28" s="1018"/>
      <c r="BN28" s="1024"/>
      <c r="BO28" s="684"/>
      <c r="BU28" s="1054"/>
      <c r="BV28" s="878"/>
    </row>
    <row r="29" spans="2:74" ht="30.75" customHeight="1">
      <c r="B29" s="606"/>
      <c r="C29" s="621"/>
      <c r="D29" s="645" t="s">
        <v>778</v>
      </c>
      <c r="E29" s="671"/>
      <c r="F29" s="671"/>
      <c r="G29" s="671"/>
      <c r="H29" s="671"/>
      <c r="I29" s="688" t="e">
        <f>SUM(I26:L28)</f>
        <v>#DIV/0!</v>
      </c>
      <c r="J29" s="688"/>
      <c r="K29" s="688"/>
      <c r="L29" s="688"/>
      <c r="M29" s="688" t="e">
        <f>SUM(M26:P28)</f>
        <v>#DIV/0!</v>
      </c>
      <c r="N29" s="688"/>
      <c r="O29" s="688"/>
      <c r="P29" s="688"/>
      <c r="Q29" s="730"/>
      <c r="R29" s="730"/>
      <c r="S29" s="730"/>
      <c r="T29" s="645" t="s">
        <v>778</v>
      </c>
      <c r="U29" s="671"/>
      <c r="V29" s="671"/>
      <c r="W29" s="671"/>
      <c r="X29" s="671"/>
      <c r="Y29" s="688" t="e">
        <f>SUM(Y26:AB28)</f>
        <v>#DIV/0!</v>
      </c>
      <c r="Z29" s="688"/>
      <c r="AA29" s="688"/>
      <c r="AB29" s="688"/>
      <c r="AC29" s="688" t="e">
        <f>SUM(AC26:AF28)</f>
        <v>#DIV/0!</v>
      </c>
      <c r="AD29" s="688"/>
      <c r="AE29" s="688"/>
      <c r="AF29" s="688"/>
      <c r="AG29" s="837"/>
      <c r="AH29" s="730"/>
      <c r="AI29" s="849"/>
      <c r="AJ29" s="645" t="s">
        <v>174</v>
      </c>
      <c r="AK29" s="671"/>
      <c r="AL29" s="671"/>
      <c r="AM29" s="671"/>
      <c r="AN29" s="671"/>
      <c r="AO29" s="868" t="e">
        <f>SUM(AO26:AR28)</f>
        <v>#DIV/0!</v>
      </c>
      <c r="AP29" s="868"/>
      <c r="AQ29" s="868"/>
      <c r="AR29" s="868"/>
      <c r="AS29" s="688" t="e">
        <f>SUM(AS26:AV28)</f>
        <v>#DIV/0!</v>
      </c>
      <c r="AT29" s="688"/>
      <c r="AU29" s="688"/>
      <c r="AV29" s="688"/>
      <c r="AW29" s="878"/>
      <c r="AX29" s="883"/>
      <c r="AY29" s="887"/>
      <c r="AZ29" s="645" t="s">
        <v>174</v>
      </c>
      <c r="BA29" s="671"/>
      <c r="BB29" s="671"/>
      <c r="BC29" s="671"/>
      <c r="BD29" s="671"/>
      <c r="BE29" s="868" t="e">
        <f>SUM(BE26:BH28)</f>
        <v>#DIV/0!</v>
      </c>
      <c r="BF29" s="868"/>
      <c r="BG29" s="868"/>
      <c r="BH29" s="868"/>
      <c r="BI29" s="688" t="e">
        <f>SUM(BI26:BL28)</f>
        <v>#DIV/0!</v>
      </c>
      <c r="BJ29" s="688"/>
      <c r="BK29" s="688"/>
      <c r="BL29" s="688"/>
      <c r="BM29" s="1018"/>
      <c r="BN29" s="1024"/>
      <c r="BO29" s="684"/>
      <c r="BQ29" s="669"/>
      <c r="BR29" s="1049"/>
      <c r="BS29" s="1049"/>
      <c r="BT29" s="1051"/>
      <c r="BU29" s="1053"/>
      <c r="BV29" s="1056"/>
    </row>
    <row r="30" spans="2:74" ht="20.25" customHeight="1">
      <c r="B30" s="606"/>
      <c r="C30" s="621"/>
      <c r="D30" s="647"/>
      <c r="E30" s="647"/>
      <c r="F30" s="647"/>
      <c r="G30" s="647"/>
      <c r="H30" s="647"/>
      <c r="I30" s="690"/>
      <c r="J30" s="690"/>
      <c r="K30" s="690"/>
      <c r="L30" s="690"/>
      <c r="M30" s="690"/>
      <c r="N30" s="690"/>
      <c r="O30" s="690"/>
      <c r="P30" s="690"/>
      <c r="Q30" s="651"/>
      <c r="R30" s="651"/>
      <c r="S30" s="651"/>
      <c r="T30" s="647"/>
      <c r="U30" s="647"/>
      <c r="V30" s="647"/>
      <c r="W30" s="647"/>
      <c r="X30" s="647"/>
      <c r="Y30" s="690"/>
      <c r="Z30" s="690"/>
      <c r="AA30" s="690"/>
      <c r="AB30" s="690"/>
      <c r="AC30" s="690"/>
      <c r="AD30" s="690"/>
      <c r="AE30" s="690"/>
      <c r="AF30" s="690"/>
      <c r="AG30" s="693"/>
      <c r="AH30" s="651"/>
      <c r="AI30" s="727"/>
      <c r="AJ30" s="856"/>
      <c r="AK30" s="856"/>
      <c r="AL30" s="856"/>
      <c r="AM30" s="856"/>
      <c r="AN30" s="856"/>
      <c r="AO30" s="869"/>
      <c r="AP30" s="869"/>
      <c r="AQ30" s="869"/>
      <c r="AR30" s="869"/>
      <c r="AS30" s="869"/>
      <c r="AT30" s="869"/>
      <c r="AU30" s="869"/>
      <c r="AV30" s="869"/>
      <c r="AW30" s="879"/>
      <c r="AX30" s="884"/>
      <c r="AY30" s="888"/>
      <c r="AZ30" s="856"/>
      <c r="BA30" s="856"/>
      <c r="BB30" s="856"/>
      <c r="BC30" s="856"/>
      <c r="BD30" s="856"/>
      <c r="BE30" s="869"/>
      <c r="BF30" s="869"/>
      <c r="BG30" s="869"/>
      <c r="BH30" s="869"/>
      <c r="BI30" s="869"/>
      <c r="BJ30" s="869"/>
      <c r="BK30" s="869"/>
      <c r="BL30" s="869"/>
      <c r="BM30" s="1018"/>
      <c r="BN30" s="1024"/>
      <c r="BO30" s="684"/>
      <c r="BQ30" s="669"/>
      <c r="BR30" s="1049"/>
      <c r="BS30" s="1049"/>
      <c r="BT30" s="1051"/>
      <c r="BU30" s="1053"/>
      <c r="BV30" s="1054"/>
    </row>
    <row r="31" spans="2:74" ht="20.25" customHeight="1">
      <c r="B31" s="606"/>
      <c r="C31" s="621"/>
      <c r="D31" s="647"/>
      <c r="E31" s="647"/>
      <c r="F31" s="647"/>
      <c r="G31" s="647"/>
      <c r="H31" s="647"/>
      <c r="I31" s="690"/>
      <c r="J31" s="690"/>
      <c r="K31" s="703" t="s">
        <v>467</v>
      </c>
      <c r="L31" s="708"/>
      <c r="M31" s="708"/>
      <c r="N31" s="713" t="str">
        <f>IF(OR($BE$9&gt;0,),IF(AND(OR($D$5="○",$D$6="○"),$I$29&gt;=0),"可",IF(AND(OR($D$5="○",$D$6="○"),$I$29&lt;0),"不可","")),"")</f>
        <v/>
      </c>
      <c r="O31" s="714"/>
      <c r="P31" s="719"/>
      <c r="Q31" s="651"/>
      <c r="R31" s="651"/>
      <c r="S31" s="651"/>
      <c r="T31" s="647"/>
      <c r="U31" s="647"/>
      <c r="V31" s="647"/>
      <c r="W31" s="647"/>
      <c r="X31" s="647"/>
      <c r="Y31" s="690"/>
      <c r="Z31" s="690"/>
      <c r="AA31" s="703" t="s">
        <v>423</v>
      </c>
      <c r="AB31" s="708"/>
      <c r="AC31" s="810"/>
      <c r="AD31" s="713" t="str">
        <f>IF(OR($BE$9&gt;0,),IF(AND(OR($D$5="○",$D$6="○"),$Y$29&gt;=0),"可",IF(AND(OR($D$5="○",$D$6="○"),$Y$29&lt;0),"不可","")),"")</f>
        <v/>
      </c>
      <c r="AE31" s="714"/>
      <c r="AF31" s="719"/>
      <c r="AG31" s="693"/>
      <c r="AH31" s="651"/>
      <c r="AI31" s="727"/>
      <c r="AJ31" s="856"/>
      <c r="AK31" s="856"/>
      <c r="AL31" s="856"/>
      <c r="AM31" s="856"/>
      <c r="AN31" s="856"/>
      <c r="AO31" s="869"/>
      <c r="AP31" s="869"/>
      <c r="AQ31" s="703" t="s">
        <v>1935</v>
      </c>
      <c r="AR31" s="708"/>
      <c r="AS31" s="810"/>
      <c r="AT31" s="713" t="str">
        <f>IF(OR($BE$9&gt;0,),IF(AND(OR($D$7="○"),$AO$29&gt;=0),"可",IF(AND(OR($D$7="○"),$AO$29&lt;0),"不可","")),"")</f>
        <v/>
      </c>
      <c r="AU31" s="714"/>
      <c r="AV31" s="719"/>
      <c r="AW31" s="879"/>
      <c r="AX31" s="884"/>
      <c r="AY31" s="888"/>
      <c r="AZ31" s="856"/>
      <c r="BA31" s="856"/>
      <c r="BB31" s="856"/>
      <c r="BC31" s="856"/>
      <c r="BD31" s="856"/>
      <c r="BE31" s="869"/>
      <c r="BF31" s="869"/>
      <c r="BG31" s="703" t="s">
        <v>2054</v>
      </c>
      <c r="BH31" s="708"/>
      <c r="BI31" s="810"/>
      <c r="BJ31" s="713" t="str">
        <f>IF(OR($BE$9&gt;0,),IF(AND(OR($D$7="○"),$BE$29&gt;=0),"可",IF(AND(OR($D$7="○"),$BE$29&lt;0),"不可","")),"")</f>
        <v/>
      </c>
      <c r="BK31" s="714"/>
      <c r="BL31" s="719"/>
      <c r="BM31" s="1018"/>
      <c r="BN31" s="1024"/>
      <c r="BO31" s="684"/>
      <c r="BQ31" s="669"/>
      <c r="BR31" s="1049"/>
      <c r="BS31" s="1049"/>
      <c r="BT31" s="1051"/>
      <c r="BU31" s="1053"/>
      <c r="BV31" s="1054"/>
    </row>
    <row r="32" spans="2:74" ht="20.25" customHeight="1">
      <c r="B32" s="606"/>
      <c r="C32" s="622"/>
      <c r="D32" s="646"/>
      <c r="E32" s="646"/>
      <c r="F32" s="646"/>
      <c r="G32" s="646"/>
      <c r="H32" s="646"/>
      <c r="I32" s="689"/>
      <c r="J32" s="689"/>
      <c r="K32" s="689"/>
      <c r="L32" s="689"/>
      <c r="M32" s="689"/>
      <c r="N32" s="689"/>
      <c r="O32" s="689"/>
      <c r="P32" s="689"/>
      <c r="Q32" s="731"/>
      <c r="R32" s="731"/>
      <c r="S32" s="731"/>
      <c r="T32" s="646"/>
      <c r="U32" s="646"/>
      <c r="V32" s="646"/>
      <c r="W32" s="646"/>
      <c r="X32" s="646"/>
      <c r="Y32" s="689"/>
      <c r="Z32" s="689"/>
      <c r="AA32" s="689"/>
      <c r="AB32" s="689"/>
      <c r="AC32" s="689"/>
      <c r="AD32" s="689"/>
      <c r="AE32" s="689"/>
      <c r="AF32" s="689"/>
      <c r="AG32" s="838"/>
      <c r="AH32" s="651"/>
      <c r="AI32" s="850"/>
      <c r="AJ32" s="646"/>
      <c r="AK32" s="646"/>
      <c r="AL32" s="646"/>
      <c r="AM32" s="646"/>
      <c r="AN32" s="646"/>
      <c r="AO32" s="689"/>
      <c r="AP32" s="689"/>
      <c r="AQ32" s="689"/>
      <c r="AR32" s="689"/>
      <c r="AS32" s="689"/>
      <c r="AT32" s="689"/>
      <c r="AU32" s="689"/>
      <c r="AV32" s="689"/>
      <c r="AW32" s="880"/>
      <c r="AX32" s="731"/>
      <c r="AY32" s="889"/>
      <c r="AZ32" s="646"/>
      <c r="BA32" s="646"/>
      <c r="BB32" s="646"/>
      <c r="BC32" s="646"/>
      <c r="BD32" s="646"/>
      <c r="BE32" s="689"/>
      <c r="BF32" s="689"/>
      <c r="BG32" s="689"/>
      <c r="BH32" s="689"/>
      <c r="BI32" s="689"/>
      <c r="BJ32" s="689"/>
      <c r="BK32" s="689"/>
      <c r="BL32" s="689"/>
      <c r="BM32" s="1019"/>
      <c r="BN32" s="1024"/>
      <c r="BO32" s="684"/>
      <c r="BQ32" s="669"/>
      <c r="BR32" s="1049"/>
      <c r="BS32" s="1049"/>
      <c r="BT32" s="1051"/>
      <c r="BU32" s="1053"/>
      <c r="BV32" s="1054"/>
    </row>
    <row r="33" spans="2:74" ht="20.25" customHeight="1">
      <c r="B33" s="607"/>
      <c r="C33" s="623"/>
      <c r="D33" s="648"/>
      <c r="E33" s="648"/>
      <c r="F33" s="648"/>
      <c r="G33" s="648"/>
      <c r="H33" s="648"/>
      <c r="I33" s="691"/>
      <c r="J33" s="691"/>
      <c r="K33" s="691"/>
      <c r="L33" s="691"/>
      <c r="M33" s="691"/>
      <c r="N33" s="691"/>
      <c r="O33" s="691"/>
      <c r="P33" s="691"/>
      <c r="Q33" s="732"/>
      <c r="R33" s="732"/>
      <c r="S33" s="732"/>
      <c r="T33" s="648"/>
      <c r="U33" s="648"/>
      <c r="V33" s="648"/>
      <c r="W33" s="648"/>
      <c r="X33" s="648"/>
      <c r="Y33" s="691"/>
      <c r="Z33" s="691"/>
      <c r="AA33" s="691"/>
      <c r="AB33" s="691"/>
      <c r="AC33" s="691"/>
      <c r="AD33" s="691"/>
      <c r="AE33" s="691"/>
      <c r="AF33" s="691"/>
      <c r="AG33" s="732"/>
      <c r="AH33" s="732"/>
      <c r="AI33" s="732"/>
      <c r="AJ33" s="648"/>
      <c r="AK33" s="648"/>
      <c r="AL33" s="648"/>
      <c r="AM33" s="648"/>
      <c r="AN33" s="648"/>
      <c r="AO33" s="691"/>
      <c r="AP33" s="691"/>
      <c r="AQ33" s="691"/>
      <c r="AR33" s="691"/>
      <c r="AS33" s="691"/>
      <c r="AT33" s="691"/>
      <c r="AU33" s="691"/>
      <c r="AV33" s="691"/>
      <c r="AW33" s="881"/>
      <c r="AX33" s="732"/>
      <c r="AY33" s="890"/>
      <c r="AZ33" s="648"/>
      <c r="BA33" s="648"/>
      <c r="BB33" s="648"/>
      <c r="BC33" s="648"/>
      <c r="BD33" s="648"/>
      <c r="BE33" s="691"/>
      <c r="BF33" s="691"/>
      <c r="BG33" s="691"/>
      <c r="BH33" s="691"/>
      <c r="BI33" s="691"/>
      <c r="BJ33" s="691"/>
      <c r="BK33" s="691"/>
      <c r="BL33" s="691"/>
      <c r="BM33" s="1020"/>
      <c r="BN33" s="1025"/>
      <c r="BO33" s="1041"/>
      <c r="BQ33" s="669"/>
      <c r="BR33" s="1049"/>
      <c r="BS33" s="1049"/>
      <c r="BT33" s="1051"/>
      <c r="BU33" s="1053"/>
      <c r="BV33" s="1054"/>
    </row>
    <row r="34" spans="2:74" ht="21" customHeight="1">
      <c r="B34" s="608" t="s">
        <v>1170</v>
      </c>
      <c r="D34" s="649"/>
      <c r="E34" s="649"/>
      <c r="F34" s="649"/>
      <c r="G34" s="649"/>
      <c r="H34" s="649"/>
      <c r="I34" s="649"/>
      <c r="J34" s="649"/>
      <c r="K34" s="649"/>
      <c r="L34" s="649"/>
      <c r="M34" s="649"/>
      <c r="N34" s="649"/>
      <c r="O34" s="649"/>
      <c r="P34" s="649"/>
      <c r="Q34" s="649"/>
      <c r="R34" s="649"/>
      <c r="S34" s="649"/>
      <c r="T34" s="649"/>
      <c r="U34" s="649"/>
      <c r="V34" s="649"/>
      <c r="W34" s="649"/>
      <c r="X34" s="649"/>
      <c r="Y34" s="649"/>
      <c r="Z34" s="649"/>
      <c r="AA34" s="649"/>
      <c r="AB34" s="649"/>
      <c r="AC34" s="649"/>
      <c r="AD34" s="649"/>
      <c r="AE34" s="649"/>
      <c r="AF34" s="649"/>
      <c r="AG34" s="649"/>
      <c r="AH34" s="649"/>
      <c r="AI34" s="649"/>
      <c r="AJ34" s="649"/>
      <c r="AK34" s="649"/>
      <c r="AL34" s="649"/>
      <c r="AM34" s="649"/>
      <c r="AN34" s="649"/>
      <c r="AO34" s="649"/>
      <c r="AP34" s="649"/>
      <c r="AQ34" s="649"/>
      <c r="AR34" s="649"/>
      <c r="AS34" s="649"/>
      <c r="AT34" s="649"/>
      <c r="AU34" s="649"/>
      <c r="AV34" s="649"/>
      <c r="AW34" s="649"/>
      <c r="AX34" s="649"/>
      <c r="AY34" s="649"/>
      <c r="AZ34" s="649"/>
      <c r="BA34" s="683"/>
      <c r="BB34" s="649"/>
      <c r="BC34" s="683"/>
      <c r="BD34" s="683"/>
      <c r="BE34" s="649"/>
      <c r="BF34" s="683"/>
      <c r="BG34" s="649"/>
      <c r="BH34" s="649"/>
      <c r="BI34" s="649"/>
      <c r="BJ34" s="649"/>
      <c r="BK34" s="649"/>
      <c r="BL34" s="649"/>
      <c r="BM34" s="649"/>
      <c r="BN34" s="649"/>
      <c r="BO34" s="1041"/>
      <c r="BQ34" s="669"/>
      <c r="BR34" s="1049"/>
      <c r="BS34" s="1049"/>
      <c r="BT34" s="1051"/>
      <c r="BU34" s="1053"/>
      <c r="BV34" s="1054"/>
    </row>
    <row r="35" spans="2:74" ht="32.25" customHeight="1">
      <c r="B35" s="609"/>
      <c r="C35" s="624"/>
      <c r="D35" s="650" t="s">
        <v>292</v>
      </c>
      <c r="E35" s="650"/>
      <c r="F35" s="650"/>
      <c r="G35" s="650"/>
      <c r="H35" s="650"/>
      <c r="I35" s="692"/>
      <c r="J35" s="696" t="s">
        <v>301</v>
      </c>
      <c r="K35" s="704"/>
      <c r="L35" s="704"/>
      <c r="M35" s="704"/>
      <c r="N35" s="704"/>
      <c r="O35" s="715"/>
      <c r="P35" s="720" t="s">
        <v>313</v>
      </c>
      <c r="Q35" s="650"/>
      <c r="R35" s="650"/>
      <c r="S35" s="650"/>
      <c r="T35" s="650"/>
      <c r="U35" s="650"/>
      <c r="V35" s="743"/>
      <c r="W35" s="764" t="s">
        <v>1581</v>
      </c>
      <c r="X35" s="782"/>
      <c r="Y35" s="782"/>
      <c r="Z35" s="782"/>
      <c r="AA35" s="782"/>
      <c r="AB35" s="782"/>
      <c r="AC35" s="811"/>
      <c r="AD35" s="764" t="s">
        <v>809</v>
      </c>
      <c r="AE35" s="782"/>
      <c r="AF35" s="782"/>
      <c r="AG35" s="782"/>
      <c r="AH35" s="782"/>
      <c r="AI35" s="782"/>
      <c r="AJ35" s="811"/>
      <c r="AK35" s="764" t="s">
        <v>1100</v>
      </c>
      <c r="AL35" s="782"/>
      <c r="AM35" s="782"/>
      <c r="AN35" s="782"/>
      <c r="AO35" s="782"/>
      <c r="AP35" s="782"/>
      <c r="AQ35" s="811"/>
      <c r="AR35" s="609" t="s">
        <v>674</v>
      </c>
      <c r="AS35" s="650"/>
      <c r="AT35" s="650"/>
      <c r="AU35" s="650"/>
      <c r="AV35" s="650"/>
      <c r="AW35" s="650"/>
      <c r="AX35" s="743"/>
      <c r="AY35" s="704" t="s">
        <v>1346</v>
      </c>
      <c r="AZ35" s="704"/>
      <c r="BA35" s="715"/>
      <c r="BB35" s="696" t="s">
        <v>3</v>
      </c>
      <c r="BC35" s="704"/>
      <c r="BD35" s="715"/>
      <c r="BE35" s="696" t="s">
        <v>159</v>
      </c>
      <c r="BF35" s="704"/>
      <c r="BG35" s="704"/>
      <c r="BH35" s="696" t="s">
        <v>528</v>
      </c>
      <c r="BI35" s="704"/>
      <c r="BJ35" s="704"/>
      <c r="BK35" s="720" t="s">
        <v>2056</v>
      </c>
      <c r="BL35" s="650"/>
      <c r="BM35" s="650"/>
      <c r="BN35" s="743"/>
      <c r="BQ35" s="669"/>
      <c r="BR35" s="1049"/>
      <c r="BS35" s="1049"/>
      <c r="BT35" s="1051"/>
      <c r="BU35" s="1051"/>
    </row>
    <row r="36" spans="2:74" ht="32.25" customHeight="1">
      <c r="B36" s="610"/>
      <c r="C36" s="625"/>
      <c r="D36" s="651"/>
      <c r="E36" s="651"/>
      <c r="F36" s="651"/>
      <c r="G36" s="651"/>
      <c r="H36" s="651"/>
      <c r="I36" s="693"/>
      <c r="J36" s="697"/>
      <c r="K36" s="705"/>
      <c r="L36" s="705"/>
      <c r="M36" s="705"/>
      <c r="N36" s="705"/>
      <c r="O36" s="716"/>
      <c r="P36" s="721"/>
      <c r="Q36" s="732"/>
      <c r="R36" s="732"/>
      <c r="S36" s="732"/>
      <c r="T36" s="732"/>
      <c r="U36" s="732"/>
      <c r="V36" s="744"/>
      <c r="W36" s="765" t="s">
        <v>401</v>
      </c>
      <c r="X36" s="783" t="s">
        <v>171</v>
      </c>
      <c r="Y36" s="783" t="s">
        <v>2046</v>
      </c>
      <c r="Z36" s="783" t="s">
        <v>1728</v>
      </c>
      <c r="AA36" s="783" t="s">
        <v>1594</v>
      </c>
      <c r="AB36" s="783" t="s">
        <v>670</v>
      </c>
      <c r="AC36" s="812" t="s">
        <v>1939</v>
      </c>
      <c r="AD36" s="765" t="s">
        <v>401</v>
      </c>
      <c r="AE36" s="783" t="s">
        <v>171</v>
      </c>
      <c r="AF36" s="783" t="s">
        <v>2046</v>
      </c>
      <c r="AG36" s="783" t="s">
        <v>1728</v>
      </c>
      <c r="AH36" s="783" t="s">
        <v>1594</v>
      </c>
      <c r="AI36" s="783" t="s">
        <v>670</v>
      </c>
      <c r="AJ36" s="812" t="s">
        <v>1939</v>
      </c>
      <c r="AK36" s="765" t="s">
        <v>401</v>
      </c>
      <c r="AL36" s="783" t="s">
        <v>171</v>
      </c>
      <c r="AM36" s="783" t="s">
        <v>2046</v>
      </c>
      <c r="AN36" s="783" t="s">
        <v>1728</v>
      </c>
      <c r="AO36" s="783" t="s">
        <v>1594</v>
      </c>
      <c r="AP36" s="783" t="s">
        <v>670</v>
      </c>
      <c r="AQ36" s="812" t="s">
        <v>1939</v>
      </c>
      <c r="AR36" s="870" t="s">
        <v>401</v>
      </c>
      <c r="AS36" s="871" t="s">
        <v>171</v>
      </c>
      <c r="AT36" s="871" t="s">
        <v>2046</v>
      </c>
      <c r="AU36" s="871" t="s">
        <v>1728</v>
      </c>
      <c r="AV36" s="871" t="s">
        <v>1594</v>
      </c>
      <c r="AW36" s="871" t="s">
        <v>670</v>
      </c>
      <c r="AX36" s="885" t="s">
        <v>1939</v>
      </c>
      <c r="AY36" s="705"/>
      <c r="AZ36" s="705"/>
      <c r="BA36" s="716"/>
      <c r="BB36" s="697"/>
      <c r="BC36" s="705"/>
      <c r="BD36" s="716"/>
      <c r="BE36" s="697"/>
      <c r="BF36" s="705"/>
      <c r="BG36" s="705"/>
      <c r="BH36" s="697"/>
      <c r="BI36" s="705"/>
      <c r="BJ36" s="705"/>
      <c r="BK36" s="727"/>
      <c r="BL36" s="651"/>
      <c r="BM36" s="651"/>
      <c r="BN36" s="751"/>
      <c r="BQ36" s="669"/>
      <c r="BR36" s="1049"/>
      <c r="BS36" s="1049"/>
      <c r="BT36" s="1051"/>
      <c r="BU36" s="1051"/>
    </row>
    <row r="37" spans="2:74" ht="21" customHeight="1">
      <c r="B37" s="611" t="s">
        <v>1117</v>
      </c>
      <c r="C37" s="626"/>
      <c r="D37" s="652"/>
      <c r="E37" s="652"/>
      <c r="F37" s="652"/>
      <c r="G37" s="652"/>
      <c r="H37" s="652"/>
      <c r="I37" s="694"/>
      <c r="J37" s="698"/>
      <c r="K37" s="652"/>
      <c r="L37" s="694"/>
      <c r="M37" s="698"/>
      <c r="N37" s="652"/>
      <c r="O37" s="694"/>
      <c r="P37" s="722"/>
      <c r="Q37" s="733"/>
      <c r="R37" s="733"/>
      <c r="S37" s="733"/>
      <c r="T37" s="733"/>
      <c r="U37" s="733"/>
      <c r="V37" s="745"/>
      <c r="W37" s="766"/>
      <c r="X37" s="784"/>
      <c r="Y37" s="784"/>
      <c r="Z37" s="784"/>
      <c r="AA37" s="784"/>
      <c r="AB37" s="784"/>
      <c r="AC37" s="813"/>
      <c r="AD37" s="766"/>
      <c r="AE37" s="784"/>
      <c r="AF37" s="784"/>
      <c r="AG37" s="784"/>
      <c r="AH37" s="784"/>
      <c r="AI37" s="784"/>
      <c r="AJ37" s="813"/>
      <c r="AK37" s="766"/>
      <c r="AL37" s="784"/>
      <c r="AM37" s="784"/>
      <c r="AN37" s="784"/>
      <c r="AO37" s="784"/>
      <c r="AP37" s="784"/>
      <c r="AQ37" s="813"/>
      <c r="AR37" s="766"/>
      <c r="AS37" s="784"/>
      <c r="AT37" s="784"/>
      <c r="AU37" s="784"/>
      <c r="AV37" s="784"/>
      <c r="AW37" s="784"/>
      <c r="AX37" s="813"/>
      <c r="AY37" s="891">
        <f t="shared" ref="AY37:AY57" si="0">SUM(W37:AX37)</f>
        <v>0</v>
      </c>
      <c r="AZ37" s="891"/>
      <c r="BA37" s="900"/>
      <c r="BB37" s="920">
        <f t="shared" ref="BB37:BB57" si="1">AY37/4</f>
        <v>0</v>
      </c>
      <c r="BC37" s="931"/>
      <c r="BD37" s="937"/>
      <c r="BE37" s="944"/>
      <c r="BF37" s="959"/>
      <c r="BG37" s="959"/>
      <c r="BH37" s="944"/>
      <c r="BI37" s="959"/>
      <c r="BJ37" s="959"/>
      <c r="BK37" s="997"/>
      <c r="BL37" s="1008"/>
      <c r="BM37" s="1008"/>
      <c r="BN37" s="1026"/>
      <c r="BQ37" s="669"/>
      <c r="BR37" s="1049"/>
      <c r="BS37" s="1049"/>
      <c r="BT37" s="1051"/>
      <c r="BU37" s="1051"/>
    </row>
    <row r="38" spans="2:74" ht="21" customHeight="1">
      <c r="B38" s="612"/>
      <c r="C38" s="627" t="s">
        <v>826</v>
      </c>
      <c r="D38" s="653"/>
      <c r="E38" s="653"/>
      <c r="F38" s="653"/>
      <c r="G38" s="653"/>
      <c r="H38" s="653"/>
      <c r="I38" s="659"/>
      <c r="J38" s="699"/>
      <c r="K38" s="653"/>
      <c r="L38" s="659"/>
      <c r="M38" s="699"/>
      <c r="N38" s="653"/>
      <c r="O38" s="659"/>
      <c r="P38" s="723"/>
      <c r="Q38" s="734"/>
      <c r="R38" s="734"/>
      <c r="S38" s="734"/>
      <c r="T38" s="734"/>
      <c r="U38" s="734"/>
      <c r="V38" s="746"/>
      <c r="W38" s="767"/>
      <c r="X38" s="785"/>
      <c r="Y38" s="785"/>
      <c r="Z38" s="785"/>
      <c r="AA38" s="785"/>
      <c r="AB38" s="785"/>
      <c r="AC38" s="814"/>
      <c r="AD38" s="767"/>
      <c r="AE38" s="785"/>
      <c r="AF38" s="785"/>
      <c r="AG38" s="785"/>
      <c r="AH38" s="785"/>
      <c r="AI38" s="785"/>
      <c r="AJ38" s="814"/>
      <c r="AK38" s="767"/>
      <c r="AL38" s="785"/>
      <c r="AM38" s="785"/>
      <c r="AN38" s="785"/>
      <c r="AO38" s="785"/>
      <c r="AP38" s="785"/>
      <c r="AQ38" s="814"/>
      <c r="AR38" s="767"/>
      <c r="AS38" s="785"/>
      <c r="AT38" s="785"/>
      <c r="AU38" s="785"/>
      <c r="AV38" s="785"/>
      <c r="AW38" s="785"/>
      <c r="AX38" s="814"/>
      <c r="AY38" s="892">
        <f t="shared" si="0"/>
        <v>0</v>
      </c>
      <c r="AZ38" s="892"/>
      <c r="BA38" s="895"/>
      <c r="BB38" s="921">
        <f t="shared" si="1"/>
        <v>0</v>
      </c>
      <c r="BC38" s="932"/>
      <c r="BD38" s="938"/>
      <c r="BE38" s="945"/>
      <c r="BF38" s="960"/>
      <c r="BG38" s="971"/>
      <c r="BH38" s="945"/>
      <c r="BI38" s="960"/>
      <c r="BJ38" s="971"/>
      <c r="BK38" s="998"/>
      <c r="BL38" s="1009"/>
      <c r="BM38" s="1009"/>
      <c r="BN38" s="1027"/>
      <c r="BO38" s="1042"/>
    </row>
    <row r="39" spans="2:74" ht="21" customHeight="1">
      <c r="B39" s="612"/>
      <c r="C39" s="628"/>
      <c r="D39" s="654"/>
      <c r="E39" s="654"/>
      <c r="F39" s="654"/>
      <c r="G39" s="654"/>
      <c r="H39" s="654"/>
      <c r="I39" s="660"/>
      <c r="J39" s="700"/>
      <c r="K39" s="654"/>
      <c r="L39" s="660"/>
      <c r="M39" s="700"/>
      <c r="N39" s="654"/>
      <c r="O39" s="660"/>
      <c r="P39" s="724"/>
      <c r="Q39" s="735"/>
      <c r="R39" s="735"/>
      <c r="S39" s="735"/>
      <c r="T39" s="735"/>
      <c r="U39" s="735"/>
      <c r="V39" s="747"/>
      <c r="W39" s="768"/>
      <c r="X39" s="786"/>
      <c r="Y39" s="786"/>
      <c r="Z39" s="786"/>
      <c r="AA39" s="786"/>
      <c r="AB39" s="786"/>
      <c r="AC39" s="815"/>
      <c r="AD39" s="768"/>
      <c r="AE39" s="786"/>
      <c r="AF39" s="786"/>
      <c r="AG39" s="786"/>
      <c r="AH39" s="786"/>
      <c r="AI39" s="786"/>
      <c r="AJ39" s="815"/>
      <c r="AK39" s="768"/>
      <c r="AL39" s="786"/>
      <c r="AM39" s="786"/>
      <c r="AN39" s="786"/>
      <c r="AO39" s="786"/>
      <c r="AP39" s="786"/>
      <c r="AQ39" s="815"/>
      <c r="AR39" s="768"/>
      <c r="AS39" s="786"/>
      <c r="AT39" s="786"/>
      <c r="AU39" s="786"/>
      <c r="AV39" s="786"/>
      <c r="AW39" s="786"/>
      <c r="AX39" s="815"/>
      <c r="AY39" s="893">
        <f t="shared" si="0"/>
        <v>0</v>
      </c>
      <c r="AZ39" s="893"/>
      <c r="BA39" s="896"/>
      <c r="BB39" s="922">
        <f t="shared" si="1"/>
        <v>0</v>
      </c>
      <c r="BC39" s="933"/>
      <c r="BD39" s="939"/>
      <c r="BE39" s="946"/>
      <c r="BF39" s="961"/>
      <c r="BG39" s="972"/>
      <c r="BH39" s="946"/>
      <c r="BI39" s="961"/>
      <c r="BJ39" s="972"/>
      <c r="BK39" s="797"/>
      <c r="BL39" s="805"/>
      <c r="BM39" s="805"/>
      <c r="BN39" s="1028"/>
      <c r="BO39" s="1042"/>
    </row>
    <row r="40" spans="2:74" ht="21" customHeight="1">
      <c r="B40" s="612"/>
      <c r="C40" s="628"/>
      <c r="D40" s="654"/>
      <c r="E40" s="654"/>
      <c r="F40" s="654"/>
      <c r="G40" s="654"/>
      <c r="H40" s="654"/>
      <c r="I40" s="660"/>
      <c r="J40" s="700"/>
      <c r="K40" s="654"/>
      <c r="L40" s="660"/>
      <c r="M40" s="700"/>
      <c r="N40" s="654"/>
      <c r="O40" s="660"/>
      <c r="P40" s="724"/>
      <c r="Q40" s="735"/>
      <c r="R40" s="735"/>
      <c r="S40" s="735"/>
      <c r="T40" s="735"/>
      <c r="U40" s="735"/>
      <c r="V40" s="747"/>
      <c r="W40" s="768"/>
      <c r="X40" s="786"/>
      <c r="Y40" s="786"/>
      <c r="Z40" s="786"/>
      <c r="AA40" s="786"/>
      <c r="AB40" s="786"/>
      <c r="AC40" s="815"/>
      <c r="AD40" s="768"/>
      <c r="AE40" s="786"/>
      <c r="AF40" s="786"/>
      <c r="AG40" s="786"/>
      <c r="AH40" s="786"/>
      <c r="AI40" s="786"/>
      <c r="AJ40" s="815"/>
      <c r="AK40" s="768"/>
      <c r="AL40" s="786"/>
      <c r="AM40" s="786"/>
      <c r="AN40" s="786"/>
      <c r="AO40" s="786"/>
      <c r="AP40" s="786"/>
      <c r="AQ40" s="815"/>
      <c r="AR40" s="768"/>
      <c r="AS40" s="786"/>
      <c r="AT40" s="786"/>
      <c r="AU40" s="786"/>
      <c r="AV40" s="786"/>
      <c r="AW40" s="786"/>
      <c r="AX40" s="815"/>
      <c r="AY40" s="893">
        <f t="shared" si="0"/>
        <v>0</v>
      </c>
      <c r="AZ40" s="893"/>
      <c r="BA40" s="896"/>
      <c r="BB40" s="922">
        <f t="shared" si="1"/>
        <v>0</v>
      </c>
      <c r="BC40" s="933"/>
      <c r="BD40" s="939"/>
      <c r="BE40" s="946"/>
      <c r="BF40" s="961"/>
      <c r="BG40" s="972"/>
      <c r="BH40" s="946"/>
      <c r="BI40" s="961"/>
      <c r="BJ40" s="972"/>
      <c r="BK40" s="797"/>
      <c r="BL40" s="805"/>
      <c r="BM40" s="805"/>
      <c r="BN40" s="1028"/>
      <c r="BO40" s="1042"/>
    </row>
    <row r="41" spans="2:74" ht="21" customHeight="1">
      <c r="B41" s="612"/>
      <c r="C41" s="628"/>
      <c r="D41" s="654"/>
      <c r="E41" s="654"/>
      <c r="F41" s="654"/>
      <c r="G41" s="654"/>
      <c r="H41" s="654"/>
      <c r="I41" s="660"/>
      <c r="J41" s="700"/>
      <c r="K41" s="654"/>
      <c r="L41" s="660"/>
      <c r="M41" s="700"/>
      <c r="N41" s="654"/>
      <c r="O41" s="660"/>
      <c r="P41" s="724"/>
      <c r="Q41" s="735"/>
      <c r="R41" s="735"/>
      <c r="S41" s="735"/>
      <c r="T41" s="735"/>
      <c r="U41" s="735"/>
      <c r="V41" s="747"/>
      <c r="W41" s="768"/>
      <c r="X41" s="786"/>
      <c r="Y41" s="786"/>
      <c r="Z41" s="786"/>
      <c r="AA41" s="786"/>
      <c r="AB41" s="786"/>
      <c r="AC41" s="815"/>
      <c r="AD41" s="768"/>
      <c r="AE41" s="786"/>
      <c r="AF41" s="786"/>
      <c r="AG41" s="786"/>
      <c r="AH41" s="786"/>
      <c r="AI41" s="786"/>
      <c r="AJ41" s="815"/>
      <c r="AK41" s="768"/>
      <c r="AL41" s="786"/>
      <c r="AM41" s="786"/>
      <c r="AN41" s="786"/>
      <c r="AO41" s="786"/>
      <c r="AP41" s="786"/>
      <c r="AQ41" s="815"/>
      <c r="AR41" s="768"/>
      <c r="AS41" s="786"/>
      <c r="AT41" s="786"/>
      <c r="AU41" s="786"/>
      <c r="AV41" s="786"/>
      <c r="AW41" s="786"/>
      <c r="AX41" s="815"/>
      <c r="AY41" s="893">
        <f t="shared" si="0"/>
        <v>0</v>
      </c>
      <c r="AZ41" s="893"/>
      <c r="BA41" s="896"/>
      <c r="BB41" s="922">
        <f t="shared" si="1"/>
        <v>0</v>
      </c>
      <c r="BC41" s="933"/>
      <c r="BD41" s="939"/>
      <c r="BE41" s="946"/>
      <c r="BF41" s="961"/>
      <c r="BG41" s="972"/>
      <c r="BH41" s="946"/>
      <c r="BI41" s="961"/>
      <c r="BJ41" s="972"/>
      <c r="BK41" s="797"/>
      <c r="BL41" s="805"/>
      <c r="BM41" s="805"/>
      <c r="BN41" s="1028"/>
      <c r="BO41" s="1042"/>
    </row>
    <row r="42" spans="2:74" ht="21" customHeight="1">
      <c r="B42" s="612"/>
      <c r="C42" s="628"/>
      <c r="D42" s="655"/>
      <c r="E42" s="655"/>
      <c r="F42" s="655"/>
      <c r="G42" s="655"/>
      <c r="H42" s="655"/>
      <c r="I42" s="695"/>
      <c r="J42" s="701"/>
      <c r="K42" s="655"/>
      <c r="L42" s="695"/>
      <c r="M42" s="701"/>
      <c r="N42" s="655"/>
      <c r="O42" s="695"/>
      <c r="P42" s="724"/>
      <c r="Q42" s="735"/>
      <c r="R42" s="735"/>
      <c r="S42" s="735"/>
      <c r="T42" s="735"/>
      <c r="U42" s="735"/>
      <c r="V42" s="747"/>
      <c r="W42" s="769"/>
      <c r="X42" s="787"/>
      <c r="Y42" s="787"/>
      <c r="Z42" s="787"/>
      <c r="AA42" s="787"/>
      <c r="AB42" s="787"/>
      <c r="AC42" s="816"/>
      <c r="AD42" s="769"/>
      <c r="AE42" s="787"/>
      <c r="AF42" s="787"/>
      <c r="AG42" s="787"/>
      <c r="AH42" s="787"/>
      <c r="AI42" s="787"/>
      <c r="AJ42" s="816"/>
      <c r="AK42" s="769"/>
      <c r="AL42" s="787"/>
      <c r="AM42" s="787"/>
      <c r="AN42" s="787"/>
      <c r="AO42" s="787"/>
      <c r="AP42" s="787"/>
      <c r="AQ42" s="816"/>
      <c r="AR42" s="769"/>
      <c r="AS42" s="787"/>
      <c r="AT42" s="787"/>
      <c r="AU42" s="787"/>
      <c r="AV42" s="787"/>
      <c r="AW42" s="787"/>
      <c r="AX42" s="816"/>
      <c r="AY42" s="894">
        <f t="shared" si="0"/>
        <v>0</v>
      </c>
      <c r="AZ42" s="894"/>
      <c r="BA42" s="899"/>
      <c r="BB42" s="923">
        <f t="shared" si="1"/>
        <v>0</v>
      </c>
      <c r="BC42" s="934"/>
      <c r="BD42" s="940"/>
      <c r="BE42" s="947"/>
      <c r="BF42" s="962"/>
      <c r="BG42" s="973"/>
      <c r="BH42" s="947"/>
      <c r="BI42" s="962"/>
      <c r="BJ42" s="973"/>
      <c r="BK42" s="795"/>
      <c r="BL42" s="804"/>
      <c r="BM42" s="804"/>
      <c r="BN42" s="1029"/>
      <c r="BO42" s="1042"/>
    </row>
    <row r="43" spans="2:74" ht="21" customHeight="1">
      <c r="B43" s="612"/>
      <c r="C43" s="629" t="s">
        <v>1888</v>
      </c>
      <c r="D43" s="656"/>
      <c r="E43" s="672"/>
      <c r="F43" s="672"/>
      <c r="G43" s="672"/>
      <c r="H43" s="672"/>
      <c r="I43" s="672"/>
      <c r="J43" s="672"/>
      <c r="K43" s="672"/>
      <c r="L43" s="672"/>
      <c r="M43" s="672"/>
      <c r="N43" s="672"/>
      <c r="O43" s="672"/>
      <c r="P43" s="723"/>
      <c r="Q43" s="734"/>
      <c r="R43" s="734"/>
      <c r="S43" s="734"/>
      <c r="T43" s="734"/>
      <c r="U43" s="734"/>
      <c r="V43" s="746"/>
      <c r="W43" s="767"/>
      <c r="X43" s="785"/>
      <c r="Y43" s="785"/>
      <c r="Z43" s="785"/>
      <c r="AA43" s="785"/>
      <c r="AB43" s="785"/>
      <c r="AC43" s="814"/>
      <c r="AD43" s="767"/>
      <c r="AE43" s="785"/>
      <c r="AF43" s="785"/>
      <c r="AG43" s="785"/>
      <c r="AH43" s="785"/>
      <c r="AI43" s="785"/>
      <c r="AJ43" s="814"/>
      <c r="AK43" s="767"/>
      <c r="AL43" s="785"/>
      <c r="AM43" s="785"/>
      <c r="AN43" s="785"/>
      <c r="AO43" s="785"/>
      <c r="AP43" s="785"/>
      <c r="AQ43" s="814"/>
      <c r="AR43" s="774"/>
      <c r="AS43" s="785"/>
      <c r="AT43" s="785"/>
      <c r="AU43" s="785"/>
      <c r="AV43" s="785"/>
      <c r="AW43" s="785"/>
      <c r="AX43" s="814"/>
      <c r="AY43" s="895">
        <f t="shared" si="0"/>
        <v>0</v>
      </c>
      <c r="AZ43" s="911"/>
      <c r="BA43" s="911"/>
      <c r="BB43" s="924">
        <f t="shared" si="1"/>
        <v>0</v>
      </c>
      <c r="BC43" s="924"/>
      <c r="BD43" s="924"/>
      <c r="BE43" s="948" t="e">
        <f>ROUNDDOWN(SUM(BB43:BD50)/AY60,1)</f>
        <v>#DIV/0!</v>
      </c>
      <c r="BF43" s="963"/>
      <c r="BG43" s="974"/>
      <c r="BH43" s="978">
        <f>ROUNDDOWN(SUM(BB43:BD50)/40,1)</f>
        <v>0</v>
      </c>
      <c r="BI43" s="985"/>
      <c r="BJ43" s="991"/>
      <c r="BK43" s="998"/>
      <c r="BL43" s="1009"/>
      <c r="BM43" s="1009"/>
      <c r="BN43" s="1027"/>
      <c r="BO43" s="1042"/>
      <c r="BP43" s="1044"/>
    </row>
    <row r="44" spans="2:74" ht="21" customHeight="1">
      <c r="B44" s="612"/>
      <c r="C44" s="612"/>
      <c r="D44" s="657"/>
      <c r="E44" s="673"/>
      <c r="F44" s="673"/>
      <c r="G44" s="673"/>
      <c r="H44" s="673"/>
      <c r="I44" s="673"/>
      <c r="J44" s="673"/>
      <c r="K44" s="673"/>
      <c r="L44" s="673"/>
      <c r="M44" s="673"/>
      <c r="N44" s="673"/>
      <c r="O44" s="673"/>
      <c r="P44" s="724"/>
      <c r="Q44" s="735"/>
      <c r="R44" s="735"/>
      <c r="S44" s="735"/>
      <c r="T44" s="735"/>
      <c r="U44" s="735"/>
      <c r="V44" s="747"/>
      <c r="W44" s="768"/>
      <c r="X44" s="786"/>
      <c r="Y44" s="786"/>
      <c r="Z44" s="786"/>
      <c r="AA44" s="786"/>
      <c r="AB44" s="786"/>
      <c r="AC44" s="815"/>
      <c r="AD44" s="768"/>
      <c r="AE44" s="786"/>
      <c r="AF44" s="786"/>
      <c r="AG44" s="786"/>
      <c r="AH44" s="786"/>
      <c r="AI44" s="786"/>
      <c r="AJ44" s="815"/>
      <c r="AK44" s="768"/>
      <c r="AL44" s="786"/>
      <c r="AM44" s="786"/>
      <c r="AN44" s="786"/>
      <c r="AO44" s="786"/>
      <c r="AP44" s="786"/>
      <c r="AQ44" s="815"/>
      <c r="AR44" s="775"/>
      <c r="AS44" s="786"/>
      <c r="AT44" s="786"/>
      <c r="AU44" s="786"/>
      <c r="AV44" s="786"/>
      <c r="AW44" s="786"/>
      <c r="AX44" s="815"/>
      <c r="AY44" s="896">
        <f t="shared" si="0"/>
        <v>0</v>
      </c>
      <c r="AZ44" s="912"/>
      <c r="BA44" s="912"/>
      <c r="BB44" s="925">
        <f t="shared" si="1"/>
        <v>0</v>
      </c>
      <c r="BC44" s="925"/>
      <c r="BD44" s="925"/>
      <c r="BE44" s="949"/>
      <c r="BF44" s="964"/>
      <c r="BG44" s="975"/>
      <c r="BH44" s="979"/>
      <c r="BI44" s="986"/>
      <c r="BJ44" s="992"/>
      <c r="BK44" s="797"/>
      <c r="BL44" s="805"/>
      <c r="BM44" s="805"/>
      <c r="BN44" s="1028"/>
      <c r="BO44" s="1042"/>
    </row>
    <row r="45" spans="2:74" ht="21" customHeight="1">
      <c r="B45" s="612"/>
      <c r="C45" s="612"/>
      <c r="D45" s="657"/>
      <c r="E45" s="673"/>
      <c r="F45" s="673"/>
      <c r="G45" s="673"/>
      <c r="H45" s="673"/>
      <c r="I45" s="673"/>
      <c r="J45" s="673"/>
      <c r="K45" s="673"/>
      <c r="L45" s="673"/>
      <c r="M45" s="673"/>
      <c r="N45" s="673"/>
      <c r="O45" s="673"/>
      <c r="P45" s="724"/>
      <c r="Q45" s="735"/>
      <c r="R45" s="735"/>
      <c r="S45" s="735"/>
      <c r="T45" s="735"/>
      <c r="U45" s="735"/>
      <c r="V45" s="747"/>
      <c r="W45" s="768"/>
      <c r="X45" s="786"/>
      <c r="Y45" s="786"/>
      <c r="Z45" s="786"/>
      <c r="AA45" s="786"/>
      <c r="AB45" s="786"/>
      <c r="AC45" s="815"/>
      <c r="AD45" s="768"/>
      <c r="AE45" s="786"/>
      <c r="AF45" s="786"/>
      <c r="AG45" s="786"/>
      <c r="AH45" s="786"/>
      <c r="AI45" s="786"/>
      <c r="AJ45" s="815"/>
      <c r="AK45" s="768"/>
      <c r="AL45" s="786"/>
      <c r="AM45" s="786"/>
      <c r="AN45" s="786"/>
      <c r="AO45" s="786"/>
      <c r="AP45" s="786"/>
      <c r="AQ45" s="815"/>
      <c r="AR45" s="775"/>
      <c r="AS45" s="786"/>
      <c r="AT45" s="786"/>
      <c r="AU45" s="786"/>
      <c r="AV45" s="786"/>
      <c r="AW45" s="786"/>
      <c r="AX45" s="815"/>
      <c r="AY45" s="896">
        <f t="shared" si="0"/>
        <v>0</v>
      </c>
      <c r="AZ45" s="912"/>
      <c r="BA45" s="912"/>
      <c r="BB45" s="925">
        <f t="shared" si="1"/>
        <v>0</v>
      </c>
      <c r="BC45" s="925"/>
      <c r="BD45" s="925"/>
      <c r="BE45" s="949"/>
      <c r="BF45" s="964"/>
      <c r="BG45" s="975"/>
      <c r="BH45" s="979"/>
      <c r="BI45" s="986"/>
      <c r="BJ45" s="992"/>
      <c r="BK45" s="797"/>
      <c r="BL45" s="805"/>
      <c r="BM45" s="805"/>
      <c r="BN45" s="1028"/>
      <c r="BO45" s="1042"/>
    </row>
    <row r="46" spans="2:74" ht="21" customHeight="1">
      <c r="B46" s="612"/>
      <c r="C46" s="612"/>
      <c r="D46" s="657"/>
      <c r="E46" s="673"/>
      <c r="F46" s="673"/>
      <c r="G46" s="673"/>
      <c r="H46" s="673"/>
      <c r="I46" s="673"/>
      <c r="J46" s="673"/>
      <c r="K46" s="673"/>
      <c r="L46" s="673"/>
      <c r="M46" s="673"/>
      <c r="N46" s="673"/>
      <c r="O46" s="673"/>
      <c r="P46" s="724"/>
      <c r="Q46" s="735"/>
      <c r="R46" s="735"/>
      <c r="S46" s="735"/>
      <c r="T46" s="735"/>
      <c r="U46" s="735"/>
      <c r="V46" s="747"/>
      <c r="W46" s="768"/>
      <c r="X46" s="786"/>
      <c r="Y46" s="786"/>
      <c r="Z46" s="786"/>
      <c r="AA46" s="786"/>
      <c r="AB46" s="786"/>
      <c r="AC46" s="815"/>
      <c r="AD46" s="768"/>
      <c r="AE46" s="786"/>
      <c r="AF46" s="786"/>
      <c r="AG46" s="786"/>
      <c r="AH46" s="786"/>
      <c r="AI46" s="786"/>
      <c r="AJ46" s="815"/>
      <c r="AK46" s="768"/>
      <c r="AL46" s="786"/>
      <c r="AM46" s="786"/>
      <c r="AN46" s="786"/>
      <c r="AO46" s="786"/>
      <c r="AP46" s="786"/>
      <c r="AQ46" s="815"/>
      <c r="AR46" s="775"/>
      <c r="AS46" s="786"/>
      <c r="AT46" s="786"/>
      <c r="AU46" s="786"/>
      <c r="AV46" s="786"/>
      <c r="AW46" s="786"/>
      <c r="AX46" s="815"/>
      <c r="AY46" s="896">
        <f t="shared" si="0"/>
        <v>0</v>
      </c>
      <c r="AZ46" s="912"/>
      <c r="BA46" s="912"/>
      <c r="BB46" s="925">
        <f t="shared" si="1"/>
        <v>0</v>
      </c>
      <c r="BC46" s="925"/>
      <c r="BD46" s="925"/>
      <c r="BE46" s="949"/>
      <c r="BF46" s="964"/>
      <c r="BG46" s="975"/>
      <c r="BH46" s="979"/>
      <c r="BI46" s="986"/>
      <c r="BJ46" s="992"/>
      <c r="BK46" s="795"/>
      <c r="BL46" s="804"/>
      <c r="BM46" s="804"/>
      <c r="BN46" s="1029"/>
      <c r="BO46" s="1042"/>
    </row>
    <row r="47" spans="2:74" ht="21" customHeight="1">
      <c r="B47" s="612"/>
      <c r="C47" s="612"/>
      <c r="D47" s="657"/>
      <c r="E47" s="673"/>
      <c r="F47" s="673"/>
      <c r="G47" s="673"/>
      <c r="H47" s="673"/>
      <c r="I47" s="673"/>
      <c r="J47" s="673"/>
      <c r="K47" s="673"/>
      <c r="L47" s="673"/>
      <c r="M47" s="673"/>
      <c r="N47" s="673"/>
      <c r="O47" s="673"/>
      <c r="P47" s="724"/>
      <c r="Q47" s="735"/>
      <c r="R47" s="735"/>
      <c r="S47" s="735"/>
      <c r="T47" s="735"/>
      <c r="U47" s="735"/>
      <c r="V47" s="747"/>
      <c r="W47" s="768"/>
      <c r="X47" s="786"/>
      <c r="Y47" s="786"/>
      <c r="Z47" s="786"/>
      <c r="AA47" s="786"/>
      <c r="AB47" s="786"/>
      <c r="AC47" s="815"/>
      <c r="AD47" s="768"/>
      <c r="AE47" s="786"/>
      <c r="AF47" s="786"/>
      <c r="AG47" s="786"/>
      <c r="AH47" s="786"/>
      <c r="AI47" s="786"/>
      <c r="AJ47" s="815"/>
      <c r="AK47" s="768"/>
      <c r="AL47" s="786"/>
      <c r="AM47" s="786"/>
      <c r="AN47" s="786"/>
      <c r="AO47" s="786"/>
      <c r="AP47" s="786"/>
      <c r="AQ47" s="815"/>
      <c r="AR47" s="775"/>
      <c r="AS47" s="786"/>
      <c r="AT47" s="786"/>
      <c r="AU47" s="786"/>
      <c r="AV47" s="786"/>
      <c r="AW47" s="786"/>
      <c r="AX47" s="815"/>
      <c r="AY47" s="896">
        <f t="shared" si="0"/>
        <v>0</v>
      </c>
      <c r="AZ47" s="912"/>
      <c r="BA47" s="912"/>
      <c r="BB47" s="925">
        <f t="shared" si="1"/>
        <v>0</v>
      </c>
      <c r="BC47" s="925"/>
      <c r="BD47" s="925"/>
      <c r="BE47" s="949"/>
      <c r="BF47" s="964"/>
      <c r="BG47" s="975"/>
      <c r="BH47" s="979"/>
      <c r="BI47" s="986"/>
      <c r="BJ47" s="992"/>
      <c r="BK47" s="797"/>
      <c r="BL47" s="805"/>
      <c r="BM47" s="805"/>
      <c r="BN47" s="1028"/>
      <c r="BO47" s="1042"/>
    </row>
    <row r="48" spans="2:74" ht="21" customHeight="1">
      <c r="B48" s="612"/>
      <c r="C48" s="612"/>
      <c r="D48" s="657"/>
      <c r="E48" s="673"/>
      <c r="F48" s="673"/>
      <c r="G48" s="673"/>
      <c r="H48" s="673"/>
      <c r="I48" s="673"/>
      <c r="J48" s="673"/>
      <c r="K48" s="673"/>
      <c r="L48" s="673"/>
      <c r="M48" s="673"/>
      <c r="N48" s="673"/>
      <c r="O48" s="673"/>
      <c r="P48" s="724"/>
      <c r="Q48" s="735"/>
      <c r="R48" s="735"/>
      <c r="S48" s="735"/>
      <c r="T48" s="735"/>
      <c r="U48" s="735"/>
      <c r="V48" s="747"/>
      <c r="W48" s="768"/>
      <c r="X48" s="786"/>
      <c r="Y48" s="786"/>
      <c r="Z48" s="786"/>
      <c r="AA48" s="786"/>
      <c r="AB48" s="786"/>
      <c r="AC48" s="815"/>
      <c r="AD48" s="768"/>
      <c r="AE48" s="786"/>
      <c r="AF48" s="786"/>
      <c r="AG48" s="786"/>
      <c r="AH48" s="786"/>
      <c r="AI48" s="786"/>
      <c r="AJ48" s="815"/>
      <c r="AK48" s="768"/>
      <c r="AL48" s="786"/>
      <c r="AM48" s="786"/>
      <c r="AN48" s="786"/>
      <c r="AO48" s="786"/>
      <c r="AP48" s="786"/>
      <c r="AQ48" s="815"/>
      <c r="AR48" s="775"/>
      <c r="AS48" s="786"/>
      <c r="AT48" s="786"/>
      <c r="AU48" s="786"/>
      <c r="AV48" s="786"/>
      <c r="AW48" s="786"/>
      <c r="AX48" s="815"/>
      <c r="AY48" s="896">
        <f t="shared" si="0"/>
        <v>0</v>
      </c>
      <c r="AZ48" s="912"/>
      <c r="BA48" s="912"/>
      <c r="BB48" s="925">
        <f t="shared" si="1"/>
        <v>0</v>
      </c>
      <c r="BC48" s="925"/>
      <c r="BD48" s="925"/>
      <c r="BE48" s="949"/>
      <c r="BF48" s="964"/>
      <c r="BG48" s="975"/>
      <c r="BH48" s="979"/>
      <c r="BI48" s="986"/>
      <c r="BJ48" s="992"/>
      <c r="BK48" s="797"/>
      <c r="BL48" s="805"/>
      <c r="BM48" s="805"/>
      <c r="BN48" s="1028"/>
      <c r="BO48" s="1042"/>
    </row>
    <row r="49" spans="2:67" ht="21" customHeight="1">
      <c r="B49" s="612"/>
      <c r="C49" s="612"/>
      <c r="D49" s="657"/>
      <c r="E49" s="673"/>
      <c r="F49" s="673"/>
      <c r="G49" s="673"/>
      <c r="H49" s="673"/>
      <c r="I49" s="673"/>
      <c r="J49" s="673"/>
      <c r="K49" s="673"/>
      <c r="L49" s="673"/>
      <c r="M49" s="673"/>
      <c r="N49" s="673"/>
      <c r="O49" s="673"/>
      <c r="P49" s="724"/>
      <c r="Q49" s="735"/>
      <c r="R49" s="735"/>
      <c r="S49" s="735"/>
      <c r="T49" s="735"/>
      <c r="U49" s="735"/>
      <c r="V49" s="747"/>
      <c r="W49" s="768"/>
      <c r="X49" s="786"/>
      <c r="Y49" s="786"/>
      <c r="Z49" s="786"/>
      <c r="AA49" s="786"/>
      <c r="AB49" s="786"/>
      <c r="AC49" s="815"/>
      <c r="AD49" s="768"/>
      <c r="AE49" s="786"/>
      <c r="AF49" s="786"/>
      <c r="AG49" s="786"/>
      <c r="AH49" s="786"/>
      <c r="AI49" s="786"/>
      <c r="AJ49" s="815"/>
      <c r="AK49" s="768"/>
      <c r="AL49" s="786"/>
      <c r="AM49" s="786"/>
      <c r="AN49" s="786"/>
      <c r="AO49" s="786"/>
      <c r="AP49" s="786"/>
      <c r="AQ49" s="815"/>
      <c r="AR49" s="775"/>
      <c r="AS49" s="786"/>
      <c r="AT49" s="786"/>
      <c r="AU49" s="786"/>
      <c r="AV49" s="786"/>
      <c r="AW49" s="786"/>
      <c r="AX49" s="815"/>
      <c r="AY49" s="896">
        <f t="shared" si="0"/>
        <v>0</v>
      </c>
      <c r="AZ49" s="912"/>
      <c r="BA49" s="912"/>
      <c r="BB49" s="925">
        <f t="shared" si="1"/>
        <v>0</v>
      </c>
      <c r="BC49" s="925"/>
      <c r="BD49" s="925"/>
      <c r="BE49" s="949"/>
      <c r="BF49" s="964"/>
      <c r="BG49" s="975"/>
      <c r="BH49" s="979"/>
      <c r="BI49" s="986"/>
      <c r="BJ49" s="992"/>
      <c r="BK49" s="797"/>
      <c r="BL49" s="805"/>
      <c r="BM49" s="805"/>
      <c r="BN49" s="1028"/>
      <c r="BO49" s="1042"/>
    </row>
    <row r="50" spans="2:67" ht="21" customHeight="1">
      <c r="B50" s="612"/>
      <c r="C50" s="612"/>
      <c r="D50" s="658"/>
      <c r="E50" s="674"/>
      <c r="F50" s="674"/>
      <c r="G50" s="674"/>
      <c r="H50" s="674"/>
      <c r="I50" s="674"/>
      <c r="J50" s="674"/>
      <c r="K50" s="674"/>
      <c r="L50" s="674"/>
      <c r="M50" s="674"/>
      <c r="N50" s="674"/>
      <c r="O50" s="674"/>
      <c r="P50" s="725"/>
      <c r="Q50" s="736"/>
      <c r="R50" s="736"/>
      <c r="S50" s="736"/>
      <c r="T50" s="736"/>
      <c r="U50" s="736"/>
      <c r="V50" s="748"/>
      <c r="W50" s="770"/>
      <c r="X50" s="788"/>
      <c r="Y50" s="788"/>
      <c r="Z50" s="788"/>
      <c r="AA50" s="788"/>
      <c r="AB50" s="788"/>
      <c r="AC50" s="817"/>
      <c r="AD50" s="770"/>
      <c r="AE50" s="788"/>
      <c r="AF50" s="788"/>
      <c r="AG50" s="788"/>
      <c r="AH50" s="788"/>
      <c r="AI50" s="788"/>
      <c r="AJ50" s="817"/>
      <c r="AK50" s="770"/>
      <c r="AL50" s="788"/>
      <c r="AM50" s="788"/>
      <c r="AN50" s="788"/>
      <c r="AO50" s="788"/>
      <c r="AP50" s="788"/>
      <c r="AQ50" s="817"/>
      <c r="AR50" s="777"/>
      <c r="AS50" s="788"/>
      <c r="AT50" s="788"/>
      <c r="AU50" s="788"/>
      <c r="AV50" s="788"/>
      <c r="AW50" s="788"/>
      <c r="AX50" s="817"/>
      <c r="AY50" s="897">
        <f t="shared" si="0"/>
        <v>0</v>
      </c>
      <c r="AZ50" s="913"/>
      <c r="BA50" s="913"/>
      <c r="BB50" s="926">
        <f t="shared" si="1"/>
        <v>0</v>
      </c>
      <c r="BC50" s="926"/>
      <c r="BD50" s="926"/>
      <c r="BE50" s="950"/>
      <c r="BF50" s="965"/>
      <c r="BG50" s="976"/>
      <c r="BH50" s="980"/>
      <c r="BI50" s="987"/>
      <c r="BJ50" s="993"/>
      <c r="BK50" s="999"/>
      <c r="BL50" s="1010"/>
      <c r="BM50" s="1010"/>
      <c r="BN50" s="1030"/>
      <c r="BO50" s="1042"/>
    </row>
    <row r="51" spans="2:67" ht="21" customHeight="1">
      <c r="B51" s="612"/>
      <c r="C51" s="630" t="s">
        <v>552</v>
      </c>
      <c r="D51" s="659"/>
      <c r="E51" s="672"/>
      <c r="F51" s="672"/>
      <c r="G51" s="672"/>
      <c r="H51" s="672"/>
      <c r="I51" s="672"/>
      <c r="J51" s="672"/>
      <c r="K51" s="672"/>
      <c r="L51" s="672"/>
      <c r="M51" s="672"/>
      <c r="N51" s="672"/>
      <c r="O51" s="672"/>
      <c r="P51" s="723"/>
      <c r="Q51" s="734"/>
      <c r="R51" s="734"/>
      <c r="S51" s="734"/>
      <c r="T51" s="734"/>
      <c r="U51" s="734"/>
      <c r="V51" s="746"/>
      <c r="W51" s="771"/>
      <c r="X51" s="789"/>
      <c r="Y51" s="789"/>
      <c r="Z51" s="789"/>
      <c r="AA51" s="789"/>
      <c r="AB51" s="789"/>
      <c r="AC51" s="818"/>
      <c r="AD51" s="771"/>
      <c r="AE51" s="789"/>
      <c r="AF51" s="789"/>
      <c r="AG51" s="789"/>
      <c r="AH51" s="789"/>
      <c r="AI51" s="789"/>
      <c r="AJ51" s="818"/>
      <c r="AK51" s="771"/>
      <c r="AL51" s="789"/>
      <c r="AM51" s="789"/>
      <c r="AN51" s="789"/>
      <c r="AO51" s="789"/>
      <c r="AP51" s="789"/>
      <c r="AQ51" s="818"/>
      <c r="AR51" s="771"/>
      <c r="AS51" s="789"/>
      <c r="AT51" s="789"/>
      <c r="AU51" s="789"/>
      <c r="AV51" s="789"/>
      <c r="AW51" s="789"/>
      <c r="AX51" s="818"/>
      <c r="AY51" s="898">
        <f t="shared" si="0"/>
        <v>0</v>
      </c>
      <c r="AZ51" s="914"/>
      <c r="BA51" s="914"/>
      <c r="BB51" s="927">
        <f t="shared" si="1"/>
        <v>0</v>
      </c>
      <c r="BC51" s="927"/>
      <c r="BD51" s="927"/>
      <c r="BE51" s="949" t="e">
        <f>ROUNDDOWN(SUM(BB51:BD57)/AY60,1)</f>
        <v>#DIV/0!</v>
      </c>
      <c r="BF51" s="964"/>
      <c r="BG51" s="975"/>
      <c r="BH51" s="981">
        <f>ROUNDDOWN(SUM(BB51:BD57)/40,1)</f>
        <v>0</v>
      </c>
      <c r="BI51" s="988"/>
      <c r="BJ51" s="994"/>
      <c r="BK51" s="1000"/>
      <c r="BL51" s="1011"/>
      <c r="BM51" s="1011"/>
      <c r="BN51" s="1031"/>
      <c r="BO51" s="1042"/>
    </row>
    <row r="52" spans="2:67" ht="21" customHeight="1">
      <c r="B52" s="612"/>
      <c r="C52" s="631"/>
      <c r="D52" s="660"/>
      <c r="E52" s="673"/>
      <c r="F52" s="673"/>
      <c r="G52" s="673"/>
      <c r="H52" s="673"/>
      <c r="I52" s="673"/>
      <c r="J52" s="673"/>
      <c r="K52" s="673"/>
      <c r="L52" s="673"/>
      <c r="M52" s="673"/>
      <c r="N52" s="673"/>
      <c r="O52" s="673"/>
      <c r="P52" s="724"/>
      <c r="Q52" s="735"/>
      <c r="R52" s="735"/>
      <c r="S52" s="735"/>
      <c r="T52" s="735"/>
      <c r="U52" s="735"/>
      <c r="V52" s="747"/>
      <c r="W52" s="768"/>
      <c r="X52" s="786"/>
      <c r="Y52" s="786"/>
      <c r="Z52" s="786"/>
      <c r="AA52" s="786"/>
      <c r="AB52" s="786"/>
      <c r="AC52" s="815"/>
      <c r="AD52" s="768"/>
      <c r="AE52" s="786"/>
      <c r="AF52" s="786"/>
      <c r="AG52" s="786"/>
      <c r="AH52" s="786"/>
      <c r="AI52" s="786"/>
      <c r="AJ52" s="815"/>
      <c r="AK52" s="768"/>
      <c r="AL52" s="786"/>
      <c r="AM52" s="786"/>
      <c r="AN52" s="786"/>
      <c r="AO52" s="786"/>
      <c r="AP52" s="786"/>
      <c r="AQ52" s="815"/>
      <c r="AR52" s="768"/>
      <c r="AS52" s="786"/>
      <c r="AT52" s="786"/>
      <c r="AU52" s="786"/>
      <c r="AV52" s="786"/>
      <c r="AW52" s="786"/>
      <c r="AX52" s="815"/>
      <c r="AY52" s="896">
        <f t="shared" si="0"/>
        <v>0</v>
      </c>
      <c r="AZ52" s="912"/>
      <c r="BA52" s="912"/>
      <c r="BB52" s="925">
        <f t="shared" si="1"/>
        <v>0</v>
      </c>
      <c r="BC52" s="925"/>
      <c r="BD52" s="925"/>
      <c r="BE52" s="949"/>
      <c r="BF52" s="964"/>
      <c r="BG52" s="975"/>
      <c r="BH52" s="981"/>
      <c r="BI52" s="988"/>
      <c r="BJ52" s="994"/>
      <c r="BK52" s="1001"/>
      <c r="BL52" s="1001"/>
      <c r="BM52" s="1001"/>
      <c r="BN52" s="1032"/>
      <c r="BO52" s="1042"/>
    </row>
    <row r="53" spans="2:67" ht="21" customHeight="1">
      <c r="B53" s="612"/>
      <c r="C53" s="631"/>
      <c r="D53" s="660"/>
      <c r="E53" s="673"/>
      <c r="F53" s="673"/>
      <c r="G53" s="673"/>
      <c r="H53" s="673"/>
      <c r="I53" s="673"/>
      <c r="J53" s="673"/>
      <c r="K53" s="673"/>
      <c r="L53" s="673"/>
      <c r="M53" s="673"/>
      <c r="N53" s="673"/>
      <c r="O53" s="673"/>
      <c r="P53" s="724"/>
      <c r="Q53" s="735"/>
      <c r="R53" s="735"/>
      <c r="S53" s="735"/>
      <c r="T53" s="735"/>
      <c r="U53" s="735"/>
      <c r="V53" s="747"/>
      <c r="W53" s="768"/>
      <c r="X53" s="786"/>
      <c r="Y53" s="786"/>
      <c r="Z53" s="786"/>
      <c r="AA53" s="786"/>
      <c r="AB53" s="786"/>
      <c r="AC53" s="815"/>
      <c r="AD53" s="768"/>
      <c r="AE53" s="786"/>
      <c r="AF53" s="786"/>
      <c r="AG53" s="786"/>
      <c r="AH53" s="786"/>
      <c r="AI53" s="786"/>
      <c r="AJ53" s="815"/>
      <c r="AK53" s="768"/>
      <c r="AL53" s="786"/>
      <c r="AM53" s="786"/>
      <c r="AN53" s="786"/>
      <c r="AO53" s="786"/>
      <c r="AP53" s="786"/>
      <c r="AQ53" s="815"/>
      <c r="AR53" s="768"/>
      <c r="AS53" s="786"/>
      <c r="AT53" s="786"/>
      <c r="AU53" s="786"/>
      <c r="AV53" s="786"/>
      <c r="AW53" s="786"/>
      <c r="AX53" s="815"/>
      <c r="AY53" s="896">
        <f t="shared" si="0"/>
        <v>0</v>
      </c>
      <c r="AZ53" s="912"/>
      <c r="BA53" s="912"/>
      <c r="BB53" s="925">
        <f t="shared" si="1"/>
        <v>0</v>
      </c>
      <c r="BC53" s="925"/>
      <c r="BD53" s="925"/>
      <c r="BE53" s="949"/>
      <c r="BF53" s="964"/>
      <c r="BG53" s="975"/>
      <c r="BH53" s="981"/>
      <c r="BI53" s="988"/>
      <c r="BJ53" s="994"/>
      <c r="BK53" s="1001"/>
      <c r="BL53" s="1001"/>
      <c r="BM53" s="1001"/>
      <c r="BN53" s="1032"/>
      <c r="BO53" s="1042"/>
    </row>
    <row r="54" spans="2:67" ht="21" customHeight="1">
      <c r="B54" s="612"/>
      <c r="C54" s="631"/>
      <c r="D54" s="660"/>
      <c r="E54" s="673"/>
      <c r="F54" s="673"/>
      <c r="G54" s="673"/>
      <c r="H54" s="673"/>
      <c r="I54" s="673"/>
      <c r="J54" s="673"/>
      <c r="K54" s="673"/>
      <c r="L54" s="673"/>
      <c r="M54" s="673"/>
      <c r="N54" s="673"/>
      <c r="O54" s="673"/>
      <c r="P54" s="724"/>
      <c r="Q54" s="735"/>
      <c r="R54" s="735"/>
      <c r="S54" s="735"/>
      <c r="T54" s="735"/>
      <c r="U54" s="735"/>
      <c r="V54" s="747"/>
      <c r="W54" s="768"/>
      <c r="X54" s="786"/>
      <c r="Y54" s="786"/>
      <c r="Z54" s="786"/>
      <c r="AA54" s="786"/>
      <c r="AB54" s="786"/>
      <c r="AC54" s="815"/>
      <c r="AD54" s="768"/>
      <c r="AE54" s="786"/>
      <c r="AF54" s="786"/>
      <c r="AG54" s="786"/>
      <c r="AH54" s="786"/>
      <c r="AI54" s="786"/>
      <c r="AJ54" s="815"/>
      <c r="AK54" s="768"/>
      <c r="AL54" s="786"/>
      <c r="AM54" s="786"/>
      <c r="AN54" s="786"/>
      <c r="AO54" s="786"/>
      <c r="AP54" s="786"/>
      <c r="AQ54" s="815"/>
      <c r="AR54" s="768"/>
      <c r="AS54" s="786"/>
      <c r="AT54" s="786"/>
      <c r="AU54" s="786"/>
      <c r="AV54" s="786"/>
      <c r="AW54" s="786"/>
      <c r="AX54" s="815"/>
      <c r="AY54" s="896">
        <f t="shared" si="0"/>
        <v>0</v>
      </c>
      <c r="AZ54" s="912"/>
      <c r="BA54" s="912"/>
      <c r="BB54" s="925">
        <f t="shared" si="1"/>
        <v>0</v>
      </c>
      <c r="BC54" s="925"/>
      <c r="BD54" s="925"/>
      <c r="BE54" s="949"/>
      <c r="BF54" s="964"/>
      <c r="BG54" s="975"/>
      <c r="BH54" s="981"/>
      <c r="BI54" s="988"/>
      <c r="BJ54" s="994"/>
      <c r="BK54" s="1001"/>
      <c r="BL54" s="1001"/>
      <c r="BM54" s="1001"/>
      <c r="BN54" s="1032"/>
    </row>
    <row r="55" spans="2:67" ht="21" customHeight="1">
      <c r="B55" s="612"/>
      <c r="C55" s="631"/>
      <c r="D55" s="660"/>
      <c r="E55" s="673"/>
      <c r="F55" s="673"/>
      <c r="G55" s="673"/>
      <c r="H55" s="673"/>
      <c r="I55" s="673"/>
      <c r="J55" s="673"/>
      <c r="K55" s="673"/>
      <c r="L55" s="673"/>
      <c r="M55" s="673"/>
      <c r="N55" s="673"/>
      <c r="O55" s="673"/>
      <c r="P55" s="724"/>
      <c r="Q55" s="735"/>
      <c r="R55" s="735"/>
      <c r="S55" s="735"/>
      <c r="T55" s="735"/>
      <c r="U55" s="735"/>
      <c r="V55" s="747"/>
      <c r="W55" s="768"/>
      <c r="X55" s="786"/>
      <c r="Y55" s="786"/>
      <c r="Z55" s="786"/>
      <c r="AA55" s="786"/>
      <c r="AB55" s="786"/>
      <c r="AC55" s="815"/>
      <c r="AD55" s="768"/>
      <c r="AE55" s="786"/>
      <c r="AF55" s="786"/>
      <c r="AG55" s="786"/>
      <c r="AH55" s="786"/>
      <c r="AI55" s="786"/>
      <c r="AJ55" s="815"/>
      <c r="AK55" s="768"/>
      <c r="AL55" s="786"/>
      <c r="AM55" s="786"/>
      <c r="AN55" s="786"/>
      <c r="AO55" s="786"/>
      <c r="AP55" s="786"/>
      <c r="AQ55" s="815"/>
      <c r="AR55" s="768"/>
      <c r="AS55" s="786"/>
      <c r="AT55" s="786"/>
      <c r="AU55" s="786"/>
      <c r="AV55" s="786"/>
      <c r="AW55" s="786"/>
      <c r="AX55" s="815"/>
      <c r="AY55" s="896">
        <f t="shared" si="0"/>
        <v>0</v>
      </c>
      <c r="AZ55" s="912"/>
      <c r="BA55" s="912"/>
      <c r="BB55" s="925">
        <f t="shared" si="1"/>
        <v>0</v>
      </c>
      <c r="BC55" s="925"/>
      <c r="BD55" s="925"/>
      <c r="BE55" s="949"/>
      <c r="BF55" s="964"/>
      <c r="BG55" s="975"/>
      <c r="BH55" s="981"/>
      <c r="BI55" s="988"/>
      <c r="BJ55" s="994"/>
      <c r="BK55" s="1001"/>
      <c r="BL55" s="1001"/>
      <c r="BM55" s="1001"/>
      <c r="BN55" s="1032"/>
    </row>
    <row r="56" spans="2:67" ht="21" customHeight="1">
      <c r="B56" s="612"/>
      <c r="C56" s="631"/>
      <c r="D56" s="660"/>
      <c r="E56" s="673"/>
      <c r="F56" s="673"/>
      <c r="G56" s="673"/>
      <c r="H56" s="673"/>
      <c r="I56" s="673"/>
      <c r="J56" s="673"/>
      <c r="K56" s="673"/>
      <c r="L56" s="673"/>
      <c r="M56" s="673"/>
      <c r="N56" s="673"/>
      <c r="O56" s="673"/>
      <c r="P56" s="724"/>
      <c r="Q56" s="735"/>
      <c r="R56" s="735"/>
      <c r="S56" s="735"/>
      <c r="T56" s="735"/>
      <c r="U56" s="735"/>
      <c r="V56" s="747"/>
      <c r="W56" s="768"/>
      <c r="X56" s="786"/>
      <c r="Y56" s="786"/>
      <c r="Z56" s="786"/>
      <c r="AA56" s="786"/>
      <c r="AB56" s="786"/>
      <c r="AC56" s="815"/>
      <c r="AD56" s="768"/>
      <c r="AE56" s="786"/>
      <c r="AF56" s="786"/>
      <c r="AG56" s="786"/>
      <c r="AH56" s="786"/>
      <c r="AI56" s="786"/>
      <c r="AJ56" s="815"/>
      <c r="AK56" s="768"/>
      <c r="AL56" s="786"/>
      <c r="AM56" s="786"/>
      <c r="AN56" s="786"/>
      <c r="AO56" s="786"/>
      <c r="AP56" s="786"/>
      <c r="AQ56" s="815"/>
      <c r="AR56" s="768"/>
      <c r="AS56" s="786"/>
      <c r="AT56" s="786"/>
      <c r="AU56" s="786"/>
      <c r="AV56" s="786"/>
      <c r="AW56" s="786"/>
      <c r="AX56" s="815"/>
      <c r="AY56" s="896">
        <f t="shared" si="0"/>
        <v>0</v>
      </c>
      <c r="AZ56" s="912"/>
      <c r="BA56" s="912"/>
      <c r="BB56" s="925">
        <f t="shared" si="1"/>
        <v>0</v>
      </c>
      <c r="BC56" s="925"/>
      <c r="BD56" s="925"/>
      <c r="BE56" s="949"/>
      <c r="BF56" s="964"/>
      <c r="BG56" s="975"/>
      <c r="BH56" s="981"/>
      <c r="BI56" s="988"/>
      <c r="BJ56" s="994"/>
      <c r="BK56" s="1001"/>
      <c r="BL56" s="1001"/>
      <c r="BM56" s="1001"/>
      <c r="BN56" s="1032"/>
    </row>
    <row r="57" spans="2:67" ht="21" customHeight="1">
      <c r="B57" s="612"/>
      <c r="C57" s="632"/>
      <c r="D57" s="661"/>
      <c r="E57" s="675"/>
      <c r="F57" s="675"/>
      <c r="G57" s="675"/>
      <c r="H57" s="675"/>
      <c r="I57" s="675"/>
      <c r="J57" s="676"/>
      <c r="K57" s="676"/>
      <c r="L57" s="676"/>
      <c r="M57" s="676"/>
      <c r="N57" s="676"/>
      <c r="O57" s="676"/>
      <c r="P57" s="726"/>
      <c r="Q57" s="737"/>
      <c r="R57" s="737"/>
      <c r="S57" s="737"/>
      <c r="T57" s="737"/>
      <c r="U57" s="737"/>
      <c r="V57" s="749"/>
      <c r="W57" s="770"/>
      <c r="X57" s="788"/>
      <c r="Y57" s="788"/>
      <c r="Z57" s="788"/>
      <c r="AA57" s="788"/>
      <c r="AB57" s="788"/>
      <c r="AC57" s="817"/>
      <c r="AD57" s="770"/>
      <c r="AE57" s="788"/>
      <c r="AF57" s="788"/>
      <c r="AG57" s="788"/>
      <c r="AH57" s="788"/>
      <c r="AI57" s="788"/>
      <c r="AJ57" s="817"/>
      <c r="AK57" s="770"/>
      <c r="AL57" s="788"/>
      <c r="AM57" s="788"/>
      <c r="AN57" s="788"/>
      <c r="AO57" s="788"/>
      <c r="AP57" s="788"/>
      <c r="AQ57" s="817"/>
      <c r="AR57" s="770"/>
      <c r="AS57" s="788"/>
      <c r="AT57" s="788"/>
      <c r="AU57" s="788"/>
      <c r="AV57" s="788"/>
      <c r="AW57" s="788"/>
      <c r="AX57" s="817"/>
      <c r="AY57" s="899">
        <f t="shared" si="0"/>
        <v>0</v>
      </c>
      <c r="AZ57" s="915"/>
      <c r="BA57" s="915"/>
      <c r="BB57" s="928">
        <f t="shared" si="1"/>
        <v>0</v>
      </c>
      <c r="BC57" s="928"/>
      <c r="BD57" s="928"/>
      <c r="BE57" s="949"/>
      <c r="BF57" s="964"/>
      <c r="BG57" s="975"/>
      <c r="BH57" s="981"/>
      <c r="BI57" s="988"/>
      <c r="BJ57" s="994"/>
      <c r="BK57" s="1002"/>
      <c r="BL57" s="1002"/>
      <c r="BM57" s="1002"/>
      <c r="BN57" s="1033"/>
    </row>
    <row r="58" spans="2:67" ht="21" customHeight="1">
      <c r="B58" s="612"/>
      <c r="C58" s="633" t="s">
        <v>334</v>
      </c>
      <c r="D58" s="662"/>
      <c r="E58" s="662"/>
      <c r="F58" s="662"/>
      <c r="G58" s="662"/>
      <c r="H58" s="662"/>
      <c r="I58" s="662"/>
      <c r="J58" s="662"/>
      <c r="K58" s="662"/>
      <c r="L58" s="662"/>
      <c r="M58" s="662"/>
      <c r="N58" s="662"/>
      <c r="O58" s="662"/>
      <c r="P58" s="662"/>
      <c r="Q58" s="662"/>
      <c r="R58" s="662"/>
      <c r="S58" s="662"/>
      <c r="T58" s="662"/>
      <c r="U58" s="662"/>
      <c r="V58" s="750"/>
      <c r="W58" s="772">
        <f t="shared" ref="W58:AX58" si="2">SUM(W43:W57)</f>
        <v>0</v>
      </c>
      <c r="X58" s="790">
        <f t="shared" si="2"/>
        <v>0</v>
      </c>
      <c r="Y58" s="790">
        <f t="shared" si="2"/>
        <v>0</v>
      </c>
      <c r="Z58" s="790">
        <f t="shared" si="2"/>
        <v>0</v>
      </c>
      <c r="AA58" s="790">
        <f t="shared" si="2"/>
        <v>0</v>
      </c>
      <c r="AB58" s="790">
        <f t="shared" si="2"/>
        <v>0</v>
      </c>
      <c r="AC58" s="819">
        <f t="shared" si="2"/>
        <v>0</v>
      </c>
      <c r="AD58" s="772">
        <f t="shared" si="2"/>
        <v>0</v>
      </c>
      <c r="AE58" s="790">
        <f t="shared" si="2"/>
        <v>0</v>
      </c>
      <c r="AF58" s="790">
        <f t="shared" si="2"/>
        <v>0</v>
      </c>
      <c r="AG58" s="790">
        <f t="shared" si="2"/>
        <v>0</v>
      </c>
      <c r="AH58" s="790">
        <f t="shared" si="2"/>
        <v>0</v>
      </c>
      <c r="AI58" s="790">
        <f t="shared" si="2"/>
        <v>0</v>
      </c>
      <c r="AJ58" s="819">
        <f t="shared" si="2"/>
        <v>0</v>
      </c>
      <c r="AK58" s="772">
        <f t="shared" si="2"/>
        <v>0</v>
      </c>
      <c r="AL58" s="790">
        <f t="shared" si="2"/>
        <v>0</v>
      </c>
      <c r="AM58" s="790">
        <f t="shared" si="2"/>
        <v>0</v>
      </c>
      <c r="AN58" s="790">
        <f t="shared" si="2"/>
        <v>0</v>
      </c>
      <c r="AO58" s="790">
        <f t="shared" si="2"/>
        <v>0</v>
      </c>
      <c r="AP58" s="790">
        <f t="shared" si="2"/>
        <v>0</v>
      </c>
      <c r="AQ58" s="819">
        <f t="shared" si="2"/>
        <v>0</v>
      </c>
      <c r="AR58" s="772">
        <f t="shared" si="2"/>
        <v>0</v>
      </c>
      <c r="AS58" s="790">
        <f t="shared" si="2"/>
        <v>0</v>
      </c>
      <c r="AT58" s="790">
        <f t="shared" si="2"/>
        <v>0</v>
      </c>
      <c r="AU58" s="790">
        <f t="shared" si="2"/>
        <v>0</v>
      </c>
      <c r="AV58" s="790">
        <f t="shared" si="2"/>
        <v>0</v>
      </c>
      <c r="AW58" s="790">
        <f t="shared" si="2"/>
        <v>0</v>
      </c>
      <c r="AX58" s="819">
        <f t="shared" si="2"/>
        <v>0</v>
      </c>
      <c r="AY58" s="900">
        <f>SUM(AY37:BA53)</f>
        <v>0</v>
      </c>
      <c r="AZ58" s="916"/>
      <c r="BA58" s="916"/>
      <c r="BB58" s="929">
        <f>SUM($BB$43:$BD$57)</f>
        <v>0</v>
      </c>
      <c r="BC58" s="929"/>
      <c r="BD58" s="929"/>
      <c r="BE58" s="951" t="e">
        <f>SUM(BE43:BG57)</f>
        <v>#DIV/0!</v>
      </c>
      <c r="BF58" s="951"/>
      <c r="BG58" s="951"/>
      <c r="BH58" s="982">
        <f>SUM(BH43:BJ57)</f>
        <v>0</v>
      </c>
      <c r="BI58" s="989"/>
      <c r="BJ58" s="989"/>
      <c r="BK58" s="1003"/>
      <c r="BL58" s="1003"/>
      <c r="BM58" s="1003"/>
      <c r="BN58" s="1034"/>
    </row>
    <row r="59" spans="2:67" ht="21" customHeight="1">
      <c r="B59" s="613"/>
      <c r="C59" s="633" t="s">
        <v>2041</v>
      </c>
      <c r="D59" s="662"/>
      <c r="E59" s="662"/>
      <c r="F59" s="662"/>
      <c r="G59" s="662"/>
      <c r="H59" s="662"/>
      <c r="I59" s="662"/>
      <c r="J59" s="662"/>
      <c r="K59" s="662"/>
      <c r="L59" s="662"/>
      <c r="M59" s="662"/>
      <c r="N59" s="662"/>
      <c r="O59" s="662"/>
      <c r="P59" s="662"/>
      <c r="Q59" s="662"/>
      <c r="R59" s="662"/>
      <c r="S59" s="662"/>
      <c r="T59" s="662"/>
      <c r="U59" s="662"/>
      <c r="V59" s="750"/>
      <c r="W59" s="773">
        <f t="shared" ref="W59:AM59" si="3">SUM(W37:W54)</f>
        <v>0</v>
      </c>
      <c r="X59" s="791">
        <f t="shared" si="3"/>
        <v>0</v>
      </c>
      <c r="Y59" s="791">
        <f t="shared" si="3"/>
        <v>0</v>
      </c>
      <c r="Z59" s="791">
        <f t="shared" si="3"/>
        <v>0</v>
      </c>
      <c r="AA59" s="791">
        <f t="shared" si="3"/>
        <v>0</v>
      </c>
      <c r="AB59" s="791">
        <f t="shared" si="3"/>
        <v>0</v>
      </c>
      <c r="AC59" s="820">
        <f t="shared" si="3"/>
        <v>0</v>
      </c>
      <c r="AD59" s="773">
        <f t="shared" si="3"/>
        <v>0</v>
      </c>
      <c r="AE59" s="791">
        <f t="shared" si="3"/>
        <v>0</v>
      </c>
      <c r="AF59" s="791">
        <f t="shared" si="3"/>
        <v>0</v>
      </c>
      <c r="AG59" s="791">
        <f t="shared" si="3"/>
        <v>0</v>
      </c>
      <c r="AH59" s="791">
        <f t="shared" si="3"/>
        <v>0</v>
      </c>
      <c r="AI59" s="791">
        <f t="shared" si="3"/>
        <v>0</v>
      </c>
      <c r="AJ59" s="820">
        <f t="shared" si="3"/>
        <v>0</v>
      </c>
      <c r="AK59" s="773">
        <f t="shared" si="3"/>
        <v>0</v>
      </c>
      <c r="AL59" s="791">
        <f t="shared" si="3"/>
        <v>0</v>
      </c>
      <c r="AM59" s="791">
        <f t="shared" si="3"/>
        <v>0</v>
      </c>
      <c r="AN59" s="791">
        <f>SUM(AN37:AN55)</f>
        <v>0</v>
      </c>
      <c r="AO59" s="791">
        <f t="shared" ref="AO59:AX59" si="4">SUM(AO37:AO54)</f>
        <v>0</v>
      </c>
      <c r="AP59" s="791">
        <f t="shared" si="4"/>
        <v>0</v>
      </c>
      <c r="AQ59" s="820">
        <f t="shared" si="4"/>
        <v>0</v>
      </c>
      <c r="AR59" s="773">
        <f t="shared" si="4"/>
        <v>0</v>
      </c>
      <c r="AS59" s="791">
        <f t="shared" si="4"/>
        <v>0</v>
      </c>
      <c r="AT59" s="791">
        <f t="shared" si="4"/>
        <v>0</v>
      </c>
      <c r="AU59" s="791">
        <f t="shared" si="4"/>
        <v>0</v>
      </c>
      <c r="AV59" s="791">
        <f t="shared" si="4"/>
        <v>0</v>
      </c>
      <c r="AW59" s="791">
        <f t="shared" si="4"/>
        <v>0</v>
      </c>
      <c r="AX59" s="820">
        <f t="shared" si="4"/>
        <v>0</v>
      </c>
      <c r="AY59" s="900">
        <f>SUM(AY38:BA54)</f>
        <v>0</v>
      </c>
      <c r="AZ59" s="916"/>
      <c r="BA59" s="916"/>
      <c r="BB59" s="929">
        <f>SUM($BB$37:$BD$57)</f>
        <v>0</v>
      </c>
      <c r="BC59" s="929"/>
      <c r="BD59" s="929"/>
      <c r="BE59" s="952"/>
      <c r="BF59" s="966"/>
      <c r="BG59" s="977"/>
      <c r="BH59" s="983"/>
      <c r="BI59" s="990"/>
      <c r="BJ59" s="990"/>
      <c r="BK59" s="1003"/>
      <c r="BL59" s="1003"/>
      <c r="BM59" s="1003"/>
      <c r="BN59" s="1034"/>
    </row>
    <row r="60" spans="2:67" ht="21" customHeight="1">
      <c r="B60" s="614" t="s">
        <v>890</v>
      </c>
      <c r="C60" s="634"/>
      <c r="D60" s="663"/>
      <c r="E60" s="662"/>
      <c r="F60" s="662"/>
      <c r="G60" s="662"/>
      <c r="H60" s="662"/>
      <c r="I60" s="662"/>
      <c r="J60" s="662"/>
      <c r="K60" s="662"/>
      <c r="L60" s="662"/>
      <c r="M60" s="662"/>
      <c r="N60" s="662"/>
      <c r="O60" s="662"/>
      <c r="P60" s="662"/>
      <c r="Q60" s="662"/>
      <c r="R60" s="662"/>
      <c r="S60" s="662"/>
      <c r="T60" s="662"/>
      <c r="U60" s="662"/>
      <c r="V60" s="662"/>
      <c r="W60" s="732"/>
      <c r="X60" s="732"/>
      <c r="Y60" s="732"/>
      <c r="Z60" s="732"/>
      <c r="AA60" s="732"/>
      <c r="AB60" s="732"/>
      <c r="AC60" s="732"/>
      <c r="AD60" s="732"/>
      <c r="AE60" s="732"/>
      <c r="AF60" s="732"/>
      <c r="AG60" s="732"/>
      <c r="AH60" s="732"/>
      <c r="AI60" s="732"/>
      <c r="AJ60" s="732"/>
      <c r="AK60" s="732"/>
      <c r="AL60" s="732"/>
      <c r="AM60" s="732"/>
      <c r="AN60" s="732"/>
      <c r="AO60" s="732"/>
      <c r="AP60" s="732"/>
      <c r="AQ60" s="732"/>
      <c r="AR60" s="732"/>
      <c r="AS60" s="732"/>
      <c r="AT60" s="732"/>
      <c r="AU60" s="732"/>
      <c r="AV60" s="732"/>
      <c r="AW60" s="732"/>
      <c r="AX60" s="744"/>
      <c r="AY60" s="901"/>
      <c r="AZ60" s="733"/>
      <c r="BA60" s="733"/>
      <c r="BB60" s="733"/>
      <c r="BC60" s="733"/>
      <c r="BD60" s="733"/>
      <c r="BE60" s="733"/>
      <c r="BF60" s="733"/>
      <c r="BG60" s="733"/>
      <c r="BH60" s="733"/>
      <c r="BI60" s="733"/>
      <c r="BJ60" s="733"/>
      <c r="BK60" s="733"/>
      <c r="BL60" s="733"/>
      <c r="BM60" s="733"/>
      <c r="BN60" s="745"/>
    </row>
    <row r="61" spans="2:67" ht="21" customHeight="1">
      <c r="G61" s="499"/>
    </row>
    <row r="62" spans="2:67" ht="21" customHeight="1">
      <c r="B62" s="608" t="s">
        <v>1983</v>
      </c>
      <c r="D62" s="649"/>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49"/>
      <c r="AC62" s="649"/>
      <c r="AD62" s="649"/>
      <c r="AE62" s="649"/>
      <c r="AF62" s="649"/>
      <c r="AG62" s="649"/>
      <c r="AH62" s="649"/>
      <c r="AI62" s="649"/>
      <c r="AJ62" s="649"/>
      <c r="AK62" s="649"/>
      <c r="AL62" s="649"/>
      <c r="AM62" s="649"/>
      <c r="AN62" s="649"/>
      <c r="AO62" s="649"/>
      <c r="AP62" s="649"/>
      <c r="AQ62" s="649"/>
      <c r="AR62" s="649"/>
      <c r="AS62" s="649"/>
      <c r="AT62" s="649"/>
      <c r="AU62" s="649"/>
      <c r="AV62" s="649"/>
      <c r="AW62" s="649"/>
      <c r="AX62" s="649"/>
      <c r="AY62" s="649"/>
      <c r="AZ62" s="649"/>
      <c r="BA62" s="683"/>
      <c r="BB62" s="649"/>
      <c r="BC62" s="683"/>
      <c r="BD62" s="683"/>
      <c r="BE62" s="649"/>
      <c r="BF62" s="683"/>
      <c r="BG62" s="649"/>
      <c r="BH62" s="649"/>
      <c r="BI62" s="649"/>
      <c r="BJ62" s="649"/>
      <c r="BK62" s="649"/>
      <c r="BL62" s="649"/>
      <c r="BM62" s="649"/>
      <c r="BN62" s="649"/>
    </row>
    <row r="63" spans="2:67" ht="21" customHeight="1">
      <c r="B63" s="609"/>
      <c r="C63" s="624"/>
      <c r="D63" s="650" t="s">
        <v>292</v>
      </c>
      <c r="E63" s="650"/>
      <c r="F63" s="650"/>
      <c r="G63" s="650"/>
      <c r="H63" s="650"/>
      <c r="I63" s="692"/>
      <c r="J63" s="696" t="s">
        <v>301</v>
      </c>
      <c r="K63" s="704"/>
      <c r="L63" s="704"/>
      <c r="M63" s="704"/>
      <c r="N63" s="704"/>
      <c r="O63" s="715"/>
      <c r="P63" s="720" t="s">
        <v>313</v>
      </c>
      <c r="Q63" s="650"/>
      <c r="R63" s="650"/>
      <c r="S63" s="650"/>
      <c r="T63" s="650"/>
      <c r="U63" s="650"/>
      <c r="V63" s="743"/>
      <c r="W63" s="764" t="s">
        <v>1581</v>
      </c>
      <c r="X63" s="782"/>
      <c r="Y63" s="782"/>
      <c r="Z63" s="782"/>
      <c r="AA63" s="782"/>
      <c r="AB63" s="782"/>
      <c r="AC63" s="811"/>
      <c r="AD63" s="764" t="s">
        <v>809</v>
      </c>
      <c r="AE63" s="782"/>
      <c r="AF63" s="782"/>
      <c r="AG63" s="782"/>
      <c r="AH63" s="782"/>
      <c r="AI63" s="782"/>
      <c r="AJ63" s="811"/>
      <c r="AK63" s="764" t="s">
        <v>1100</v>
      </c>
      <c r="AL63" s="782"/>
      <c r="AM63" s="782"/>
      <c r="AN63" s="782"/>
      <c r="AO63" s="782"/>
      <c r="AP63" s="782"/>
      <c r="AQ63" s="811"/>
      <c r="AR63" s="609" t="s">
        <v>674</v>
      </c>
      <c r="AS63" s="650"/>
      <c r="AT63" s="650"/>
      <c r="AU63" s="650"/>
      <c r="AV63" s="650"/>
      <c r="AW63" s="650"/>
      <c r="AX63" s="650"/>
      <c r="AY63" s="902" t="s">
        <v>1346</v>
      </c>
      <c r="AZ63" s="917"/>
      <c r="BA63" s="917"/>
      <c r="BB63" s="917" t="s">
        <v>3</v>
      </c>
      <c r="BC63" s="917"/>
      <c r="BD63" s="917"/>
      <c r="BE63" s="917" t="s">
        <v>528</v>
      </c>
      <c r="BF63" s="917"/>
      <c r="BG63" s="917"/>
      <c r="BH63" s="917"/>
      <c r="BI63" s="917"/>
      <c r="BJ63" s="917"/>
      <c r="BK63" s="782" t="s">
        <v>2056</v>
      </c>
      <c r="BL63" s="782"/>
      <c r="BM63" s="782"/>
      <c r="BN63" s="811"/>
    </row>
    <row r="64" spans="2:67" ht="21" customHeight="1">
      <c r="B64" s="610"/>
      <c r="C64" s="625"/>
      <c r="D64" s="651"/>
      <c r="E64" s="651"/>
      <c r="F64" s="651"/>
      <c r="G64" s="651"/>
      <c r="H64" s="651"/>
      <c r="I64" s="693"/>
      <c r="J64" s="697"/>
      <c r="K64" s="705"/>
      <c r="L64" s="705"/>
      <c r="M64" s="705"/>
      <c r="N64" s="705"/>
      <c r="O64" s="716"/>
      <c r="P64" s="727"/>
      <c r="Q64" s="651"/>
      <c r="R64" s="651"/>
      <c r="S64" s="651"/>
      <c r="T64" s="651"/>
      <c r="U64" s="651"/>
      <c r="V64" s="751"/>
      <c r="W64" s="765" t="s">
        <v>401</v>
      </c>
      <c r="X64" s="783" t="s">
        <v>171</v>
      </c>
      <c r="Y64" s="783" t="s">
        <v>2046</v>
      </c>
      <c r="Z64" s="783" t="s">
        <v>1728</v>
      </c>
      <c r="AA64" s="783" t="s">
        <v>1594</v>
      </c>
      <c r="AB64" s="783" t="s">
        <v>670</v>
      </c>
      <c r="AC64" s="812" t="s">
        <v>1939</v>
      </c>
      <c r="AD64" s="765" t="s">
        <v>401</v>
      </c>
      <c r="AE64" s="783" t="s">
        <v>171</v>
      </c>
      <c r="AF64" s="783" t="s">
        <v>2046</v>
      </c>
      <c r="AG64" s="783" t="s">
        <v>1728</v>
      </c>
      <c r="AH64" s="783" t="s">
        <v>1594</v>
      </c>
      <c r="AI64" s="783" t="s">
        <v>670</v>
      </c>
      <c r="AJ64" s="812" t="s">
        <v>1939</v>
      </c>
      <c r="AK64" s="765" t="s">
        <v>401</v>
      </c>
      <c r="AL64" s="783" t="s">
        <v>171</v>
      </c>
      <c r="AM64" s="783" t="s">
        <v>2046</v>
      </c>
      <c r="AN64" s="783" t="s">
        <v>1728</v>
      </c>
      <c r="AO64" s="783" t="s">
        <v>1594</v>
      </c>
      <c r="AP64" s="783" t="s">
        <v>670</v>
      </c>
      <c r="AQ64" s="812" t="s">
        <v>1939</v>
      </c>
      <c r="AR64" s="870" t="s">
        <v>401</v>
      </c>
      <c r="AS64" s="871" t="s">
        <v>171</v>
      </c>
      <c r="AT64" s="871" t="s">
        <v>2046</v>
      </c>
      <c r="AU64" s="871" t="s">
        <v>1728</v>
      </c>
      <c r="AV64" s="871" t="s">
        <v>1594</v>
      </c>
      <c r="AW64" s="871" t="s">
        <v>670</v>
      </c>
      <c r="AX64" s="886" t="s">
        <v>1939</v>
      </c>
      <c r="AY64" s="903"/>
      <c r="AZ64" s="918"/>
      <c r="BA64" s="918"/>
      <c r="BB64" s="918"/>
      <c r="BC64" s="918"/>
      <c r="BD64" s="918"/>
      <c r="BE64" s="918"/>
      <c r="BF64" s="918"/>
      <c r="BG64" s="918"/>
      <c r="BH64" s="918"/>
      <c r="BI64" s="918"/>
      <c r="BJ64" s="918"/>
      <c r="BK64" s="1004"/>
      <c r="BL64" s="1004"/>
      <c r="BM64" s="1004"/>
      <c r="BN64" s="1035"/>
    </row>
    <row r="65" spans="2:66" ht="21" customHeight="1">
      <c r="B65" s="612"/>
      <c r="C65" s="629" t="s">
        <v>2038</v>
      </c>
      <c r="D65" s="656"/>
      <c r="E65" s="672"/>
      <c r="F65" s="672"/>
      <c r="G65" s="672"/>
      <c r="H65" s="672"/>
      <c r="I65" s="672"/>
      <c r="J65" s="672"/>
      <c r="K65" s="672"/>
      <c r="L65" s="672"/>
      <c r="M65" s="672"/>
      <c r="N65" s="672"/>
      <c r="O65" s="672"/>
      <c r="P65" s="728"/>
      <c r="Q65" s="728"/>
      <c r="R65" s="728"/>
      <c r="S65" s="728"/>
      <c r="T65" s="728"/>
      <c r="U65" s="728"/>
      <c r="V65" s="752"/>
      <c r="W65" s="774"/>
      <c r="X65" s="785"/>
      <c r="Y65" s="785"/>
      <c r="Z65" s="785"/>
      <c r="AA65" s="785"/>
      <c r="AB65" s="785"/>
      <c r="AC65" s="814"/>
      <c r="AD65" s="767"/>
      <c r="AE65" s="785"/>
      <c r="AF65" s="785"/>
      <c r="AG65" s="785"/>
      <c r="AH65" s="785"/>
      <c r="AI65" s="785"/>
      <c r="AJ65" s="814"/>
      <c r="AK65" s="767"/>
      <c r="AL65" s="785"/>
      <c r="AM65" s="785"/>
      <c r="AN65" s="785"/>
      <c r="AO65" s="785"/>
      <c r="AP65" s="785"/>
      <c r="AQ65" s="814"/>
      <c r="AR65" s="767"/>
      <c r="AS65" s="785"/>
      <c r="AT65" s="785"/>
      <c r="AU65" s="785"/>
      <c r="AV65" s="785"/>
      <c r="AW65" s="785"/>
      <c r="AX65" s="814"/>
      <c r="AY65" s="904">
        <f t="shared" ref="AY65:AY72" si="5">SUM(W65:AX65)</f>
        <v>0</v>
      </c>
      <c r="AZ65" s="914"/>
      <c r="BA65" s="914"/>
      <c r="BB65" s="927">
        <f t="shared" ref="BB65:BB72" si="6">AY65/4</f>
        <v>0</v>
      </c>
      <c r="BC65" s="927"/>
      <c r="BD65" s="941"/>
      <c r="BE65" s="953">
        <f>ROUNDDOWN(SUM($BB$65:$BD$72)/40,1)</f>
        <v>0</v>
      </c>
      <c r="BF65" s="953"/>
      <c r="BG65" s="953"/>
      <c r="BH65" s="953"/>
      <c r="BI65" s="953"/>
      <c r="BJ65" s="953"/>
      <c r="BK65" s="1005"/>
      <c r="BL65" s="1005"/>
      <c r="BM65" s="1005"/>
      <c r="BN65" s="1036"/>
    </row>
    <row r="66" spans="2:66" ht="21" customHeight="1">
      <c r="B66" s="612"/>
      <c r="C66" s="612"/>
      <c r="D66" s="657"/>
      <c r="E66" s="673"/>
      <c r="F66" s="673"/>
      <c r="G66" s="673"/>
      <c r="H66" s="673"/>
      <c r="I66" s="673"/>
      <c r="J66" s="673"/>
      <c r="K66" s="673"/>
      <c r="L66" s="673"/>
      <c r="M66" s="673"/>
      <c r="N66" s="673"/>
      <c r="O66" s="673"/>
      <c r="P66" s="729"/>
      <c r="Q66" s="729"/>
      <c r="R66" s="729"/>
      <c r="S66" s="729"/>
      <c r="T66" s="729"/>
      <c r="U66" s="729"/>
      <c r="V66" s="753"/>
      <c r="W66" s="775"/>
      <c r="X66" s="786"/>
      <c r="Y66" s="786"/>
      <c r="Z66" s="786"/>
      <c r="AA66" s="786"/>
      <c r="AB66" s="786"/>
      <c r="AC66" s="815"/>
      <c r="AD66" s="768"/>
      <c r="AE66" s="786"/>
      <c r="AF66" s="786"/>
      <c r="AG66" s="786"/>
      <c r="AH66" s="786"/>
      <c r="AI66" s="786"/>
      <c r="AJ66" s="815"/>
      <c r="AK66" s="768"/>
      <c r="AL66" s="786"/>
      <c r="AM66" s="786"/>
      <c r="AN66" s="786"/>
      <c r="AO66" s="786"/>
      <c r="AP66" s="786"/>
      <c r="AQ66" s="815"/>
      <c r="AR66" s="775"/>
      <c r="AS66" s="786"/>
      <c r="AT66" s="786"/>
      <c r="AU66" s="786"/>
      <c r="AV66" s="786"/>
      <c r="AW66" s="786"/>
      <c r="AX66" s="815"/>
      <c r="AY66" s="905">
        <f t="shared" si="5"/>
        <v>0</v>
      </c>
      <c r="AZ66" s="912"/>
      <c r="BA66" s="912"/>
      <c r="BB66" s="925">
        <f t="shared" si="6"/>
        <v>0</v>
      </c>
      <c r="BC66" s="925"/>
      <c r="BD66" s="922"/>
      <c r="BE66" s="954"/>
      <c r="BF66" s="954"/>
      <c r="BG66" s="954"/>
      <c r="BH66" s="954"/>
      <c r="BI66" s="954"/>
      <c r="BJ66" s="954"/>
      <c r="BK66" s="1001"/>
      <c r="BL66" s="1001"/>
      <c r="BM66" s="1001"/>
      <c r="BN66" s="1032"/>
    </row>
    <row r="67" spans="2:66" ht="21" customHeight="1">
      <c r="B67" s="612"/>
      <c r="C67" s="612"/>
      <c r="D67" s="657"/>
      <c r="E67" s="673"/>
      <c r="F67" s="673"/>
      <c r="G67" s="673"/>
      <c r="H67" s="673"/>
      <c r="I67" s="673"/>
      <c r="J67" s="673"/>
      <c r="K67" s="673"/>
      <c r="L67" s="673"/>
      <c r="M67" s="673"/>
      <c r="N67" s="673"/>
      <c r="O67" s="673"/>
      <c r="P67" s="729"/>
      <c r="Q67" s="729"/>
      <c r="R67" s="729"/>
      <c r="S67" s="729"/>
      <c r="T67" s="729"/>
      <c r="U67" s="729"/>
      <c r="V67" s="753"/>
      <c r="W67" s="776"/>
      <c r="X67" s="789"/>
      <c r="Y67" s="789"/>
      <c r="Z67" s="789"/>
      <c r="AA67" s="789"/>
      <c r="AB67" s="789"/>
      <c r="AC67" s="818"/>
      <c r="AD67" s="771"/>
      <c r="AE67" s="789"/>
      <c r="AF67" s="789"/>
      <c r="AG67" s="789"/>
      <c r="AH67" s="789"/>
      <c r="AI67" s="789"/>
      <c r="AJ67" s="818"/>
      <c r="AK67" s="771"/>
      <c r="AL67" s="789"/>
      <c r="AM67" s="789"/>
      <c r="AN67" s="789"/>
      <c r="AO67" s="789"/>
      <c r="AP67" s="789"/>
      <c r="AQ67" s="818"/>
      <c r="AR67" s="771"/>
      <c r="AS67" s="789"/>
      <c r="AT67" s="789"/>
      <c r="AU67" s="789"/>
      <c r="AV67" s="789"/>
      <c r="AW67" s="789"/>
      <c r="AX67" s="818"/>
      <c r="AY67" s="905">
        <f t="shared" si="5"/>
        <v>0</v>
      </c>
      <c r="AZ67" s="912"/>
      <c r="BA67" s="912"/>
      <c r="BB67" s="925">
        <f t="shared" si="6"/>
        <v>0</v>
      </c>
      <c r="BC67" s="925"/>
      <c r="BD67" s="922"/>
      <c r="BE67" s="954"/>
      <c r="BF67" s="954"/>
      <c r="BG67" s="954"/>
      <c r="BH67" s="954"/>
      <c r="BI67" s="954"/>
      <c r="BJ67" s="954"/>
      <c r="BK67" s="1001"/>
      <c r="BL67" s="1001"/>
      <c r="BM67" s="1001"/>
      <c r="BN67" s="1032"/>
    </row>
    <row r="68" spans="2:66" ht="21" customHeight="1">
      <c r="B68" s="612"/>
      <c r="C68" s="612"/>
      <c r="D68" s="657"/>
      <c r="E68" s="673"/>
      <c r="F68" s="673"/>
      <c r="G68" s="673"/>
      <c r="H68" s="673"/>
      <c r="I68" s="673"/>
      <c r="J68" s="673"/>
      <c r="K68" s="673"/>
      <c r="L68" s="673"/>
      <c r="M68" s="673"/>
      <c r="N68" s="673"/>
      <c r="O68" s="673"/>
      <c r="P68" s="724"/>
      <c r="Q68" s="735"/>
      <c r="R68" s="735"/>
      <c r="S68" s="735"/>
      <c r="T68" s="735"/>
      <c r="U68" s="735"/>
      <c r="V68" s="747"/>
      <c r="W68" s="775"/>
      <c r="X68" s="786"/>
      <c r="Y68" s="786"/>
      <c r="Z68" s="789"/>
      <c r="AA68" s="789"/>
      <c r="AB68" s="786"/>
      <c r="AC68" s="815"/>
      <c r="AD68" s="768"/>
      <c r="AE68" s="786"/>
      <c r="AF68" s="786"/>
      <c r="AG68" s="789"/>
      <c r="AH68" s="789"/>
      <c r="AI68" s="786"/>
      <c r="AJ68" s="815"/>
      <c r="AK68" s="768"/>
      <c r="AL68" s="786"/>
      <c r="AM68" s="786"/>
      <c r="AN68" s="789"/>
      <c r="AO68" s="789"/>
      <c r="AP68" s="786"/>
      <c r="AQ68" s="815"/>
      <c r="AR68" s="775"/>
      <c r="AS68" s="786"/>
      <c r="AT68" s="786"/>
      <c r="AU68" s="789"/>
      <c r="AV68" s="786"/>
      <c r="AW68" s="786"/>
      <c r="AX68" s="815"/>
      <c r="AY68" s="905">
        <f t="shared" si="5"/>
        <v>0</v>
      </c>
      <c r="AZ68" s="912"/>
      <c r="BA68" s="912"/>
      <c r="BB68" s="925">
        <f t="shared" si="6"/>
        <v>0</v>
      </c>
      <c r="BC68" s="925"/>
      <c r="BD68" s="922"/>
      <c r="BE68" s="954"/>
      <c r="BF68" s="954"/>
      <c r="BG68" s="954"/>
      <c r="BH68" s="954"/>
      <c r="BI68" s="954"/>
      <c r="BJ68" s="954"/>
      <c r="BK68" s="1001"/>
      <c r="BL68" s="1001"/>
      <c r="BM68" s="1001"/>
      <c r="BN68" s="1032"/>
    </row>
    <row r="69" spans="2:66" ht="21" customHeight="1">
      <c r="B69" s="612"/>
      <c r="C69" s="612"/>
      <c r="D69" s="657"/>
      <c r="E69" s="673"/>
      <c r="F69" s="673"/>
      <c r="G69" s="673"/>
      <c r="H69" s="673"/>
      <c r="I69" s="673"/>
      <c r="J69" s="673"/>
      <c r="K69" s="673"/>
      <c r="L69" s="673"/>
      <c r="M69" s="673"/>
      <c r="N69" s="673"/>
      <c r="O69" s="673"/>
      <c r="P69" s="729"/>
      <c r="Q69" s="729"/>
      <c r="R69" s="729"/>
      <c r="S69" s="729"/>
      <c r="T69" s="729"/>
      <c r="U69" s="729"/>
      <c r="V69" s="753"/>
      <c r="W69" s="776"/>
      <c r="X69" s="789"/>
      <c r="Y69" s="789"/>
      <c r="Z69" s="789"/>
      <c r="AA69" s="789"/>
      <c r="AB69" s="789"/>
      <c r="AC69" s="818"/>
      <c r="AD69" s="771"/>
      <c r="AE69" s="789"/>
      <c r="AF69" s="789"/>
      <c r="AG69" s="789"/>
      <c r="AH69" s="789"/>
      <c r="AI69" s="789"/>
      <c r="AJ69" s="818"/>
      <c r="AK69" s="771"/>
      <c r="AL69" s="789"/>
      <c r="AM69" s="789"/>
      <c r="AN69" s="789"/>
      <c r="AO69" s="789"/>
      <c r="AP69" s="789"/>
      <c r="AQ69" s="818"/>
      <c r="AR69" s="771"/>
      <c r="AS69" s="789"/>
      <c r="AT69" s="789"/>
      <c r="AU69" s="789"/>
      <c r="AV69" s="789"/>
      <c r="AW69" s="789"/>
      <c r="AX69" s="818"/>
      <c r="AY69" s="905">
        <f t="shared" si="5"/>
        <v>0</v>
      </c>
      <c r="AZ69" s="912"/>
      <c r="BA69" s="912"/>
      <c r="BB69" s="925">
        <f t="shared" si="6"/>
        <v>0</v>
      </c>
      <c r="BC69" s="925"/>
      <c r="BD69" s="922"/>
      <c r="BE69" s="954"/>
      <c r="BF69" s="954"/>
      <c r="BG69" s="954"/>
      <c r="BH69" s="954"/>
      <c r="BI69" s="954"/>
      <c r="BJ69" s="954"/>
      <c r="BK69" s="1001"/>
      <c r="BL69" s="1001"/>
      <c r="BM69" s="1001"/>
      <c r="BN69" s="1032"/>
    </row>
    <row r="70" spans="2:66" ht="21" customHeight="1">
      <c r="B70" s="612"/>
      <c r="C70" s="612"/>
      <c r="D70" s="657"/>
      <c r="E70" s="673"/>
      <c r="F70" s="673"/>
      <c r="G70" s="673"/>
      <c r="H70" s="673"/>
      <c r="I70" s="673"/>
      <c r="J70" s="673"/>
      <c r="K70" s="673"/>
      <c r="L70" s="673"/>
      <c r="M70" s="673"/>
      <c r="N70" s="673"/>
      <c r="O70" s="673"/>
      <c r="P70" s="724"/>
      <c r="Q70" s="735"/>
      <c r="R70" s="735"/>
      <c r="S70" s="735"/>
      <c r="T70" s="735"/>
      <c r="U70" s="735"/>
      <c r="V70" s="747"/>
      <c r="W70" s="775"/>
      <c r="X70" s="786"/>
      <c r="Y70" s="786"/>
      <c r="Z70" s="786"/>
      <c r="AA70" s="786"/>
      <c r="AB70" s="786"/>
      <c r="AC70" s="821"/>
      <c r="AD70" s="768"/>
      <c r="AE70" s="786"/>
      <c r="AF70" s="786"/>
      <c r="AG70" s="786"/>
      <c r="AH70" s="786"/>
      <c r="AI70" s="786"/>
      <c r="AJ70" s="821"/>
      <c r="AK70" s="768"/>
      <c r="AL70" s="786"/>
      <c r="AM70" s="786"/>
      <c r="AN70" s="786"/>
      <c r="AO70" s="786"/>
      <c r="AP70" s="786"/>
      <c r="AQ70" s="821"/>
      <c r="AR70" s="768"/>
      <c r="AS70" s="786"/>
      <c r="AT70" s="786"/>
      <c r="AU70" s="786"/>
      <c r="AV70" s="786"/>
      <c r="AW70" s="786"/>
      <c r="AX70" s="821"/>
      <c r="AY70" s="905">
        <f t="shared" si="5"/>
        <v>0</v>
      </c>
      <c r="AZ70" s="912"/>
      <c r="BA70" s="912"/>
      <c r="BB70" s="925">
        <f t="shared" si="6"/>
        <v>0</v>
      </c>
      <c r="BC70" s="925"/>
      <c r="BD70" s="922"/>
      <c r="BE70" s="954"/>
      <c r="BF70" s="954"/>
      <c r="BG70" s="954"/>
      <c r="BH70" s="954"/>
      <c r="BI70" s="954"/>
      <c r="BJ70" s="954"/>
      <c r="BK70" s="1001"/>
      <c r="BL70" s="1001"/>
      <c r="BM70" s="1001"/>
      <c r="BN70" s="1032"/>
    </row>
    <row r="71" spans="2:66" ht="21" customHeight="1">
      <c r="B71" s="612"/>
      <c r="C71" s="612"/>
      <c r="D71" s="657"/>
      <c r="E71" s="673"/>
      <c r="F71" s="673"/>
      <c r="G71" s="673"/>
      <c r="H71" s="673"/>
      <c r="I71" s="673"/>
      <c r="J71" s="673"/>
      <c r="K71" s="673"/>
      <c r="L71" s="673"/>
      <c r="M71" s="673"/>
      <c r="N71" s="673"/>
      <c r="O71" s="673"/>
      <c r="P71" s="724"/>
      <c r="Q71" s="735"/>
      <c r="R71" s="735"/>
      <c r="S71" s="735"/>
      <c r="T71" s="735"/>
      <c r="U71" s="735"/>
      <c r="V71" s="747"/>
      <c r="W71" s="775"/>
      <c r="X71" s="786"/>
      <c r="Y71" s="786"/>
      <c r="Z71" s="786"/>
      <c r="AA71" s="786"/>
      <c r="AB71" s="786"/>
      <c r="AC71" s="815"/>
      <c r="AD71" s="768"/>
      <c r="AE71" s="786"/>
      <c r="AF71" s="786"/>
      <c r="AG71" s="786"/>
      <c r="AH71" s="786"/>
      <c r="AI71" s="786"/>
      <c r="AJ71" s="815"/>
      <c r="AK71" s="768"/>
      <c r="AL71" s="786"/>
      <c r="AM71" s="786"/>
      <c r="AN71" s="786"/>
      <c r="AO71" s="786"/>
      <c r="AP71" s="786"/>
      <c r="AQ71" s="815"/>
      <c r="AR71" s="775"/>
      <c r="AS71" s="786"/>
      <c r="AT71" s="786"/>
      <c r="AU71" s="786"/>
      <c r="AV71" s="786"/>
      <c r="AW71" s="786"/>
      <c r="AX71" s="815"/>
      <c r="AY71" s="905">
        <f t="shared" si="5"/>
        <v>0</v>
      </c>
      <c r="AZ71" s="912"/>
      <c r="BA71" s="912"/>
      <c r="BB71" s="925">
        <f t="shared" si="6"/>
        <v>0</v>
      </c>
      <c r="BC71" s="925"/>
      <c r="BD71" s="922"/>
      <c r="BE71" s="954"/>
      <c r="BF71" s="954"/>
      <c r="BG71" s="954"/>
      <c r="BH71" s="954"/>
      <c r="BI71" s="954"/>
      <c r="BJ71" s="954"/>
      <c r="BK71" s="1001"/>
      <c r="BL71" s="1001"/>
      <c r="BM71" s="1001"/>
      <c r="BN71" s="1032"/>
    </row>
    <row r="72" spans="2:66" ht="21" customHeight="1">
      <c r="B72" s="612"/>
      <c r="C72" s="612"/>
      <c r="D72" s="664"/>
      <c r="E72" s="676"/>
      <c r="F72" s="676"/>
      <c r="G72" s="676"/>
      <c r="H72" s="676"/>
      <c r="I72" s="676"/>
      <c r="J72" s="676"/>
      <c r="K72" s="676"/>
      <c r="L72" s="676"/>
      <c r="M72" s="676"/>
      <c r="N72" s="676"/>
      <c r="O72" s="676"/>
      <c r="P72" s="726"/>
      <c r="Q72" s="737"/>
      <c r="R72" s="737"/>
      <c r="S72" s="737"/>
      <c r="T72" s="737"/>
      <c r="U72" s="737"/>
      <c r="V72" s="749"/>
      <c r="W72" s="777"/>
      <c r="X72" s="788"/>
      <c r="Y72" s="788"/>
      <c r="Z72" s="788"/>
      <c r="AA72" s="788"/>
      <c r="AB72" s="788"/>
      <c r="AC72" s="817"/>
      <c r="AD72" s="770"/>
      <c r="AE72" s="788"/>
      <c r="AF72" s="788"/>
      <c r="AG72" s="788"/>
      <c r="AH72" s="788"/>
      <c r="AI72" s="788"/>
      <c r="AJ72" s="817"/>
      <c r="AK72" s="770"/>
      <c r="AL72" s="788"/>
      <c r="AM72" s="788"/>
      <c r="AN72" s="788"/>
      <c r="AO72" s="788"/>
      <c r="AP72" s="788"/>
      <c r="AQ72" s="817"/>
      <c r="AR72" s="777"/>
      <c r="AS72" s="788"/>
      <c r="AT72" s="788"/>
      <c r="AU72" s="788"/>
      <c r="AV72" s="788"/>
      <c r="AW72" s="788"/>
      <c r="AX72" s="817"/>
      <c r="AY72" s="906">
        <f t="shared" si="5"/>
        <v>0</v>
      </c>
      <c r="AZ72" s="915"/>
      <c r="BA72" s="915"/>
      <c r="BB72" s="928">
        <f t="shared" si="6"/>
        <v>0</v>
      </c>
      <c r="BC72" s="928"/>
      <c r="BD72" s="923"/>
      <c r="BE72" s="955"/>
      <c r="BF72" s="955"/>
      <c r="BG72" s="955"/>
      <c r="BH72" s="955"/>
      <c r="BI72" s="955"/>
      <c r="BJ72" s="955"/>
      <c r="BK72" s="1002"/>
      <c r="BL72" s="1002"/>
      <c r="BM72" s="1002"/>
      <c r="BN72" s="1033"/>
    </row>
    <row r="73" spans="2:66" ht="21" customHeight="1">
      <c r="B73" s="612"/>
      <c r="C73" s="633" t="s">
        <v>334</v>
      </c>
      <c r="D73" s="662"/>
      <c r="E73" s="662"/>
      <c r="F73" s="662"/>
      <c r="G73" s="662"/>
      <c r="H73" s="662"/>
      <c r="I73" s="662"/>
      <c r="J73" s="662"/>
      <c r="K73" s="662"/>
      <c r="L73" s="662"/>
      <c r="M73" s="662"/>
      <c r="N73" s="662"/>
      <c r="O73" s="662"/>
      <c r="P73" s="662"/>
      <c r="Q73" s="662"/>
      <c r="R73" s="662"/>
      <c r="S73" s="662"/>
      <c r="T73" s="662"/>
      <c r="U73" s="662"/>
      <c r="V73" s="750"/>
      <c r="W73" s="772">
        <f t="shared" ref="W73:AX73" si="7">SUM(W65:W72)</f>
        <v>0</v>
      </c>
      <c r="X73" s="790">
        <f t="shared" si="7"/>
        <v>0</v>
      </c>
      <c r="Y73" s="790">
        <f t="shared" si="7"/>
        <v>0</v>
      </c>
      <c r="Z73" s="790">
        <f t="shared" si="7"/>
        <v>0</v>
      </c>
      <c r="AA73" s="790">
        <f t="shared" si="7"/>
        <v>0</v>
      </c>
      <c r="AB73" s="790">
        <f t="shared" si="7"/>
        <v>0</v>
      </c>
      <c r="AC73" s="819">
        <f t="shared" si="7"/>
        <v>0</v>
      </c>
      <c r="AD73" s="772">
        <f t="shared" si="7"/>
        <v>0</v>
      </c>
      <c r="AE73" s="790">
        <f t="shared" si="7"/>
        <v>0</v>
      </c>
      <c r="AF73" s="790">
        <f t="shared" si="7"/>
        <v>0</v>
      </c>
      <c r="AG73" s="790">
        <f t="shared" si="7"/>
        <v>0</v>
      </c>
      <c r="AH73" s="790">
        <f t="shared" si="7"/>
        <v>0</v>
      </c>
      <c r="AI73" s="790">
        <f t="shared" si="7"/>
        <v>0</v>
      </c>
      <c r="AJ73" s="819">
        <f t="shared" si="7"/>
        <v>0</v>
      </c>
      <c r="AK73" s="772">
        <f t="shared" si="7"/>
        <v>0</v>
      </c>
      <c r="AL73" s="790">
        <f t="shared" si="7"/>
        <v>0</v>
      </c>
      <c r="AM73" s="790">
        <f t="shared" si="7"/>
        <v>0</v>
      </c>
      <c r="AN73" s="790">
        <f t="shared" si="7"/>
        <v>0</v>
      </c>
      <c r="AO73" s="790">
        <f t="shared" si="7"/>
        <v>0</v>
      </c>
      <c r="AP73" s="790">
        <f t="shared" si="7"/>
        <v>0</v>
      </c>
      <c r="AQ73" s="819">
        <f t="shared" si="7"/>
        <v>0</v>
      </c>
      <c r="AR73" s="772">
        <f t="shared" si="7"/>
        <v>0</v>
      </c>
      <c r="AS73" s="790">
        <f t="shared" si="7"/>
        <v>0</v>
      </c>
      <c r="AT73" s="790">
        <f t="shared" si="7"/>
        <v>0</v>
      </c>
      <c r="AU73" s="790">
        <f t="shared" si="7"/>
        <v>0</v>
      </c>
      <c r="AV73" s="790">
        <f t="shared" si="7"/>
        <v>0</v>
      </c>
      <c r="AW73" s="790">
        <f t="shared" si="7"/>
        <v>0</v>
      </c>
      <c r="AX73" s="819">
        <f t="shared" si="7"/>
        <v>0</v>
      </c>
      <c r="AY73" s="907">
        <f>SUM(AY65:BA72)</f>
        <v>0</v>
      </c>
      <c r="AZ73" s="919"/>
      <c r="BA73" s="919"/>
      <c r="BB73" s="930">
        <f>SUM($BB$65:$BD$72)</f>
        <v>0</v>
      </c>
      <c r="BC73" s="930"/>
      <c r="BD73" s="942"/>
      <c r="BE73" s="956">
        <f>SUM(BE65)</f>
        <v>0</v>
      </c>
      <c r="BF73" s="967"/>
      <c r="BG73" s="967"/>
      <c r="BH73" s="967"/>
      <c r="BI73" s="967"/>
      <c r="BJ73" s="995"/>
      <c r="BK73" s="1006"/>
      <c r="BL73" s="1006"/>
      <c r="BM73" s="1006"/>
      <c r="BN73" s="1037"/>
    </row>
    <row r="74" spans="2:66" ht="21" customHeight="1">
      <c r="B74" s="614" t="s">
        <v>890</v>
      </c>
      <c r="C74" s="634"/>
      <c r="D74" s="663"/>
      <c r="E74" s="662"/>
      <c r="F74" s="662"/>
      <c r="G74" s="662"/>
      <c r="H74" s="662"/>
      <c r="I74" s="662"/>
      <c r="J74" s="662"/>
      <c r="K74" s="662"/>
      <c r="L74" s="662"/>
      <c r="M74" s="662"/>
      <c r="N74" s="662"/>
      <c r="O74" s="662"/>
      <c r="P74" s="662"/>
      <c r="Q74" s="662"/>
      <c r="R74" s="662"/>
      <c r="S74" s="662"/>
      <c r="T74" s="662"/>
      <c r="U74" s="662"/>
      <c r="V74" s="662"/>
      <c r="W74" s="732"/>
      <c r="X74" s="732"/>
      <c r="Y74" s="732"/>
      <c r="Z74" s="732"/>
      <c r="AA74" s="732"/>
      <c r="AB74" s="732"/>
      <c r="AC74" s="732"/>
      <c r="AD74" s="732"/>
      <c r="AE74" s="732"/>
      <c r="AF74" s="732"/>
      <c r="AG74" s="732"/>
      <c r="AH74" s="732"/>
      <c r="AI74" s="732"/>
      <c r="AJ74" s="732"/>
      <c r="AK74" s="732"/>
      <c r="AL74" s="732"/>
      <c r="AM74" s="732"/>
      <c r="AN74" s="732"/>
      <c r="AO74" s="732"/>
      <c r="AP74" s="732"/>
      <c r="AQ74" s="732"/>
      <c r="AR74" s="732"/>
      <c r="AS74" s="732"/>
      <c r="AT74" s="732"/>
      <c r="AU74" s="732"/>
      <c r="AV74" s="732"/>
      <c r="AW74" s="732"/>
      <c r="AX74" s="744"/>
      <c r="AY74" s="908">
        <v>40</v>
      </c>
      <c r="AZ74" s="891"/>
      <c r="BA74" s="891"/>
      <c r="BB74" s="891"/>
      <c r="BC74" s="891"/>
      <c r="BD74" s="891"/>
      <c r="BE74" s="891"/>
      <c r="BF74" s="891"/>
      <c r="BG74" s="891"/>
      <c r="BH74" s="891"/>
      <c r="BI74" s="891"/>
      <c r="BJ74" s="891"/>
      <c r="BK74" s="891"/>
      <c r="BL74" s="891"/>
      <c r="BM74" s="891"/>
      <c r="BN74" s="1038"/>
    </row>
    <row r="75" spans="2:66" ht="21" customHeight="1">
      <c r="B75" s="499" t="s">
        <v>2039</v>
      </c>
    </row>
    <row r="76" spans="2:66" ht="21" customHeight="1">
      <c r="B76" s="499" t="s">
        <v>2040</v>
      </c>
      <c r="G76" s="499"/>
    </row>
    <row r="77" spans="2:66" ht="21" customHeight="1">
      <c r="G77" s="499"/>
    </row>
    <row r="88" spans="2:2" ht="21" customHeight="1">
      <c r="B88" s="615" t="s">
        <v>2173</v>
      </c>
    </row>
  </sheetData>
  <mergeCells count="443">
    <mergeCell ref="AO2:AV2"/>
    <mergeCell ref="AW2:BR2"/>
    <mergeCell ref="AO3:AV3"/>
    <mergeCell ref="AW3:BJ3"/>
    <mergeCell ref="BK3:BN3"/>
    <mergeCell ref="BO3:BR3"/>
    <mergeCell ref="D4:J4"/>
    <mergeCell ref="D5:F5"/>
    <mergeCell ref="G5:T5"/>
    <mergeCell ref="Z5:AF5"/>
    <mergeCell ref="AG5:AJ5"/>
    <mergeCell ref="AK5:AN5"/>
    <mergeCell ref="AO5:AR5"/>
    <mergeCell ref="AS5:AV5"/>
    <mergeCell ref="AW5:AZ5"/>
    <mergeCell ref="BA5:BD5"/>
    <mergeCell ref="BE5:BG5"/>
    <mergeCell ref="D6:F6"/>
    <mergeCell ref="G6:T6"/>
    <mergeCell ref="Z6:AF6"/>
    <mergeCell ref="AG6:AJ6"/>
    <mergeCell ref="AK6:AN6"/>
    <mergeCell ref="AO6:AR6"/>
    <mergeCell ref="AS6:AV6"/>
    <mergeCell ref="AW6:AZ6"/>
    <mergeCell ref="BA6:BD6"/>
    <mergeCell ref="BE6:BG6"/>
    <mergeCell ref="D7:F7"/>
    <mergeCell ref="G7:T7"/>
    <mergeCell ref="AA7:AF7"/>
    <mergeCell ref="AG7:AJ7"/>
    <mergeCell ref="AK7:AN7"/>
    <mergeCell ref="AO7:AR7"/>
    <mergeCell ref="AS7:AV7"/>
    <mergeCell ref="AW7:AZ7"/>
    <mergeCell ref="BA7:BD7"/>
    <mergeCell ref="BE7:BG7"/>
    <mergeCell ref="Z8:AF8"/>
    <mergeCell ref="AG8:AJ8"/>
    <mergeCell ref="AK8:AN8"/>
    <mergeCell ref="AO8:AR8"/>
    <mergeCell ref="AS8:AV8"/>
    <mergeCell ref="AW8:AZ8"/>
    <mergeCell ref="BA8:BD8"/>
    <mergeCell ref="BE8:BG8"/>
    <mergeCell ref="Z9:AF9"/>
    <mergeCell ref="AG9:AJ9"/>
    <mergeCell ref="AK9:AN9"/>
    <mergeCell ref="AO9:AR9"/>
    <mergeCell ref="AS9:AV9"/>
    <mergeCell ref="AW9:AZ9"/>
    <mergeCell ref="BA9:BD9"/>
    <mergeCell ref="BE9:BG9"/>
    <mergeCell ref="D12:E12"/>
    <mergeCell ref="F12:V12"/>
    <mergeCell ref="AE12:AK12"/>
    <mergeCell ref="AV12:BB12"/>
    <mergeCell ref="BM12:BS12"/>
    <mergeCell ref="D13:E13"/>
    <mergeCell ref="F13:V13"/>
    <mergeCell ref="AE13:AH13"/>
    <mergeCell ref="AI13:AK13"/>
    <mergeCell ref="AQ13:AU13"/>
    <mergeCell ref="AV13:AY13"/>
    <mergeCell ref="AZ13:BB13"/>
    <mergeCell ref="BH13:BL13"/>
    <mergeCell ref="BM13:BP13"/>
    <mergeCell ref="BQ13:BS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D43:I43"/>
    <mergeCell ref="J43:L43"/>
    <mergeCell ref="M43:O43"/>
    <mergeCell ref="P43:V43"/>
    <mergeCell ref="AY43:BA43"/>
    <mergeCell ref="BB43:BD43"/>
    <mergeCell ref="BK43:BN43"/>
    <mergeCell ref="D44:I44"/>
    <mergeCell ref="J44:L44"/>
    <mergeCell ref="M44:O44"/>
    <mergeCell ref="P44:V44"/>
    <mergeCell ref="AY44:BA44"/>
    <mergeCell ref="BB44:BD44"/>
    <mergeCell ref="BK44:BN44"/>
    <mergeCell ref="D45:I45"/>
    <mergeCell ref="J45:L45"/>
    <mergeCell ref="M45:O45"/>
    <mergeCell ref="P45:V45"/>
    <mergeCell ref="AY45:BA45"/>
    <mergeCell ref="BB45:BD45"/>
    <mergeCell ref="BK45:BN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57" type="Hiragana"/>
  <conditionalFormatting sqref="C25:L26 Q25:AG26 C27:D27 I27:M27 Q27:T27 Y27:AB27 AG27:AG28 BV27:BV28 C28:M28 Q28:AB28 C29:AG30 BV29 C31:N31 AG31">
    <cfRule type="expression" dxfId="220" priority="26">
      <formula>COUNTA($D$7)&gt;=1</formula>
    </cfRule>
  </conditionalFormatting>
  <conditionalFormatting sqref="C24:AG24">
    <cfRule type="expression" dxfId="219" priority="32">
      <formula>COUNTA($D$7)&gt;=1</formula>
    </cfRule>
  </conditionalFormatting>
  <conditionalFormatting sqref="C32:AG33">
    <cfRule type="expression" dxfId="218" priority="28">
      <formula>COUNTA($D$7)&gt;=1</formula>
    </cfRule>
  </conditionalFormatting>
  <conditionalFormatting sqref="D5:D7 E16:E17">
    <cfRule type="expression" dxfId="217" priority="41">
      <formula>IF($E$9:$F$9="〇",TRUE,FALSE)</formula>
    </cfRule>
  </conditionalFormatting>
  <conditionalFormatting sqref="D5:D7">
    <cfRule type="expression" dxfId="216" priority="40">
      <formula>IF($E$10:$F$11="〇",TRUE,FALSE)</formula>
    </cfRule>
  </conditionalFormatting>
  <conditionalFormatting sqref="D10">
    <cfRule type="expression" dxfId="215" priority="39">
      <formula>IF($E$9:$F$9="〇",TRUE,FALSE)</formula>
    </cfRule>
  </conditionalFormatting>
  <conditionalFormatting sqref="D12:E12 D13:D14">
    <cfRule type="expression" dxfId="214" priority="37">
      <formula>IF($E$9:$F$9="〇",TRUE,FALSE)</formula>
    </cfRule>
    <cfRule type="expression" dxfId="213" priority="38">
      <formula>IF($E$10:$F$11="〇",TRUE,FALSE)</formula>
    </cfRule>
  </conditionalFormatting>
  <conditionalFormatting sqref="N31:P31">
    <cfRule type="beginsWith" dxfId="212" priority="15" text="可">
      <formula>LEFT(N31,LEN("可"))="可"</formula>
    </cfRule>
    <cfRule type="containsText" dxfId="211" priority="16" text="不可">
      <formula>NOT(ISERROR(SEARCH("不可",N31)))</formula>
    </cfRule>
  </conditionalFormatting>
  <conditionalFormatting sqref="Q31:AD31">
    <cfRule type="expression" dxfId="210" priority="25">
      <formula>COUNTA($D$7)&gt;=1</formula>
    </cfRule>
  </conditionalFormatting>
  <conditionalFormatting sqref="AD31:AF31">
    <cfRule type="beginsWith" dxfId="209" priority="13" text="可">
      <formula>LEFT(AD31,LEN("可"))="可"</formula>
    </cfRule>
    <cfRule type="containsText" dxfId="208" priority="14" text="不可">
      <formula>NOT(ISERROR(SEARCH("不可",AD31)))</formula>
    </cfRule>
  </conditionalFormatting>
  <conditionalFormatting sqref="AE15">
    <cfRule type="expression" dxfId="207" priority="36">
      <formula>COUNTA($D$5,$D$6)&gt;=1</formula>
    </cfRule>
  </conditionalFormatting>
  <conditionalFormatting sqref="AE14:AN14">
    <cfRule type="expression" dxfId="206" priority="31">
      <formula>COUNTA($D$7)&gt;=1</formula>
    </cfRule>
  </conditionalFormatting>
  <conditionalFormatting sqref="AE16:AN16">
    <cfRule type="expression" dxfId="205" priority="35">
      <formula>COUNTA($D$6)&gt;=1</formula>
    </cfRule>
  </conditionalFormatting>
  <conditionalFormatting sqref="AI15:AN15">
    <cfRule type="expression" dxfId="204" priority="42">
      <formula>COUNTA($D$5,$D$6)&gt;=1</formula>
    </cfRule>
  </conditionalFormatting>
  <conditionalFormatting sqref="AI24:BM24 AI25:AR29 AW25:BH29 BM25:BM29 AI30:BM30 AI31:AT31">
    <cfRule type="expression" dxfId="203" priority="24">
      <formula>COUNTA($D$5:$D$6)&gt;=1</formula>
    </cfRule>
  </conditionalFormatting>
  <conditionalFormatting sqref="BM31">
    <cfRule type="expression" dxfId="202" priority="29">
      <formula>COUNTA($D$5:$D$6)&gt;=1</formula>
    </cfRule>
  </conditionalFormatting>
  <conditionalFormatting sqref="AI32:BM32">
    <cfRule type="expression" dxfId="201" priority="27">
      <formula>COUNTA($D$5:$D$6)&gt;=1</formula>
    </cfRule>
  </conditionalFormatting>
  <conditionalFormatting sqref="AT31:AV31">
    <cfRule type="beginsWith" dxfId="200" priority="10" text="可">
      <formula>LEFT(AT31,LEN("可"))="可"</formula>
    </cfRule>
    <cfRule type="containsText" dxfId="199" priority="12" text="不可">
      <formula>NOT(ISERROR(SEARCH("不可",AT31)))</formula>
    </cfRule>
  </conditionalFormatting>
  <conditionalFormatting sqref="AV14:BE14">
    <cfRule type="expression" dxfId="198" priority="17">
      <formula>COUNTA($D$7)&gt;=1</formula>
    </cfRule>
  </conditionalFormatting>
  <conditionalFormatting sqref="AV15:BE15">
    <cfRule type="expression" dxfId="197" priority="18">
      <formula>COUNTA($D$5,$D$6)&gt;=1</formula>
    </cfRule>
  </conditionalFormatting>
  <conditionalFormatting sqref="AV16:BE16">
    <cfRule type="expression" dxfId="196" priority="19">
      <formula>COUNTA($D$6)&gt;=1</formula>
    </cfRule>
  </conditionalFormatting>
  <conditionalFormatting sqref="AW31:BJ31">
    <cfRule type="expression" dxfId="195" priority="23">
      <formula>COUNTA($D$5:$D$6)&gt;=1</formula>
    </cfRule>
  </conditionalFormatting>
  <conditionalFormatting sqref="BJ31:BL31">
    <cfRule type="beginsWith" dxfId="194" priority="9" text="可">
      <formula>LEFT(BJ31,LEN("可"))="可"</formula>
    </cfRule>
    <cfRule type="containsText" dxfId="193" priority="11" text="不可">
      <formula>NOT(ISERROR(SEARCH("不可",BJ31)))</formula>
    </cfRule>
  </conditionalFormatting>
  <conditionalFormatting sqref="BM14:BS14">
    <cfRule type="expression" dxfId="192" priority="30">
      <formula>COUNTA($D$7)&gt;=1</formula>
    </cfRule>
  </conditionalFormatting>
  <conditionalFormatting sqref="BV25:BV26">
    <cfRule type="expression" dxfId="191" priority="8">
      <formula>COUNTA($D$7)&gt;=1</formula>
    </cfRule>
  </conditionalFormatting>
  <conditionalFormatting sqref="M25:P26">
    <cfRule type="expression" dxfId="190" priority="7">
      <formula>COUNTA($D$7)&gt;=1</formula>
    </cfRule>
  </conditionalFormatting>
  <conditionalFormatting sqref="AC27:AC28">
    <cfRule type="expression" dxfId="189" priority="5">
      <formula>COUNTA($D$7)&gt;=1</formula>
    </cfRule>
  </conditionalFormatting>
  <conditionalFormatting sqref="AS25:AV29">
    <cfRule type="expression" dxfId="188" priority="3">
      <formula>COUNTA($D$5:$D$6)&gt;=1</formula>
    </cfRule>
  </conditionalFormatting>
  <conditionalFormatting sqref="BI25:BL29">
    <cfRule type="expression" dxfId="187"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ageMargins left="0.7" right="0.7" top="0.75" bottom="0.75" header="0.3" footer="0.3"/>
  <pageSetup paperSize="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rgb="FFFF0000"/>
  </sheetPr>
  <dimension ref="B1:DH77"/>
  <sheetViews>
    <sheetView workbookViewId="0">
      <selection activeCell="W9" sqref="W9"/>
    </sheetView>
  </sheetViews>
  <sheetFormatPr defaultRowHeight="14.25"/>
  <cols>
    <col min="1" max="1" width="3.75" style="499" customWidth="1"/>
    <col min="2" max="2" width="3" style="499" customWidth="1"/>
    <col min="3" max="3" width="5.375" style="499" customWidth="1"/>
    <col min="4" max="7" width="3.5" style="603" customWidth="1"/>
    <col min="8" max="64" width="3.5" style="499" customWidth="1"/>
    <col min="65" max="65" width="3.375" style="499" customWidth="1"/>
    <col min="66" max="68" width="3.25" style="499" customWidth="1"/>
    <col min="69" max="76" width="3.375" style="499" customWidth="1"/>
    <col min="77" max="78" width="7.625" style="499" customWidth="1"/>
    <col min="79" max="80" width="2.625" style="499" customWidth="1"/>
    <col min="81" max="16384" width="9" style="499" customWidth="1"/>
  </cols>
  <sheetData>
    <row r="1" spans="2:112" ht="21" customHeight="1">
      <c r="B1" s="603"/>
      <c r="C1" s="603"/>
      <c r="G1" s="499"/>
      <c r="W1" s="499" t="s">
        <v>1061</v>
      </c>
      <c r="AK1" s="857"/>
      <c r="AO1" s="866"/>
      <c r="AZ1" s="866"/>
      <c r="BA1" s="866"/>
      <c r="BB1" s="866"/>
      <c r="BC1" s="866"/>
      <c r="BD1" s="866"/>
      <c r="BE1" s="866"/>
      <c r="BF1" s="866"/>
      <c r="BG1" s="866"/>
      <c r="BH1" s="866"/>
      <c r="BI1" s="866"/>
      <c r="BJ1" s="866"/>
      <c r="BK1" s="866"/>
      <c r="BL1" s="866"/>
      <c r="BM1" s="866"/>
      <c r="BN1" s="866"/>
      <c r="BO1" s="866"/>
      <c r="BP1" s="866"/>
      <c r="BQ1" s="866"/>
      <c r="BR1" s="866"/>
      <c r="BS1" s="857"/>
      <c r="BT1" s="857"/>
      <c r="BU1" s="857"/>
      <c r="BV1" s="857"/>
      <c r="BW1" s="857"/>
      <c r="BX1" s="857"/>
      <c r="BY1" s="857"/>
      <c r="BZ1" s="857"/>
      <c r="CA1" s="857"/>
      <c r="CB1" s="857"/>
      <c r="CC1" s="857"/>
      <c r="CD1" s="857"/>
      <c r="CE1" s="857"/>
    </row>
    <row r="2" spans="2:112" ht="21" customHeight="1">
      <c r="B2" s="603"/>
      <c r="C2" s="603"/>
      <c r="G2" s="499"/>
      <c r="Y2" s="499">
        <v>-1</v>
      </c>
      <c r="AO2" s="867" t="s">
        <v>2052</v>
      </c>
      <c r="AP2" s="867"/>
      <c r="AQ2" s="867"/>
      <c r="AR2" s="867"/>
      <c r="AS2" s="867"/>
      <c r="AT2" s="867"/>
      <c r="AU2" s="867"/>
      <c r="AV2" s="867"/>
      <c r="AW2" s="874"/>
      <c r="AX2" s="882"/>
      <c r="AY2" s="882"/>
      <c r="AZ2" s="882"/>
      <c r="BA2" s="882"/>
      <c r="BB2" s="882"/>
      <c r="BC2" s="882"/>
      <c r="BD2" s="882"/>
      <c r="BE2" s="882"/>
      <c r="BF2" s="882"/>
      <c r="BG2" s="882"/>
      <c r="BH2" s="882"/>
      <c r="BI2" s="882"/>
      <c r="BJ2" s="882"/>
      <c r="BK2" s="882"/>
      <c r="BL2" s="882"/>
      <c r="BM2" s="882"/>
      <c r="BN2" s="882"/>
      <c r="BO2" s="882"/>
      <c r="BP2" s="882"/>
      <c r="BQ2" s="882"/>
      <c r="BR2" s="1047"/>
      <c r="BS2" s="1050"/>
      <c r="BT2" s="1050"/>
      <c r="BU2" s="1050"/>
      <c r="BV2" s="1050"/>
      <c r="BW2" s="1050"/>
      <c r="BX2" s="1050"/>
      <c r="BY2" s="1050"/>
      <c r="CA2" s="1050"/>
      <c r="CB2" s="1050"/>
      <c r="CC2" s="1050"/>
      <c r="CD2" s="1050"/>
      <c r="CE2" s="1050"/>
    </row>
    <row r="3" spans="2:112" ht="21" customHeight="1">
      <c r="B3" s="603"/>
      <c r="C3" s="603"/>
      <c r="G3" s="499"/>
      <c r="AO3" s="867" t="s">
        <v>1967</v>
      </c>
      <c r="AP3" s="867"/>
      <c r="AQ3" s="867"/>
      <c r="AR3" s="867"/>
      <c r="AS3" s="867"/>
      <c r="AT3" s="867"/>
      <c r="AU3" s="867"/>
      <c r="AV3" s="867"/>
      <c r="AW3" s="875"/>
      <c r="AX3" s="875"/>
      <c r="AY3" s="875"/>
      <c r="AZ3" s="875"/>
      <c r="BA3" s="875"/>
      <c r="BB3" s="875"/>
      <c r="BC3" s="875"/>
      <c r="BD3" s="875"/>
      <c r="BE3" s="875"/>
      <c r="BF3" s="875"/>
      <c r="BG3" s="875"/>
      <c r="BH3" s="875"/>
      <c r="BI3" s="875"/>
      <c r="BJ3" s="875"/>
      <c r="BK3" s="996" t="s">
        <v>1538</v>
      </c>
      <c r="BL3" s="1007"/>
      <c r="BM3" s="1007"/>
      <c r="BN3" s="1021"/>
      <c r="BO3" s="1039">
        <v>15</v>
      </c>
      <c r="BP3" s="1043"/>
      <c r="BQ3" s="1043"/>
      <c r="BR3" s="1048"/>
      <c r="BS3" s="1050"/>
      <c r="BT3" s="1050"/>
      <c r="BU3" s="1050"/>
      <c r="BV3" s="1050"/>
      <c r="BW3" s="1050"/>
      <c r="BX3" s="1050"/>
      <c r="BY3" s="1050"/>
      <c r="CA3" s="1050"/>
      <c r="CB3" s="1050"/>
      <c r="CC3" s="1050"/>
      <c r="CD3" s="1050"/>
      <c r="CE3" s="1050"/>
    </row>
    <row r="4" spans="2:112" ht="21" customHeight="1">
      <c r="B4" s="603"/>
      <c r="C4" s="616"/>
      <c r="D4" s="635" t="s">
        <v>583</v>
      </c>
      <c r="E4" s="635"/>
      <c r="F4" s="635"/>
      <c r="G4" s="635"/>
      <c r="H4" s="635"/>
      <c r="I4" s="635"/>
      <c r="J4" s="635"/>
      <c r="K4" s="702"/>
      <c r="L4" s="702"/>
      <c r="M4" s="637"/>
      <c r="N4" s="637"/>
      <c r="O4" s="637"/>
      <c r="P4" s="637"/>
      <c r="Q4" s="637"/>
      <c r="R4" s="637"/>
      <c r="S4" s="637"/>
      <c r="T4" s="637"/>
      <c r="U4" s="677"/>
      <c r="V4" s="740"/>
      <c r="W4" s="754"/>
      <c r="X4" s="605"/>
      <c r="Y4" s="605"/>
      <c r="Z4" s="793" t="s">
        <v>329</v>
      </c>
      <c r="AA4" s="803"/>
      <c r="CA4" s="651"/>
      <c r="CB4" s="651"/>
      <c r="CC4" s="651"/>
      <c r="CD4" s="651"/>
      <c r="CE4" s="651"/>
      <c r="CF4" s="651"/>
      <c r="CG4" s="651"/>
      <c r="CH4" s="1061"/>
      <c r="CI4" s="1061"/>
      <c r="CJ4" s="1061"/>
      <c r="CK4" s="1061"/>
      <c r="CL4" s="651"/>
      <c r="CM4" s="651"/>
      <c r="CN4" s="651"/>
      <c r="CO4" s="651"/>
      <c r="CP4" s="651"/>
      <c r="CQ4" s="651"/>
      <c r="CR4" s="651"/>
      <c r="CS4" s="651"/>
      <c r="CT4" s="651"/>
      <c r="CU4" s="651"/>
      <c r="CV4" s="651"/>
      <c r="CW4" s="651"/>
      <c r="CX4" s="651"/>
      <c r="CY4" s="651"/>
      <c r="CZ4" s="651"/>
      <c r="DA4" s="651"/>
      <c r="DB4" s="651"/>
      <c r="DC4" s="651"/>
      <c r="DD4" s="651"/>
      <c r="DE4" s="651"/>
      <c r="DF4" s="651"/>
      <c r="DG4" s="651"/>
      <c r="DH4" s="651"/>
    </row>
    <row r="5" spans="2:112" ht="27.75" customHeight="1">
      <c r="B5" s="603"/>
      <c r="C5" s="616"/>
      <c r="D5" s="636" t="s">
        <v>1061</v>
      </c>
      <c r="E5" s="636"/>
      <c r="F5" s="636"/>
      <c r="G5" s="680" t="s">
        <v>387</v>
      </c>
      <c r="H5" s="680"/>
      <c r="I5" s="680"/>
      <c r="J5" s="680"/>
      <c r="K5" s="680"/>
      <c r="L5" s="680"/>
      <c r="M5" s="680"/>
      <c r="N5" s="680"/>
      <c r="O5" s="680"/>
      <c r="P5" s="680"/>
      <c r="Q5" s="680"/>
      <c r="R5" s="680"/>
      <c r="S5" s="680"/>
      <c r="T5" s="738"/>
      <c r="U5" s="677"/>
      <c r="V5" s="677"/>
      <c r="W5" s="754"/>
      <c r="X5" s="605"/>
      <c r="Y5" s="605"/>
      <c r="Z5" s="794"/>
      <c r="AA5" s="680"/>
      <c r="AB5" s="680"/>
      <c r="AC5" s="680"/>
      <c r="AD5" s="680"/>
      <c r="AE5" s="680"/>
      <c r="AF5" s="738"/>
      <c r="AG5" s="797" t="s">
        <v>1992</v>
      </c>
      <c r="AH5" s="805"/>
      <c r="AI5" s="805"/>
      <c r="AJ5" s="822"/>
      <c r="AK5" s="794" t="s">
        <v>1600</v>
      </c>
      <c r="AL5" s="680"/>
      <c r="AM5" s="680"/>
      <c r="AN5" s="738"/>
      <c r="AO5" s="794" t="s">
        <v>118</v>
      </c>
      <c r="AP5" s="680"/>
      <c r="AQ5" s="680"/>
      <c r="AR5" s="738"/>
      <c r="AS5" s="794" t="s">
        <v>936</v>
      </c>
      <c r="AT5" s="680"/>
      <c r="AU5" s="680"/>
      <c r="AV5" s="738"/>
      <c r="AW5" s="794" t="s">
        <v>314</v>
      </c>
      <c r="AX5" s="680"/>
      <c r="AY5" s="680"/>
      <c r="AZ5" s="738"/>
      <c r="BA5" s="794" t="s">
        <v>1995</v>
      </c>
      <c r="BB5" s="680"/>
      <c r="BC5" s="680"/>
      <c r="BD5" s="738"/>
      <c r="BE5" s="794" t="s">
        <v>603</v>
      </c>
      <c r="BF5" s="680"/>
      <c r="BG5" s="738"/>
      <c r="BK5" s="651"/>
      <c r="BL5" s="651"/>
      <c r="BM5" s="651"/>
      <c r="BN5" s="651"/>
      <c r="BO5" s="1040"/>
      <c r="BP5" s="705"/>
      <c r="BQ5" s="1045"/>
      <c r="BR5" s="1045"/>
      <c r="BS5" s="1045"/>
      <c r="CA5" s="1061"/>
      <c r="CB5" s="1061"/>
      <c r="CC5" s="1061"/>
      <c r="CD5" s="1061"/>
      <c r="CE5" s="1061"/>
      <c r="CF5" s="1061"/>
      <c r="CG5" s="1061"/>
      <c r="CH5" s="1067"/>
      <c r="CI5" s="1067"/>
      <c r="CJ5" s="1067"/>
      <c r="CK5" s="1067"/>
      <c r="CL5" s="1067"/>
      <c r="CM5" s="1067"/>
      <c r="CN5" s="1067"/>
      <c r="CO5" s="1067"/>
      <c r="CP5" s="1067"/>
      <c r="CQ5" s="1067"/>
      <c r="CR5" s="1067"/>
      <c r="CS5" s="1067"/>
      <c r="CT5" s="1067"/>
      <c r="CU5" s="1067"/>
      <c r="CV5" s="1067"/>
      <c r="CW5" s="1067"/>
      <c r="CX5" s="1067"/>
      <c r="CY5" s="1067"/>
      <c r="CZ5" s="1067"/>
      <c r="DA5" s="1067"/>
      <c r="DB5" s="1067"/>
      <c r="DC5" s="1067"/>
      <c r="DD5" s="1067"/>
      <c r="DE5" s="1067"/>
      <c r="DF5" s="1070"/>
      <c r="DG5" s="1070"/>
      <c r="DH5" s="1070"/>
    </row>
    <row r="6" spans="2:112" ht="21" customHeight="1">
      <c r="B6" s="603"/>
      <c r="C6" s="616"/>
      <c r="D6" s="636"/>
      <c r="E6" s="636"/>
      <c r="F6" s="636"/>
      <c r="G6" s="680" t="s">
        <v>1969</v>
      </c>
      <c r="H6" s="680"/>
      <c r="I6" s="680"/>
      <c r="J6" s="680"/>
      <c r="K6" s="680"/>
      <c r="L6" s="680"/>
      <c r="M6" s="680"/>
      <c r="N6" s="680"/>
      <c r="O6" s="680"/>
      <c r="P6" s="680"/>
      <c r="Q6" s="680"/>
      <c r="R6" s="680"/>
      <c r="S6" s="680"/>
      <c r="T6" s="738"/>
      <c r="U6" s="677"/>
      <c r="V6" s="677"/>
      <c r="W6" s="754"/>
      <c r="X6" s="605"/>
      <c r="Y6" s="605"/>
      <c r="Z6" s="795" t="s">
        <v>1020</v>
      </c>
      <c r="AA6" s="804"/>
      <c r="AB6" s="804"/>
      <c r="AC6" s="804"/>
      <c r="AD6" s="804"/>
      <c r="AE6" s="804"/>
      <c r="AF6" s="828"/>
      <c r="AG6" s="833"/>
      <c r="AH6" s="839"/>
      <c r="AI6" s="839"/>
      <c r="AJ6" s="851"/>
      <c r="AK6" s="833"/>
      <c r="AL6" s="839"/>
      <c r="AM6" s="839"/>
      <c r="AN6" s="851"/>
      <c r="AO6" s="833"/>
      <c r="AP6" s="839"/>
      <c r="AQ6" s="839"/>
      <c r="AR6" s="851"/>
      <c r="AS6" s="833">
        <v>6</v>
      </c>
      <c r="AT6" s="839"/>
      <c r="AU6" s="839"/>
      <c r="AV6" s="851"/>
      <c r="AW6" s="833">
        <v>4</v>
      </c>
      <c r="AX6" s="839"/>
      <c r="AY6" s="839"/>
      <c r="AZ6" s="851"/>
      <c r="BA6" s="833">
        <v>5</v>
      </c>
      <c r="BB6" s="839"/>
      <c r="BC6" s="839"/>
      <c r="BD6" s="851"/>
      <c r="BE6" s="835">
        <f>SUM(AG6:BD6)</f>
        <v>15</v>
      </c>
      <c r="BF6" s="841"/>
      <c r="BG6" s="853"/>
      <c r="BL6" s="876"/>
      <c r="BM6" s="876"/>
      <c r="BN6" s="876"/>
      <c r="BW6" s="608"/>
      <c r="CC6" s="876"/>
      <c r="CD6" s="876"/>
      <c r="CE6" s="876"/>
      <c r="CL6" s="1069"/>
      <c r="CM6" s="1069"/>
      <c r="CN6" s="1069"/>
      <c r="CO6" s="1069"/>
      <c r="CP6" s="1069"/>
      <c r="CQ6" s="1069"/>
      <c r="CR6" s="1069"/>
      <c r="CS6" s="1069"/>
      <c r="CT6" s="1067"/>
      <c r="CU6" s="1067"/>
      <c r="CV6" s="1067"/>
      <c r="CW6" s="1067"/>
      <c r="CX6" s="1067"/>
      <c r="CY6" s="1067"/>
      <c r="CZ6" s="1067"/>
      <c r="DA6" s="1067"/>
      <c r="DB6" s="1067"/>
      <c r="DC6" s="1067"/>
      <c r="DD6" s="1067"/>
      <c r="DE6" s="1067"/>
      <c r="DF6" s="1070"/>
      <c r="DG6" s="1070"/>
      <c r="DH6" s="1070"/>
    </row>
    <row r="7" spans="2:112" ht="21" customHeight="1">
      <c r="B7" s="603"/>
      <c r="C7" s="616"/>
      <c r="D7" s="636"/>
      <c r="E7" s="636"/>
      <c r="F7" s="636"/>
      <c r="G7" s="680" t="s">
        <v>1295</v>
      </c>
      <c r="H7" s="680"/>
      <c r="I7" s="680"/>
      <c r="J7" s="680"/>
      <c r="K7" s="680"/>
      <c r="L7" s="680"/>
      <c r="M7" s="680"/>
      <c r="N7" s="680"/>
      <c r="O7" s="680"/>
      <c r="P7" s="680"/>
      <c r="Q7" s="680"/>
      <c r="R7" s="680"/>
      <c r="S7" s="680"/>
      <c r="T7" s="738"/>
      <c r="U7" s="739"/>
      <c r="V7" s="677"/>
      <c r="W7" s="754"/>
      <c r="X7" s="605"/>
      <c r="Y7" s="605"/>
      <c r="Z7" s="796" t="s">
        <v>274</v>
      </c>
      <c r="AA7" s="797" t="s">
        <v>1619</v>
      </c>
      <c r="AB7" s="805"/>
      <c r="AC7" s="805"/>
      <c r="AD7" s="805"/>
      <c r="AE7" s="805"/>
      <c r="AF7" s="822"/>
      <c r="AG7" s="834"/>
      <c r="AH7" s="840"/>
      <c r="AI7" s="840"/>
      <c r="AJ7" s="852"/>
      <c r="AK7" s="834"/>
      <c r="AL7" s="840"/>
      <c r="AM7" s="840"/>
      <c r="AN7" s="852"/>
      <c r="AO7" s="834"/>
      <c r="AP7" s="840"/>
      <c r="AQ7" s="840"/>
      <c r="AR7" s="852"/>
      <c r="AS7" s="833"/>
      <c r="AT7" s="839"/>
      <c r="AU7" s="839"/>
      <c r="AV7" s="851"/>
      <c r="AW7" s="833"/>
      <c r="AX7" s="839"/>
      <c r="AY7" s="839"/>
      <c r="AZ7" s="851"/>
      <c r="BA7" s="833"/>
      <c r="BB7" s="839"/>
      <c r="BC7" s="839"/>
      <c r="BD7" s="851"/>
      <c r="BE7" s="835">
        <f>SUM(AG7:BD7)</f>
        <v>0</v>
      </c>
      <c r="BF7" s="841"/>
      <c r="BG7" s="853"/>
      <c r="CB7" s="651"/>
      <c r="CC7" s="651"/>
      <c r="CD7" s="651"/>
      <c r="CE7" s="651"/>
      <c r="CF7" s="651"/>
      <c r="CG7" s="651"/>
      <c r="CH7" s="651"/>
      <c r="CI7" s="1040"/>
      <c r="CJ7" s="1040"/>
      <c r="CK7" s="1040"/>
      <c r="CL7" s="1067"/>
      <c r="CM7" s="1067"/>
      <c r="CN7" s="1067"/>
      <c r="CO7" s="1067"/>
      <c r="CP7" s="1067"/>
      <c r="CQ7" s="1067"/>
      <c r="CR7" s="1067"/>
      <c r="CS7" s="1067"/>
      <c r="CT7" s="1067"/>
      <c r="CU7" s="1067"/>
      <c r="CV7" s="1067"/>
      <c r="CW7" s="1067"/>
      <c r="CX7" s="1067"/>
      <c r="CY7" s="1067"/>
      <c r="CZ7" s="1067"/>
      <c r="DA7" s="1067"/>
      <c r="DB7" s="1067"/>
      <c r="DC7" s="1067"/>
      <c r="DD7" s="1067"/>
      <c r="DE7" s="1067"/>
      <c r="DF7" s="1070"/>
      <c r="DG7" s="1070"/>
      <c r="DH7" s="1070"/>
    </row>
    <row r="8" spans="2:112" ht="21" customHeight="1">
      <c r="B8" s="605"/>
      <c r="C8" s="617"/>
      <c r="D8" s="637"/>
      <c r="E8" s="637"/>
      <c r="F8" s="637"/>
      <c r="G8" s="637"/>
      <c r="H8" s="637"/>
      <c r="I8" s="637"/>
      <c r="J8" s="637"/>
      <c r="K8" s="637"/>
      <c r="L8" s="706" t="str">
        <f>IF(COUNTIF(D5:F7,"○")&gt;1,"いずれか１つを選択してください。","")</f>
        <v/>
      </c>
      <c r="M8" s="637"/>
      <c r="N8" s="637"/>
      <c r="O8" s="637"/>
      <c r="P8" s="637"/>
      <c r="Q8" s="637"/>
      <c r="R8" s="637"/>
      <c r="S8" s="637"/>
      <c r="T8" s="637"/>
      <c r="U8" s="665"/>
      <c r="V8" s="665"/>
      <c r="W8" s="754"/>
      <c r="X8" s="605"/>
      <c r="Y8" s="605"/>
      <c r="Z8" s="797" t="s">
        <v>89</v>
      </c>
      <c r="AA8" s="805"/>
      <c r="AB8" s="805"/>
      <c r="AC8" s="805"/>
      <c r="AD8" s="805"/>
      <c r="AE8" s="805"/>
      <c r="AF8" s="822"/>
      <c r="AG8" s="833"/>
      <c r="AH8" s="839"/>
      <c r="AI8" s="839"/>
      <c r="AJ8" s="851"/>
      <c r="AK8" s="833"/>
      <c r="AL8" s="839"/>
      <c r="AM8" s="839"/>
      <c r="AN8" s="851"/>
      <c r="AO8" s="833"/>
      <c r="AP8" s="839"/>
      <c r="AQ8" s="839"/>
      <c r="AR8" s="851"/>
      <c r="AS8" s="833"/>
      <c r="AT8" s="839"/>
      <c r="AU8" s="839"/>
      <c r="AV8" s="851"/>
      <c r="AW8" s="833"/>
      <c r="AX8" s="839"/>
      <c r="AY8" s="839"/>
      <c r="AZ8" s="851"/>
      <c r="BA8" s="833"/>
      <c r="BB8" s="839"/>
      <c r="BC8" s="839"/>
      <c r="BD8" s="851"/>
      <c r="BE8" s="835">
        <f>SUM(AG8:BD8)</f>
        <v>0</v>
      </c>
      <c r="BF8" s="841"/>
      <c r="BG8" s="853"/>
      <c r="BU8" s="608"/>
      <c r="BW8" s="228"/>
      <c r="BX8" s="228"/>
      <c r="BY8" s="228"/>
      <c r="BZ8" s="228"/>
      <c r="CA8" s="228"/>
      <c r="CB8" s="1041"/>
      <c r="CC8" s="1041"/>
      <c r="CD8" s="1041"/>
      <c r="CE8" s="1041"/>
      <c r="CF8" s="1041"/>
      <c r="CG8" s="1041"/>
      <c r="CH8" s="1041"/>
      <c r="CI8" s="1040"/>
      <c r="CJ8" s="1040"/>
      <c r="CK8" s="1040"/>
      <c r="CL8" s="1070"/>
      <c r="CM8" s="1070"/>
      <c r="CN8" s="1070"/>
      <c r="CO8" s="1070"/>
      <c r="CP8" s="1070"/>
      <c r="CQ8" s="1070"/>
      <c r="CR8" s="1070"/>
      <c r="CS8" s="1070"/>
      <c r="CT8" s="1070"/>
      <c r="CU8" s="1070"/>
      <c r="CV8" s="1070"/>
      <c r="CW8" s="1070"/>
      <c r="CX8" s="1070"/>
      <c r="CY8" s="1070"/>
      <c r="CZ8" s="1070"/>
      <c r="DA8" s="1070"/>
      <c r="DB8" s="1070"/>
      <c r="DC8" s="1070"/>
      <c r="DD8" s="1070"/>
      <c r="DE8" s="1070"/>
      <c r="DF8" s="1070"/>
      <c r="DG8" s="1070"/>
      <c r="DH8" s="1070"/>
    </row>
    <row r="9" spans="2:112" ht="21" customHeight="1">
      <c r="B9" s="605"/>
      <c r="C9" s="617"/>
      <c r="D9" s="637"/>
      <c r="E9" s="665"/>
      <c r="F9" s="677"/>
      <c r="G9" s="677"/>
      <c r="H9" s="677"/>
      <c r="I9" s="677"/>
      <c r="J9" s="677"/>
      <c r="K9" s="677"/>
      <c r="L9" s="677"/>
      <c r="M9" s="677"/>
      <c r="N9" s="677"/>
      <c r="O9" s="677"/>
      <c r="P9" s="677"/>
      <c r="Q9" s="677"/>
      <c r="R9" s="677"/>
      <c r="S9" s="677"/>
      <c r="T9" s="677"/>
      <c r="U9" s="677"/>
      <c r="V9" s="665"/>
      <c r="W9" s="754"/>
      <c r="X9" s="605"/>
      <c r="Y9" s="605"/>
      <c r="Z9" s="797" t="s">
        <v>603</v>
      </c>
      <c r="AA9" s="805"/>
      <c r="AB9" s="805"/>
      <c r="AC9" s="805"/>
      <c r="AD9" s="805"/>
      <c r="AE9" s="805"/>
      <c r="AF9" s="822"/>
      <c r="AG9" s="835">
        <f>AG6+AG8</f>
        <v>0</v>
      </c>
      <c r="AH9" s="841"/>
      <c r="AI9" s="841"/>
      <c r="AJ9" s="853"/>
      <c r="AK9" s="835">
        <f>AK6+AK8</f>
        <v>0</v>
      </c>
      <c r="AL9" s="841"/>
      <c r="AM9" s="841"/>
      <c r="AN9" s="853"/>
      <c r="AO9" s="835">
        <f>AO6+AO8</f>
        <v>0</v>
      </c>
      <c r="AP9" s="841"/>
      <c r="AQ9" s="841"/>
      <c r="AR9" s="853"/>
      <c r="AS9" s="835">
        <f>AS6+AS8</f>
        <v>6</v>
      </c>
      <c r="AT9" s="841"/>
      <c r="AU9" s="841"/>
      <c r="AV9" s="853"/>
      <c r="AW9" s="835">
        <f>AW6+AW8</f>
        <v>4</v>
      </c>
      <c r="AX9" s="841"/>
      <c r="AY9" s="841"/>
      <c r="AZ9" s="853"/>
      <c r="BA9" s="835">
        <f>BA6+BA8</f>
        <v>5</v>
      </c>
      <c r="BB9" s="841"/>
      <c r="BC9" s="841"/>
      <c r="BD9" s="853"/>
      <c r="BE9" s="835">
        <f>BE6+BE8</f>
        <v>15</v>
      </c>
      <c r="BF9" s="841"/>
      <c r="BG9" s="853"/>
      <c r="BW9" s="651"/>
      <c r="BX9" s="651"/>
      <c r="BY9" s="651"/>
      <c r="BZ9" s="651"/>
      <c r="CA9" s="651"/>
      <c r="CB9" s="1059"/>
      <c r="CC9" s="1059"/>
      <c r="CD9" s="1059"/>
      <c r="CE9" s="1059"/>
      <c r="CF9" s="1064"/>
      <c r="CG9" s="1064"/>
      <c r="CH9" s="1064"/>
      <c r="CI9" s="1064"/>
      <c r="CJ9" s="1064"/>
      <c r="CK9" s="1064"/>
    </row>
    <row r="10" spans="2:112" ht="21" customHeight="1">
      <c r="B10" s="605"/>
      <c r="C10" s="617"/>
      <c r="D10" s="637"/>
      <c r="E10" s="665"/>
      <c r="F10" s="677"/>
      <c r="G10" s="677"/>
      <c r="H10" s="677"/>
      <c r="I10" s="677"/>
      <c r="J10" s="677"/>
      <c r="K10" s="677"/>
      <c r="L10" s="677"/>
      <c r="M10" s="677"/>
      <c r="N10" s="677"/>
      <c r="O10" s="677"/>
      <c r="P10" s="677"/>
      <c r="Q10" s="677"/>
      <c r="R10" s="677"/>
      <c r="S10" s="677"/>
      <c r="T10" s="677"/>
      <c r="U10" s="677"/>
      <c r="V10" s="665"/>
      <c r="W10" s="755"/>
      <c r="X10" s="605"/>
      <c r="Y10" s="605"/>
      <c r="Z10" s="605"/>
      <c r="AA10" s="605"/>
      <c r="BG10" s="968" t="str">
        <f>IF(AND(BE9&lt;&gt;BO3,D12="○"),"「事業者名簿」の定員数と想定される利用者数が一致しません。","")</f>
        <v/>
      </c>
      <c r="BK10" s="651"/>
      <c r="BL10" s="651"/>
      <c r="BM10" s="651"/>
      <c r="BN10" s="651"/>
      <c r="BO10" s="1040"/>
      <c r="BP10" s="705"/>
      <c r="BQ10" s="1045"/>
      <c r="BR10" s="1045"/>
      <c r="BS10" s="1045"/>
      <c r="BW10" s="651"/>
      <c r="BX10" s="651"/>
      <c r="BY10" s="651"/>
      <c r="BZ10" s="651"/>
      <c r="CA10" s="651"/>
      <c r="CB10" s="1059"/>
      <c r="CC10" s="1059"/>
      <c r="CD10" s="1059"/>
      <c r="CE10" s="1059"/>
      <c r="CF10" s="1064"/>
      <c r="CG10" s="1064"/>
      <c r="CH10" s="1064"/>
      <c r="CI10" s="1064"/>
      <c r="CJ10" s="1064"/>
      <c r="CK10" s="1064"/>
    </row>
    <row r="11" spans="2:112" ht="21" customHeight="1">
      <c r="B11" s="605"/>
      <c r="C11" s="617"/>
      <c r="D11" s="638" t="s">
        <v>2042</v>
      </c>
      <c r="E11" s="666"/>
      <c r="F11" s="666"/>
      <c r="G11" s="666"/>
      <c r="H11" s="666"/>
      <c r="I11" s="666"/>
      <c r="J11" s="677"/>
      <c r="K11" s="677"/>
      <c r="L11" s="677"/>
      <c r="M11" s="677"/>
      <c r="N11" s="677"/>
      <c r="O11" s="677"/>
      <c r="P11" s="677"/>
      <c r="Q11" s="677"/>
      <c r="R11" s="677"/>
      <c r="S11" s="677"/>
      <c r="T11" s="677"/>
      <c r="U11" s="677"/>
      <c r="V11" s="665"/>
      <c r="W11" s="756"/>
      <c r="Z11" s="608" t="s">
        <v>1684</v>
      </c>
      <c r="AP11" s="608" t="s">
        <v>1221</v>
      </c>
      <c r="AQ11" s="608"/>
      <c r="AW11" s="876"/>
      <c r="AX11" s="876"/>
      <c r="AY11" s="876"/>
      <c r="BG11" s="969"/>
      <c r="BH11" s="608" t="s">
        <v>1579</v>
      </c>
      <c r="BN11" s="876"/>
      <c r="BO11" s="876"/>
      <c r="BP11" s="876"/>
      <c r="BW11" s="605"/>
      <c r="BX11" s="605"/>
      <c r="BY11" s="605"/>
      <c r="BZ11" s="605"/>
      <c r="CA11" s="605"/>
      <c r="CB11" s="1059"/>
      <c r="CC11" s="1059"/>
      <c r="CD11" s="1059"/>
      <c r="CE11" s="1059"/>
      <c r="CF11" s="1064"/>
      <c r="CG11" s="1064"/>
      <c r="CH11" s="1064"/>
      <c r="CI11" s="1064"/>
      <c r="CJ11" s="1064"/>
      <c r="CK11" s="1064"/>
    </row>
    <row r="12" spans="2:112" ht="21" customHeight="1">
      <c r="B12" s="605"/>
      <c r="C12" s="617"/>
      <c r="D12" s="639" t="s">
        <v>1061</v>
      </c>
      <c r="E12" s="667"/>
      <c r="F12" s="678" t="s">
        <v>1516</v>
      </c>
      <c r="G12" s="681"/>
      <c r="H12" s="681"/>
      <c r="I12" s="681"/>
      <c r="J12" s="681"/>
      <c r="K12" s="681"/>
      <c r="L12" s="681"/>
      <c r="M12" s="681"/>
      <c r="N12" s="681"/>
      <c r="O12" s="681"/>
      <c r="P12" s="681"/>
      <c r="Q12" s="681"/>
      <c r="R12" s="681"/>
      <c r="S12" s="681"/>
      <c r="T12" s="681"/>
      <c r="U12" s="681"/>
      <c r="V12" s="741"/>
      <c r="W12" s="755"/>
      <c r="AE12" s="794" t="s">
        <v>2048</v>
      </c>
      <c r="AF12" s="680"/>
      <c r="AG12" s="680"/>
      <c r="AH12" s="680"/>
      <c r="AI12" s="680"/>
      <c r="AJ12" s="680"/>
      <c r="AK12" s="738"/>
      <c r="AL12" s="859" t="s">
        <v>2050</v>
      </c>
      <c r="AM12" s="862"/>
      <c r="AN12" s="864"/>
      <c r="AV12" s="794" t="s">
        <v>2048</v>
      </c>
      <c r="AW12" s="680"/>
      <c r="AX12" s="680"/>
      <c r="AY12" s="680"/>
      <c r="AZ12" s="680"/>
      <c r="BA12" s="680"/>
      <c r="BB12" s="738"/>
      <c r="BC12" s="859" t="s">
        <v>2050</v>
      </c>
      <c r="BD12" s="862"/>
      <c r="BE12" s="864"/>
      <c r="BF12" s="957"/>
      <c r="BG12" s="969"/>
      <c r="BM12" s="794" t="s">
        <v>2057</v>
      </c>
      <c r="BN12" s="680"/>
      <c r="BO12" s="680"/>
      <c r="BP12" s="680"/>
      <c r="BQ12" s="680"/>
      <c r="BR12" s="680"/>
      <c r="BS12" s="738"/>
      <c r="BW12" s="760"/>
      <c r="BX12" s="760"/>
      <c r="BY12" s="760"/>
      <c r="BZ12" s="760"/>
      <c r="CA12" s="760"/>
      <c r="CB12" s="1060"/>
      <c r="CC12" s="1060"/>
      <c r="CD12" s="1060"/>
      <c r="CE12" s="1060"/>
      <c r="CF12" s="1066"/>
      <c r="CG12" s="1066"/>
      <c r="CH12" s="1066"/>
      <c r="CI12" s="760"/>
      <c r="CJ12" s="760"/>
      <c r="CK12" s="760"/>
    </row>
    <row r="13" spans="2:112" ht="26.25" customHeight="1">
      <c r="B13" s="605"/>
      <c r="C13" s="617"/>
      <c r="D13" s="639"/>
      <c r="E13" s="668"/>
      <c r="F13" s="678" t="s">
        <v>1675</v>
      </c>
      <c r="G13" s="681"/>
      <c r="H13" s="681"/>
      <c r="I13" s="681"/>
      <c r="J13" s="681"/>
      <c r="K13" s="681"/>
      <c r="L13" s="681"/>
      <c r="M13" s="681"/>
      <c r="N13" s="681"/>
      <c r="O13" s="681"/>
      <c r="P13" s="681"/>
      <c r="Q13" s="681"/>
      <c r="R13" s="681"/>
      <c r="S13" s="681"/>
      <c r="T13" s="681"/>
      <c r="U13" s="681"/>
      <c r="V13" s="741"/>
      <c r="W13" s="757"/>
      <c r="AE13" s="824" t="s">
        <v>204</v>
      </c>
      <c r="AF13" s="829"/>
      <c r="AG13" s="829"/>
      <c r="AH13" s="842"/>
      <c r="AI13" s="824" t="s">
        <v>2035</v>
      </c>
      <c r="AJ13" s="829"/>
      <c r="AK13" s="842"/>
      <c r="AL13" s="860"/>
      <c r="AM13" s="863"/>
      <c r="AN13" s="865"/>
      <c r="AQ13" s="678"/>
      <c r="AR13" s="681"/>
      <c r="AS13" s="681"/>
      <c r="AT13" s="681"/>
      <c r="AU13" s="741"/>
      <c r="AV13" s="824" t="s">
        <v>204</v>
      </c>
      <c r="AW13" s="829"/>
      <c r="AX13" s="829"/>
      <c r="AY13" s="842"/>
      <c r="AZ13" s="824" t="s">
        <v>2035</v>
      </c>
      <c r="BA13" s="829"/>
      <c r="BB13" s="842"/>
      <c r="BC13" s="860"/>
      <c r="BD13" s="863"/>
      <c r="BE13" s="865"/>
      <c r="BF13" s="957"/>
      <c r="BG13" s="970"/>
      <c r="BH13" s="678"/>
      <c r="BI13" s="681"/>
      <c r="BJ13" s="681"/>
      <c r="BK13" s="681"/>
      <c r="BL13" s="741"/>
      <c r="BM13" s="824" t="s">
        <v>2058</v>
      </c>
      <c r="BN13" s="829"/>
      <c r="BO13" s="829"/>
      <c r="BP13" s="842"/>
      <c r="BQ13" s="824" t="s">
        <v>2035</v>
      </c>
      <c r="BR13" s="829"/>
      <c r="BS13" s="842"/>
      <c r="BW13" s="605"/>
      <c r="BX13" s="605"/>
      <c r="BY13" s="605"/>
      <c r="BZ13" s="1059"/>
      <c r="CA13" s="1059"/>
      <c r="CB13" s="1059"/>
      <c r="CC13" s="1059"/>
      <c r="CD13" s="1064"/>
      <c r="CE13" s="1064"/>
      <c r="CF13" s="1064"/>
      <c r="CG13" s="1064"/>
      <c r="CH13" s="1064"/>
      <c r="CI13" s="1064"/>
    </row>
    <row r="14" spans="2:112" ht="21" customHeight="1">
      <c r="B14" s="605"/>
      <c r="C14" s="617"/>
      <c r="D14" s="639"/>
      <c r="E14" s="668"/>
      <c r="F14" s="678" t="s">
        <v>1933</v>
      </c>
      <c r="G14" s="681"/>
      <c r="H14" s="681"/>
      <c r="I14" s="681"/>
      <c r="J14" s="681"/>
      <c r="K14" s="681"/>
      <c r="L14" s="681"/>
      <c r="M14" s="681"/>
      <c r="N14" s="681"/>
      <c r="O14" s="681"/>
      <c r="P14" s="681"/>
      <c r="Q14" s="681"/>
      <c r="R14" s="681"/>
      <c r="S14" s="681"/>
      <c r="T14" s="681"/>
      <c r="U14" s="681"/>
      <c r="V14" s="741"/>
      <c r="W14" s="757"/>
      <c r="Z14" s="794" t="s">
        <v>1917</v>
      </c>
      <c r="AA14" s="680"/>
      <c r="AB14" s="680"/>
      <c r="AC14" s="680"/>
      <c r="AD14" s="738"/>
      <c r="AE14" s="825">
        <f>IF((OR($D$5="○",$D$6="○")),ROUNDDOWN(((BE$6+BE$8*0.9))/6,1))</f>
        <v>2.5</v>
      </c>
      <c r="AF14" s="830"/>
      <c r="AG14" s="830"/>
      <c r="AH14" s="843"/>
      <c r="AI14" s="846">
        <f>AE14*$AY$60</f>
        <v>80</v>
      </c>
      <c r="AJ14" s="854"/>
      <c r="AK14" s="858"/>
      <c r="AL14" s="846">
        <f>AE14*40</f>
        <v>100</v>
      </c>
      <c r="AM14" s="854"/>
      <c r="AN14" s="858"/>
      <c r="AQ14" s="794" t="s">
        <v>1917</v>
      </c>
      <c r="AR14" s="680"/>
      <c r="AS14" s="680"/>
      <c r="AT14" s="680"/>
      <c r="AU14" s="738"/>
      <c r="AV14" s="826">
        <f>IF((OR($D$5="○",$D$6="○")),$BE$43)</f>
        <v>2.5</v>
      </c>
      <c r="AW14" s="831"/>
      <c r="AX14" s="831"/>
      <c r="AY14" s="844"/>
      <c r="AZ14" s="909">
        <f>AV14*$AY$60</f>
        <v>80</v>
      </c>
      <c r="BA14" s="909"/>
      <c r="BB14" s="909"/>
      <c r="BC14" s="846">
        <f>AV14*40</f>
        <v>100</v>
      </c>
      <c r="BD14" s="854"/>
      <c r="BE14" s="858"/>
      <c r="BF14" s="958"/>
      <c r="BG14" s="969"/>
      <c r="BH14" s="794" t="s">
        <v>2055</v>
      </c>
      <c r="BI14" s="680"/>
      <c r="BJ14" s="680"/>
      <c r="BK14" s="680"/>
      <c r="BL14" s="738"/>
      <c r="BM14" s="826">
        <f>(ROUNDDOWN(BQ14/40,1))</f>
        <v>2.5</v>
      </c>
      <c r="BN14" s="831"/>
      <c r="BO14" s="831"/>
      <c r="BP14" s="844"/>
      <c r="BQ14" s="909">
        <f>$BB$73</f>
        <v>100.25</v>
      </c>
      <c r="BR14" s="909"/>
      <c r="BS14" s="909"/>
      <c r="BU14" s="608"/>
      <c r="BW14" s="608"/>
      <c r="BX14" s="608"/>
      <c r="BY14" s="608"/>
      <c r="BZ14" s="1060"/>
      <c r="CA14" s="1060"/>
      <c r="CB14" s="1060"/>
      <c r="CC14" s="1060"/>
      <c r="CD14" s="873"/>
      <c r="CE14" s="873"/>
      <c r="CF14" s="873"/>
      <c r="CG14" s="651"/>
      <c r="CH14" s="651"/>
      <c r="CI14" s="651"/>
    </row>
    <row r="15" spans="2:112" ht="21" customHeight="1">
      <c r="B15" s="605"/>
      <c r="C15" s="618"/>
      <c r="D15" s="640"/>
      <c r="E15" s="640"/>
      <c r="F15" s="640"/>
      <c r="G15" s="640"/>
      <c r="H15" s="640"/>
      <c r="I15" s="640"/>
      <c r="J15" s="640"/>
      <c r="K15" s="640"/>
      <c r="L15" s="707" t="str">
        <f>IF(COUNTIF(D12:E14,"○")&gt;1,"いずれか１つを選択してください。","")</f>
        <v/>
      </c>
      <c r="M15" s="640"/>
      <c r="N15" s="640"/>
      <c r="O15" s="640"/>
      <c r="P15" s="640"/>
      <c r="Q15" s="640"/>
      <c r="R15" s="640"/>
      <c r="S15" s="640"/>
      <c r="T15" s="640"/>
      <c r="U15" s="640"/>
      <c r="V15" s="742"/>
      <c r="W15" s="758"/>
      <c r="Z15" s="794" t="s">
        <v>460</v>
      </c>
      <c r="AA15" s="680"/>
      <c r="AB15" s="680"/>
      <c r="AC15" s="680"/>
      <c r="AD15" s="738"/>
      <c r="AE15" s="825" t="b">
        <f>IF((OR($D$7="○")),ROUNDDOWN((BE$6+BE$8*0.9)/5,1))</f>
        <v>0</v>
      </c>
      <c r="AF15" s="830"/>
      <c r="AG15" s="830"/>
      <c r="AH15" s="843"/>
      <c r="AI15" s="846">
        <f>AE15*$AY$60</f>
        <v>0</v>
      </c>
      <c r="AJ15" s="854"/>
      <c r="AK15" s="858"/>
      <c r="AL15" s="846">
        <f>AE15*40</f>
        <v>0</v>
      </c>
      <c r="AM15" s="854"/>
      <c r="AN15" s="858"/>
      <c r="AQ15" s="794" t="s">
        <v>460</v>
      </c>
      <c r="AR15" s="680"/>
      <c r="AS15" s="680"/>
      <c r="AT15" s="680"/>
      <c r="AU15" s="738"/>
      <c r="AV15" s="826" t="b">
        <f>IF(($D$7="○"),$BE$43)</f>
        <v>0</v>
      </c>
      <c r="AW15" s="831"/>
      <c r="AX15" s="831"/>
      <c r="AY15" s="844"/>
      <c r="AZ15" s="909">
        <f>AV15*$AY$60</f>
        <v>0</v>
      </c>
      <c r="BA15" s="909"/>
      <c r="BB15" s="909"/>
      <c r="BC15" s="846">
        <f>AV15*40</f>
        <v>0</v>
      </c>
      <c r="BD15" s="854"/>
      <c r="BE15" s="858"/>
      <c r="BF15" s="958"/>
      <c r="BG15" s="969"/>
      <c r="BH15" s="798" t="s">
        <v>296</v>
      </c>
      <c r="BI15" s="806"/>
      <c r="BJ15" s="806"/>
      <c r="BK15" s="806"/>
      <c r="BL15" s="823"/>
      <c r="BM15" s="827">
        <f>SUM(BM12:BP14)</f>
        <v>2.5</v>
      </c>
      <c r="BN15" s="832"/>
      <c r="BO15" s="832"/>
      <c r="BP15" s="845"/>
      <c r="BQ15" s="910">
        <f>SUMIF(BQ12:BS14,"&lt;&gt;#VALUE!")</f>
        <v>100.25</v>
      </c>
      <c r="BR15" s="910"/>
      <c r="BS15" s="910"/>
      <c r="BW15" s="1052"/>
    </row>
    <row r="16" spans="2:112" ht="21" customHeight="1">
      <c r="B16" s="605"/>
      <c r="C16" s="605"/>
      <c r="D16" s="605"/>
      <c r="E16" s="651"/>
      <c r="F16" s="651"/>
      <c r="G16" s="651"/>
      <c r="H16" s="651"/>
      <c r="I16" s="651"/>
      <c r="J16" s="651"/>
      <c r="K16" s="651"/>
      <c r="L16" s="651"/>
      <c r="M16" s="651"/>
      <c r="N16" s="651"/>
      <c r="O16" s="651"/>
      <c r="P16" s="651"/>
      <c r="Q16" s="651"/>
      <c r="R16" s="651"/>
      <c r="S16" s="651"/>
      <c r="T16" s="651"/>
      <c r="U16" s="651"/>
      <c r="V16" s="605"/>
      <c r="W16" s="605"/>
      <c r="X16" s="605"/>
      <c r="Y16" s="605"/>
      <c r="Z16" s="797" t="s">
        <v>391</v>
      </c>
      <c r="AA16" s="805"/>
      <c r="AB16" s="805"/>
      <c r="AC16" s="805"/>
      <c r="AD16" s="822"/>
      <c r="AE16" s="826">
        <f>IF($D$6="○","",ROUNDDOWN(($AO$6+$AO$8*0.9)/9,1)+ROUNDDOWN(($AS$6-$AS$7+$AS$8*0.9)/6,1)+ROUNDDOWN($AS$7/12,1)+ROUNDDOWN(($AW$6-$AW$7+$AW$8*0.9)/4,1)+ROUNDDOWN($AW$7/8,1)+ROUNDDOWN(($BA$6-$BA$7+$BA$8*0.9)/2.5,1)+ROUNDDOWN($BA$7/5,1))</f>
        <v>4</v>
      </c>
      <c r="AF16" s="831"/>
      <c r="AG16" s="831"/>
      <c r="AH16" s="844"/>
      <c r="AI16" s="846">
        <f>AE16*$AY$60</f>
        <v>128</v>
      </c>
      <c r="AJ16" s="854"/>
      <c r="AK16" s="858"/>
      <c r="AL16" s="846">
        <f>AE16*40</f>
        <v>160</v>
      </c>
      <c r="AM16" s="854"/>
      <c r="AN16" s="858"/>
      <c r="AO16" s="605"/>
      <c r="AP16" s="605"/>
      <c r="AQ16" s="797" t="s">
        <v>391</v>
      </c>
      <c r="AR16" s="805"/>
      <c r="AS16" s="805"/>
      <c r="AT16" s="805"/>
      <c r="AU16" s="822"/>
      <c r="AV16" s="826">
        <f>IF(($D$6="○"),"",$BE$51)</f>
        <v>4.2</v>
      </c>
      <c r="AW16" s="831"/>
      <c r="AX16" s="831"/>
      <c r="AY16" s="844"/>
      <c r="AZ16" s="909">
        <f>AV16*$AY$60</f>
        <v>134.4</v>
      </c>
      <c r="BA16" s="909"/>
      <c r="BB16" s="909"/>
      <c r="BC16" s="846">
        <f>AV16*40</f>
        <v>168</v>
      </c>
      <c r="BD16" s="854"/>
      <c r="BE16" s="858"/>
      <c r="BF16" s="958"/>
      <c r="BG16" s="969"/>
      <c r="BH16" s="605"/>
      <c r="BI16" s="605"/>
      <c r="BJ16" s="605"/>
      <c r="BK16" s="605"/>
      <c r="BL16" s="605"/>
      <c r="BM16" s="876"/>
      <c r="BN16" s="876"/>
      <c r="BO16" s="876"/>
      <c r="BP16" s="876"/>
      <c r="BQ16" s="958"/>
      <c r="BR16" s="958"/>
      <c r="BS16" s="958"/>
    </row>
    <row r="17" spans="2:96" ht="21" customHeight="1">
      <c r="B17" s="605"/>
      <c r="C17" s="605"/>
      <c r="D17" s="605"/>
      <c r="E17" s="651"/>
      <c r="F17" s="651"/>
      <c r="G17" s="651"/>
      <c r="H17" s="651"/>
      <c r="I17" s="651"/>
      <c r="J17" s="651"/>
      <c r="K17" s="651"/>
      <c r="L17" s="651"/>
      <c r="M17" s="651"/>
      <c r="N17" s="651"/>
      <c r="O17" s="651"/>
      <c r="P17" s="651"/>
      <c r="Q17" s="651"/>
      <c r="R17" s="651"/>
      <c r="S17" s="651"/>
      <c r="T17" s="651"/>
      <c r="U17" s="651"/>
      <c r="V17" s="605"/>
      <c r="W17" s="608"/>
      <c r="X17" s="608"/>
      <c r="Y17" s="608"/>
      <c r="Z17" s="798" t="s">
        <v>296</v>
      </c>
      <c r="AA17" s="806"/>
      <c r="AB17" s="806"/>
      <c r="AC17" s="806"/>
      <c r="AD17" s="823"/>
      <c r="AE17" s="827">
        <f>SUM(AE14:AH16)</f>
        <v>6.5</v>
      </c>
      <c r="AF17" s="832"/>
      <c r="AG17" s="832"/>
      <c r="AH17" s="845"/>
      <c r="AI17" s="847">
        <f>SUMIF(AI14:AK16,"&lt;&gt;#VALUE!")</f>
        <v>208</v>
      </c>
      <c r="AJ17" s="847"/>
      <c r="AK17" s="847"/>
      <c r="AL17" s="847">
        <f>SUMIF(AL14:AN16,"&lt;&gt;#VALUE!")</f>
        <v>260</v>
      </c>
      <c r="AM17" s="847"/>
      <c r="AN17" s="847"/>
      <c r="AO17" s="608"/>
      <c r="AP17" s="608"/>
      <c r="AQ17" s="798" t="s">
        <v>296</v>
      </c>
      <c r="AR17" s="806"/>
      <c r="AS17" s="806"/>
      <c r="AT17" s="806"/>
      <c r="AU17" s="823"/>
      <c r="AV17" s="827">
        <f>SUM(AV14:AY16)</f>
        <v>6.7</v>
      </c>
      <c r="AW17" s="832"/>
      <c r="AX17" s="832"/>
      <c r="AY17" s="845"/>
      <c r="AZ17" s="910">
        <f>SUMIF(AZ14:BB16,"&lt;&gt;#VALUE!")</f>
        <v>214.4</v>
      </c>
      <c r="BA17" s="910"/>
      <c r="BB17" s="910"/>
      <c r="BC17" s="798">
        <f>SUMIF(BC14:BE16,"&lt;&gt;#VALUE!")</f>
        <v>268</v>
      </c>
      <c r="BD17" s="806"/>
      <c r="BE17" s="823"/>
      <c r="BF17" s="608"/>
      <c r="BG17" s="936"/>
      <c r="BH17" s="608"/>
      <c r="BI17" s="608"/>
      <c r="BJ17" s="608"/>
      <c r="BK17" s="608"/>
      <c r="BL17" s="608"/>
      <c r="BM17" s="1012"/>
      <c r="BN17" s="1012"/>
      <c r="BO17" s="1012"/>
      <c r="BP17" s="1012"/>
      <c r="BQ17" s="1046"/>
      <c r="BR17" s="1046"/>
      <c r="BS17" s="1046"/>
      <c r="BT17" s="608"/>
      <c r="BU17" s="608"/>
      <c r="BV17" s="608"/>
      <c r="BW17" s="1041"/>
      <c r="BX17" s="1057"/>
    </row>
    <row r="18" spans="2:96" ht="21" customHeight="1">
      <c r="B18" s="605"/>
      <c r="C18" s="605"/>
      <c r="D18" s="605"/>
      <c r="E18" s="651"/>
      <c r="F18" s="651"/>
      <c r="G18" s="651"/>
      <c r="H18" s="651"/>
      <c r="I18" s="651"/>
      <c r="J18" s="651"/>
      <c r="K18" s="651"/>
      <c r="L18" s="651"/>
      <c r="M18" s="651"/>
      <c r="N18" s="651"/>
      <c r="O18" s="651"/>
      <c r="P18" s="651"/>
      <c r="Q18" s="651"/>
      <c r="R18" s="651"/>
      <c r="S18" s="651"/>
      <c r="T18" s="651"/>
      <c r="U18" s="651"/>
      <c r="V18" s="605"/>
      <c r="W18" s="760"/>
      <c r="X18" s="760"/>
      <c r="Y18" s="760"/>
      <c r="Z18" s="760"/>
      <c r="AA18" s="760"/>
      <c r="AB18" s="809"/>
      <c r="AC18" s="809"/>
      <c r="AD18" s="809"/>
      <c r="AE18" s="809"/>
      <c r="AF18" s="651"/>
      <c r="AG18" s="651"/>
      <c r="AH18" s="651"/>
      <c r="AI18" s="651"/>
      <c r="AJ18" s="651"/>
      <c r="AK18" s="651"/>
      <c r="AM18" s="760"/>
      <c r="AN18" s="760"/>
      <c r="AO18" s="760"/>
      <c r="AP18" s="760"/>
      <c r="AQ18" s="760"/>
      <c r="AR18" s="809"/>
      <c r="AS18" s="809"/>
      <c r="AT18" s="809"/>
      <c r="AU18" s="809"/>
      <c r="AV18" s="873"/>
      <c r="AW18" s="873"/>
      <c r="AX18" s="873"/>
      <c r="AY18" s="651"/>
      <c r="AZ18" s="651"/>
      <c r="BA18" s="651"/>
      <c r="BD18" s="936"/>
      <c r="BE18" s="936"/>
      <c r="BF18" s="936"/>
      <c r="BG18" s="936"/>
      <c r="BH18" s="936"/>
      <c r="BI18" s="679"/>
      <c r="BJ18" s="679"/>
      <c r="BK18" s="679"/>
      <c r="BL18" s="679"/>
      <c r="BM18" s="684"/>
      <c r="BN18" s="684"/>
      <c r="BO18" s="684"/>
      <c r="BP18" s="684"/>
      <c r="BQ18" s="803"/>
      <c r="BR18" s="1041"/>
      <c r="BS18" s="1041"/>
      <c r="BT18" s="1041"/>
      <c r="BU18" s="1052"/>
      <c r="BV18" s="1052"/>
      <c r="BW18" s="1052"/>
      <c r="BX18" s="1057"/>
    </row>
    <row r="19" spans="2:96" ht="8.25" customHeight="1">
      <c r="B19" s="604"/>
      <c r="C19" s="619"/>
      <c r="D19" s="619"/>
      <c r="E19" s="650"/>
      <c r="F19" s="650"/>
      <c r="G19" s="650"/>
      <c r="H19" s="650"/>
      <c r="I19" s="650"/>
      <c r="J19" s="650"/>
      <c r="K19" s="650"/>
      <c r="L19" s="650"/>
      <c r="M19" s="650"/>
      <c r="N19" s="650"/>
      <c r="O19" s="650"/>
      <c r="P19" s="650"/>
      <c r="Q19" s="650"/>
      <c r="R19" s="650"/>
      <c r="S19" s="650"/>
      <c r="T19" s="650"/>
      <c r="U19" s="650"/>
      <c r="V19" s="619"/>
      <c r="W19" s="759"/>
      <c r="X19" s="759"/>
      <c r="Y19" s="759"/>
      <c r="Z19" s="759"/>
      <c r="AA19" s="759"/>
      <c r="AB19" s="808"/>
      <c r="AC19" s="808"/>
      <c r="AD19" s="808"/>
      <c r="AE19" s="808"/>
      <c r="AF19" s="650"/>
      <c r="AG19" s="650"/>
      <c r="AH19" s="650"/>
      <c r="AI19" s="650"/>
      <c r="AJ19" s="650"/>
      <c r="AK19" s="650"/>
      <c r="AL19" s="861"/>
      <c r="AM19" s="759"/>
      <c r="AN19" s="759"/>
      <c r="AO19" s="759"/>
      <c r="AP19" s="759"/>
      <c r="AQ19" s="759"/>
      <c r="AR19" s="808"/>
      <c r="AS19" s="808"/>
      <c r="AT19" s="808"/>
      <c r="AU19" s="808"/>
      <c r="AV19" s="872"/>
      <c r="AW19" s="872"/>
      <c r="AX19" s="872"/>
      <c r="AY19" s="650"/>
      <c r="AZ19" s="650"/>
      <c r="BA19" s="650"/>
      <c r="BB19" s="861"/>
      <c r="BC19" s="861"/>
      <c r="BD19" s="935"/>
      <c r="BE19" s="935"/>
      <c r="BF19" s="935"/>
      <c r="BG19" s="935"/>
      <c r="BH19" s="935"/>
      <c r="BI19" s="984"/>
      <c r="BJ19" s="984"/>
      <c r="BK19" s="984"/>
      <c r="BL19" s="984"/>
      <c r="BM19" s="1013"/>
      <c r="BN19" s="1022"/>
      <c r="BO19" s="684"/>
      <c r="BP19" s="684"/>
      <c r="BQ19" s="803"/>
      <c r="BR19" s="1041"/>
      <c r="BS19" s="1041"/>
      <c r="BT19" s="1041"/>
      <c r="BU19" s="1052"/>
      <c r="BV19" s="1052"/>
      <c r="BW19" s="1052"/>
      <c r="BX19" s="1057"/>
    </row>
    <row r="20" spans="2:96" ht="21" customHeight="1">
      <c r="B20" s="606"/>
      <c r="D20" s="608" t="s">
        <v>2043</v>
      </c>
      <c r="E20" s="669"/>
      <c r="F20" s="669"/>
      <c r="G20" s="669"/>
      <c r="H20" s="669"/>
      <c r="I20" s="683"/>
      <c r="J20" s="679"/>
      <c r="K20" s="679"/>
      <c r="L20" s="679"/>
      <c r="M20" s="684"/>
      <c r="N20" s="684"/>
      <c r="O20" s="683"/>
      <c r="P20" s="684"/>
      <c r="Q20" s="651"/>
      <c r="R20" s="651"/>
      <c r="S20" s="651"/>
      <c r="T20" s="651"/>
      <c r="U20" s="651"/>
      <c r="V20" s="605"/>
      <c r="W20" s="761"/>
      <c r="X20" s="778"/>
      <c r="Y20" s="778"/>
      <c r="Z20" s="799" t="s">
        <v>2047</v>
      </c>
      <c r="AA20" s="799"/>
      <c r="AB20" s="799"/>
      <c r="AC20" s="799"/>
      <c r="AD20" s="799"/>
      <c r="AE20" s="799"/>
      <c r="AF20" s="799"/>
      <c r="AG20" s="799"/>
      <c r="AH20" s="799"/>
      <c r="AI20" s="799"/>
      <c r="AJ20" s="799"/>
      <c r="AK20" s="799"/>
      <c r="AL20" s="799"/>
      <c r="AM20" s="799"/>
      <c r="AN20" s="799"/>
      <c r="AO20" s="799"/>
      <c r="AP20" s="799"/>
      <c r="AQ20" s="799"/>
      <c r="AR20" s="799"/>
      <c r="AS20" s="799"/>
      <c r="AT20" s="799"/>
      <c r="AU20" s="799"/>
      <c r="AV20" s="799"/>
      <c r="AW20" s="799"/>
      <c r="AX20" s="799"/>
      <c r="AY20" s="799"/>
      <c r="AZ20" s="799"/>
      <c r="BA20" s="799"/>
      <c r="BB20" s="799"/>
      <c r="BC20" s="799"/>
      <c r="BD20" s="799"/>
      <c r="BE20" s="799"/>
      <c r="BF20" s="799"/>
      <c r="BG20" s="799"/>
      <c r="BH20" s="799"/>
      <c r="BI20" s="799"/>
      <c r="BJ20" s="799"/>
      <c r="BK20" s="799"/>
      <c r="BL20" s="799"/>
      <c r="BM20" s="1014"/>
      <c r="BN20" s="1023"/>
      <c r="BO20" s="684"/>
      <c r="BP20" s="684"/>
      <c r="BQ20" s="803"/>
      <c r="BR20" s="1041"/>
      <c r="BS20" s="1041"/>
      <c r="BT20" s="1041"/>
      <c r="BU20" s="1052"/>
      <c r="BV20" s="1052"/>
      <c r="BW20" s="1052"/>
      <c r="BX20" s="684"/>
    </row>
    <row r="21" spans="2:96" ht="16.5" customHeight="1">
      <c r="B21" s="606"/>
      <c r="C21" s="605"/>
      <c r="D21" s="605"/>
      <c r="E21" s="499"/>
      <c r="F21" s="679"/>
      <c r="G21" s="679"/>
      <c r="H21" s="679"/>
      <c r="I21" s="684"/>
      <c r="J21" s="684"/>
      <c r="L21" s="684"/>
      <c r="M21" s="651"/>
      <c r="N21" s="651"/>
      <c r="Q21" s="651"/>
      <c r="S21" s="679"/>
      <c r="T21" s="679"/>
      <c r="U21" s="679"/>
      <c r="V21" s="684"/>
      <c r="W21" s="762" t="s">
        <v>1174</v>
      </c>
      <c r="X21" s="779"/>
      <c r="Y21" s="792"/>
      <c r="Z21" s="800"/>
      <c r="AA21" s="800"/>
      <c r="AB21" s="800"/>
      <c r="AC21" s="800"/>
      <c r="AD21" s="800"/>
      <c r="AE21" s="800"/>
      <c r="AF21" s="800"/>
      <c r="AG21" s="800"/>
      <c r="AH21" s="800"/>
      <c r="AI21" s="800"/>
      <c r="AJ21" s="800"/>
      <c r="AK21" s="800"/>
      <c r="AL21" s="800"/>
      <c r="AM21" s="800"/>
      <c r="AN21" s="800"/>
      <c r="AO21" s="800"/>
      <c r="AP21" s="800"/>
      <c r="AQ21" s="800"/>
      <c r="AR21" s="800"/>
      <c r="AS21" s="800"/>
      <c r="AT21" s="800"/>
      <c r="AU21" s="800"/>
      <c r="AV21" s="800"/>
      <c r="AW21" s="800"/>
      <c r="AX21" s="800"/>
      <c r="AY21" s="800"/>
      <c r="AZ21" s="800"/>
      <c r="BA21" s="800"/>
      <c r="BB21" s="800"/>
      <c r="BC21" s="800"/>
      <c r="BD21" s="800"/>
      <c r="BE21" s="800"/>
      <c r="BF21" s="800"/>
      <c r="BG21" s="800"/>
      <c r="BH21" s="800"/>
      <c r="BI21" s="800"/>
      <c r="BJ21" s="800"/>
      <c r="BK21" s="800"/>
      <c r="BL21" s="800"/>
      <c r="BM21" s="1015"/>
      <c r="BN21" s="1023"/>
      <c r="BO21" s="684"/>
      <c r="BQ21" s="669"/>
      <c r="BR21" s="1049"/>
      <c r="BS21" s="1049"/>
      <c r="BT21" s="1051"/>
      <c r="BU21" s="1051"/>
      <c r="BX21" s="684"/>
    </row>
    <row r="22" spans="2:96" ht="16.5" customHeight="1">
      <c r="B22" s="606"/>
      <c r="C22" s="605"/>
      <c r="D22" s="605"/>
      <c r="E22" s="499"/>
      <c r="F22" s="679"/>
      <c r="G22" s="679"/>
      <c r="H22" s="679"/>
      <c r="I22" s="684"/>
      <c r="J22" s="684"/>
      <c r="L22" s="684"/>
      <c r="M22" s="651"/>
      <c r="N22" s="651"/>
      <c r="Q22" s="651"/>
      <c r="S22" s="679"/>
      <c r="T22" s="679"/>
      <c r="U22" s="679"/>
      <c r="V22" s="684"/>
      <c r="W22" s="763"/>
      <c r="X22" s="780"/>
      <c r="Y22" s="780"/>
      <c r="Z22" s="801"/>
      <c r="AA22" s="801"/>
      <c r="AB22" s="801"/>
      <c r="AC22" s="801"/>
      <c r="AD22" s="801"/>
      <c r="AE22" s="801"/>
      <c r="AF22" s="801"/>
      <c r="AG22" s="801"/>
      <c r="AH22" s="801"/>
      <c r="AI22" s="801"/>
      <c r="AJ22" s="801"/>
      <c r="AK22" s="801"/>
      <c r="AL22" s="801"/>
      <c r="AM22" s="801"/>
      <c r="AN22" s="801"/>
      <c r="AO22" s="801"/>
      <c r="AP22" s="801"/>
      <c r="AQ22" s="801"/>
      <c r="AR22" s="801"/>
      <c r="AS22" s="801"/>
      <c r="AT22" s="801"/>
      <c r="AU22" s="801"/>
      <c r="AV22" s="801"/>
      <c r="AW22" s="801"/>
      <c r="AX22" s="801"/>
      <c r="AY22" s="801"/>
      <c r="AZ22" s="801"/>
      <c r="BA22" s="801"/>
      <c r="BB22" s="801"/>
      <c r="BC22" s="801"/>
      <c r="BD22" s="801"/>
      <c r="BE22" s="801"/>
      <c r="BF22" s="801"/>
      <c r="BG22" s="801"/>
      <c r="BH22" s="801"/>
      <c r="BI22" s="801"/>
      <c r="BJ22" s="801"/>
      <c r="BK22" s="801"/>
      <c r="BL22" s="801"/>
      <c r="BM22" s="1016"/>
      <c r="BN22" s="1023"/>
      <c r="BO22" s="1041"/>
      <c r="BQ22" s="669"/>
      <c r="BR22" s="1049"/>
      <c r="BS22" s="1049"/>
      <c r="BT22" s="1051"/>
      <c r="BU22" s="1051"/>
      <c r="BX22" s="684"/>
    </row>
    <row r="23" spans="2:96" ht="12" customHeight="1">
      <c r="B23" s="606"/>
      <c r="C23" s="605"/>
      <c r="D23" s="605"/>
      <c r="E23" s="499"/>
      <c r="F23" s="679"/>
      <c r="G23" s="679"/>
      <c r="H23" s="679"/>
      <c r="I23" s="684"/>
      <c r="J23" s="684"/>
      <c r="L23" s="684"/>
      <c r="M23" s="651"/>
      <c r="N23" s="651"/>
      <c r="Q23" s="651"/>
      <c r="S23" s="679"/>
      <c r="T23" s="679"/>
      <c r="U23" s="679"/>
      <c r="V23" s="684"/>
      <c r="W23" s="649"/>
      <c r="X23" s="781"/>
      <c r="Y23" s="781"/>
      <c r="Z23" s="802"/>
      <c r="AA23" s="807"/>
      <c r="AB23" s="807"/>
      <c r="AC23" s="807"/>
      <c r="AD23" s="807"/>
      <c r="AE23" s="807"/>
      <c r="AF23" s="807"/>
      <c r="AG23" s="807"/>
      <c r="AH23" s="807"/>
      <c r="AI23" s="807"/>
      <c r="AJ23" s="807"/>
      <c r="AK23" s="807"/>
      <c r="AL23" s="807"/>
      <c r="AM23" s="807"/>
      <c r="AN23" s="807"/>
      <c r="AO23" s="807"/>
      <c r="AP23" s="807"/>
      <c r="AQ23" s="807"/>
      <c r="AR23" s="807"/>
      <c r="AS23" s="807"/>
      <c r="AT23" s="807"/>
      <c r="AU23" s="807"/>
      <c r="AV23" s="807"/>
      <c r="AW23" s="807"/>
      <c r="AX23" s="807"/>
      <c r="AY23" s="807"/>
      <c r="AZ23" s="807"/>
      <c r="BA23" s="807"/>
      <c r="BB23" s="807"/>
      <c r="BC23" s="807"/>
      <c r="BD23" s="807"/>
      <c r="BE23" s="807"/>
      <c r="BF23" s="807"/>
      <c r="BG23" s="807"/>
      <c r="BH23" s="807"/>
      <c r="BI23" s="807"/>
      <c r="BJ23" s="807"/>
      <c r="BK23" s="807"/>
      <c r="BL23" s="807"/>
      <c r="BM23" s="807"/>
      <c r="BN23" s="1023"/>
      <c r="BO23" s="1041"/>
      <c r="BQ23" s="669"/>
      <c r="BR23" s="1049"/>
      <c r="BS23" s="1049"/>
      <c r="BT23" s="1051"/>
      <c r="BU23" s="1053"/>
      <c r="BV23" s="1054"/>
      <c r="BW23" s="1054"/>
      <c r="BX23" s="1058"/>
      <c r="BY23" s="1054"/>
      <c r="BZ23" s="1054"/>
      <c r="CA23" s="1054"/>
      <c r="CB23" s="1054"/>
      <c r="CC23" s="1054"/>
      <c r="CD23" s="1054"/>
      <c r="CE23" s="1054"/>
      <c r="CF23" s="1054"/>
      <c r="CG23" s="1054"/>
      <c r="CH23" s="1054"/>
      <c r="CI23" s="1054"/>
      <c r="CJ23" s="1054"/>
      <c r="CK23" s="1054"/>
      <c r="CL23" s="1054"/>
      <c r="CM23" s="1054"/>
      <c r="CN23" s="1054"/>
      <c r="CO23" s="1054"/>
      <c r="CP23" s="1054"/>
      <c r="CQ23" s="1054"/>
      <c r="CR23" s="1054"/>
    </row>
    <row r="24" spans="2:96" ht="21" customHeight="1">
      <c r="B24" s="606"/>
      <c r="C24" s="620"/>
      <c r="D24" s="641" t="s">
        <v>2044</v>
      </c>
      <c r="E24" s="641"/>
      <c r="F24" s="641"/>
      <c r="G24" s="641"/>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c r="AG24" s="836"/>
      <c r="AH24" s="684"/>
      <c r="AI24" s="848"/>
      <c r="AJ24" s="855" t="s">
        <v>1275</v>
      </c>
      <c r="AK24" s="855"/>
      <c r="AL24" s="855"/>
      <c r="AM24" s="855"/>
      <c r="AN24" s="855"/>
      <c r="AO24" s="855"/>
      <c r="AP24" s="855"/>
      <c r="AQ24" s="855"/>
      <c r="AR24" s="855"/>
      <c r="AS24" s="855"/>
      <c r="AT24" s="855"/>
      <c r="AU24" s="855"/>
      <c r="AV24" s="855"/>
      <c r="AW24" s="855"/>
      <c r="AX24" s="855"/>
      <c r="AY24" s="855"/>
      <c r="AZ24" s="855"/>
      <c r="BA24" s="855"/>
      <c r="BB24" s="855"/>
      <c r="BC24" s="855"/>
      <c r="BD24" s="855"/>
      <c r="BE24" s="855"/>
      <c r="BF24" s="855"/>
      <c r="BG24" s="855"/>
      <c r="BH24" s="855"/>
      <c r="BI24" s="855"/>
      <c r="BJ24" s="855"/>
      <c r="BK24" s="855"/>
      <c r="BL24" s="855"/>
      <c r="BM24" s="1017"/>
      <c r="BN24" s="1023"/>
      <c r="BO24" s="1041"/>
      <c r="BQ24" s="669"/>
      <c r="BR24" s="1049"/>
      <c r="BS24" s="1049"/>
      <c r="BT24" s="1051"/>
      <c r="BU24" s="1053"/>
      <c r="BV24" s="1054"/>
      <c r="BW24" s="1054"/>
      <c r="BX24" s="1054"/>
      <c r="BY24" s="1054"/>
      <c r="BZ24" s="1054"/>
      <c r="CA24" s="1054"/>
      <c r="CB24" s="1054"/>
      <c r="CC24" s="1054"/>
      <c r="CD24" s="1054"/>
      <c r="CE24" s="1054"/>
      <c r="CF24" s="1054"/>
      <c r="CG24" s="1054"/>
      <c r="CH24" s="1054"/>
      <c r="CI24" s="1054"/>
      <c r="CJ24" s="1054"/>
      <c r="CK24" s="1054"/>
      <c r="CL24" s="1054"/>
      <c r="CM24" s="1054"/>
      <c r="CN24" s="1054"/>
      <c r="CO24" s="1054"/>
      <c r="CP24" s="1054"/>
      <c r="CQ24" s="1054"/>
      <c r="CR24" s="1054"/>
    </row>
    <row r="25" spans="2:96" ht="21" customHeight="1">
      <c r="B25" s="606"/>
      <c r="C25" s="621"/>
      <c r="D25" s="642" t="s">
        <v>2045</v>
      </c>
      <c r="E25" s="642"/>
      <c r="F25" s="642"/>
      <c r="G25" s="642"/>
      <c r="H25" s="642"/>
      <c r="I25" s="685" t="s">
        <v>1092</v>
      </c>
      <c r="J25" s="685"/>
      <c r="K25" s="685"/>
      <c r="L25" s="685"/>
      <c r="M25" s="685" t="s">
        <v>1526</v>
      </c>
      <c r="N25" s="685"/>
      <c r="O25" s="685"/>
      <c r="P25" s="685"/>
      <c r="Q25" s="551"/>
      <c r="R25" s="730"/>
      <c r="S25" s="730"/>
      <c r="T25" s="642" t="s">
        <v>1328</v>
      </c>
      <c r="U25" s="642"/>
      <c r="V25" s="642"/>
      <c r="W25" s="642"/>
      <c r="X25" s="642"/>
      <c r="Y25" s="685" t="s">
        <v>1092</v>
      </c>
      <c r="Z25" s="685"/>
      <c r="AA25" s="685"/>
      <c r="AB25" s="685"/>
      <c r="AC25" s="685" t="s">
        <v>1526</v>
      </c>
      <c r="AD25" s="685"/>
      <c r="AE25" s="685"/>
      <c r="AF25" s="685"/>
      <c r="AG25" s="837"/>
      <c r="AH25" s="730"/>
      <c r="AI25" s="849"/>
      <c r="AJ25" s="642" t="s">
        <v>2049</v>
      </c>
      <c r="AK25" s="642"/>
      <c r="AL25" s="642"/>
      <c r="AM25" s="642"/>
      <c r="AN25" s="642"/>
      <c r="AO25" s="685" t="s">
        <v>1092</v>
      </c>
      <c r="AP25" s="685"/>
      <c r="AQ25" s="685"/>
      <c r="AR25" s="685"/>
      <c r="AS25" s="685" t="s">
        <v>1526</v>
      </c>
      <c r="AT25" s="685"/>
      <c r="AU25" s="685"/>
      <c r="AV25" s="685"/>
      <c r="AW25" s="877"/>
      <c r="AX25" s="883"/>
      <c r="AY25" s="887"/>
      <c r="AZ25" s="642" t="s">
        <v>2053</v>
      </c>
      <c r="BA25" s="642"/>
      <c r="BB25" s="642"/>
      <c r="BC25" s="642"/>
      <c r="BD25" s="642"/>
      <c r="BE25" s="685" t="s">
        <v>1092</v>
      </c>
      <c r="BF25" s="685"/>
      <c r="BG25" s="685"/>
      <c r="BH25" s="685"/>
      <c r="BI25" s="685" t="s">
        <v>1526</v>
      </c>
      <c r="BJ25" s="685"/>
      <c r="BK25" s="685"/>
      <c r="BL25" s="685"/>
      <c r="BM25" s="1018"/>
      <c r="BN25" s="1024"/>
      <c r="BO25" s="684"/>
      <c r="BQ25" s="669"/>
      <c r="BR25" s="1049"/>
      <c r="BS25" s="1049"/>
      <c r="BT25" s="1051"/>
      <c r="BU25" s="1053"/>
      <c r="BV25" s="877"/>
      <c r="BW25" s="877"/>
      <c r="BX25" s="877"/>
      <c r="BY25" s="877"/>
      <c r="BZ25" s="1054"/>
      <c r="CA25" s="877"/>
      <c r="CB25" s="877"/>
      <c r="CC25" s="877"/>
      <c r="CD25" s="877"/>
      <c r="CE25" s="1054"/>
      <c r="CF25" s="877"/>
      <c r="CG25" s="877"/>
      <c r="CH25" s="877"/>
      <c r="CI25" s="877"/>
      <c r="CJ25" s="1054"/>
      <c r="CK25" s="877"/>
      <c r="CL25" s="877"/>
      <c r="CM25" s="877"/>
      <c r="CN25" s="877"/>
      <c r="CO25" s="1054"/>
      <c r="CP25" s="1054"/>
      <c r="CQ25" s="1054"/>
      <c r="CR25" s="1054"/>
    </row>
    <row r="26" spans="2:96" ht="21" customHeight="1">
      <c r="B26" s="606"/>
      <c r="C26" s="621"/>
      <c r="D26" s="642" t="s">
        <v>581</v>
      </c>
      <c r="E26" s="642"/>
      <c r="F26" s="642"/>
      <c r="G26" s="642"/>
      <c r="H26" s="642"/>
      <c r="I26" s="686">
        <f>(ROUNDDOWN(M26/40,1))</f>
        <v>-1.2</v>
      </c>
      <c r="J26" s="686"/>
      <c r="K26" s="686"/>
      <c r="L26" s="686"/>
      <c r="M26" s="686">
        <f>((((ROUNDDOWN($BE$9/12,1))*40)))*-1</f>
        <v>-48</v>
      </c>
      <c r="N26" s="686"/>
      <c r="O26" s="686"/>
      <c r="P26" s="686"/>
      <c r="Q26" s="551"/>
      <c r="R26" s="730"/>
      <c r="S26" s="730"/>
      <c r="T26" s="642" t="s">
        <v>581</v>
      </c>
      <c r="U26" s="642"/>
      <c r="V26" s="642"/>
      <c r="W26" s="642"/>
      <c r="X26" s="642"/>
      <c r="Y26" s="686">
        <f>(ROUNDDOWN(AC26/40,1))</f>
        <v>-0.5</v>
      </c>
      <c r="Z26" s="686"/>
      <c r="AA26" s="686"/>
      <c r="AB26" s="686"/>
      <c r="AC26" s="686">
        <f>((((ROUNDDOWN($BE$9/30,1))*40)))*-1</f>
        <v>-20</v>
      </c>
      <c r="AD26" s="686"/>
      <c r="AE26" s="686"/>
      <c r="AF26" s="686"/>
      <c r="AG26" s="837"/>
      <c r="AH26" s="730"/>
      <c r="AI26" s="849"/>
      <c r="AJ26" s="642" t="s">
        <v>581</v>
      </c>
      <c r="AK26" s="642"/>
      <c r="AL26" s="642"/>
      <c r="AM26" s="642"/>
      <c r="AN26" s="642"/>
      <c r="AO26" s="686">
        <f>(ROUNDDOWN(AS26/40,1))</f>
        <v>-2</v>
      </c>
      <c r="AP26" s="686"/>
      <c r="AQ26" s="686"/>
      <c r="AR26" s="686"/>
      <c r="AS26" s="686">
        <f>((((ROUNDDOWN($BE$9/7.5,1))*40)))*-1</f>
        <v>-80</v>
      </c>
      <c r="AT26" s="686"/>
      <c r="AU26" s="686"/>
      <c r="AV26" s="686"/>
      <c r="AW26" s="878"/>
      <c r="AX26" s="883"/>
      <c r="AY26" s="887"/>
      <c r="AZ26" s="642" t="s">
        <v>581</v>
      </c>
      <c r="BA26" s="642"/>
      <c r="BB26" s="642"/>
      <c r="BC26" s="642"/>
      <c r="BD26" s="642"/>
      <c r="BE26" s="686">
        <f>(ROUNDDOWN(BI26/40,1))</f>
        <v>-0.7</v>
      </c>
      <c r="BF26" s="686"/>
      <c r="BG26" s="686"/>
      <c r="BH26" s="686"/>
      <c r="BI26" s="709">
        <f>((((ROUNDDOWN($BE$9/20,1))*40)))*-1</f>
        <v>-28</v>
      </c>
      <c r="BJ26" s="711"/>
      <c r="BK26" s="711"/>
      <c r="BL26" s="717"/>
      <c r="BM26" s="1018"/>
      <c r="BN26" s="1024"/>
      <c r="BO26" s="684"/>
      <c r="BQ26" s="669"/>
      <c r="BR26" s="1049"/>
      <c r="BS26" s="1049"/>
      <c r="BT26" s="1051"/>
      <c r="BU26" s="1053"/>
      <c r="BV26" s="1055"/>
      <c r="BW26" s="1055"/>
      <c r="BX26" s="1055"/>
      <c r="BY26" s="1055"/>
      <c r="BZ26" s="1054"/>
      <c r="CA26" s="1055"/>
      <c r="CB26" s="1055"/>
      <c r="CC26" s="1055"/>
      <c r="CD26" s="1055"/>
      <c r="CE26" s="1054"/>
      <c r="CF26" s="1055"/>
      <c r="CG26" s="1055"/>
      <c r="CH26" s="1055"/>
      <c r="CI26" s="1055"/>
      <c r="CJ26" s="1054"/>
      <c r="CK26" s="1055"/>
      <c r="CL26" s="1055"/>
      <c r="CM26" s="1055"/>
      <c r="CN26" s="1055"/>
      <c r="CO26" s="1054"/>
      <c r="CP26" s="1054"/>
      <c r="CQ26" s="1054"/>
      <c r="CR26" s="1054"/>
    </row>
    <row r="27" spans="2:96" ht="21" customHeight="1">
      <c r="B27" s="606"/>
      <c r="C27" s="621"/>
      <c r="D27" s="643" t="s">
        <v>199</v>
      </c>
      <c r="E27" s="670"/>
      <c r="F27" s="670"/>
      <c r="G27" s="670"/>
      <c r="H27" s="682"/>
      <c r="I27" s="686">
        <f>(ROUNDDOWN(M27/40,1))</f>
        <v>-1.3</v>
      </c>
      <c r="J27" s="686"/>
      <c r="K27" s="686"/>
      <c r="L27" s="686"/>
      <c r="M27" s="709">
        <f>($AL$17-$AI$17)*-1</f>
        <v>-52</v>
      </c>
      <c r="N27" s="711"/>
      <c r="O27" s="711"/>
      <c r="P27" s="717"/>
      <c r="Q27" s="551"/>
      <c r="R27" s="730"/>
      <c r="S27" s="730"/>
      <c r="T27" s="643" t="s">
        <v>199</v>
      </c>
      <c r="U27" s="670"/>
      <c r="V27" s="670"/>
      <c r="W27" s="670"/>
      <c r="X27" s="682"/>
      <c r="Y27" s="686">
        <f>(ROUNDDOWN(AC27/40,1))</f>
        <v>-1.3</v>
      </c>
      <c r="Z27" s="686"/>
      <c r="AA27" s="686"/>
      <c r="AB27" s="686"/>
      <c r="AC27" s="709">
        <f>($AL$17-$AI$17)*-1</f>
        <v>-52</v>
      </c>
      <c r="AD27" s="711"/>
      <c r="AE27" s="711"/>
      <c r="AF27" s="717"/>
      <c r="AG27" s="837"/>
      <c r="AH27" s="730"/>
      <c r="AI27" s="849"/>
      <c r="AJ27" s="643" t="s">
        <v>199</v>
      </c>
      <c r="AK27" s="670"/>
      <c r="AL27" s="670"/>
      <c r="AM27" s="670"/>
      <c r="AN27" s="682"/>
      <c r="AO27" s="686">
        <f>(ROUNDDOWN(AS27/40,1))</f>
        <v>-1.3</v>
      </c>
      <c r="AP27" s="686"/>
      <c r="AQ27" s="686"/>
      <c r="AR27" s="686"/>
      <c r="AS27" s="709">
        <f>($AL$17-$AI$17)*-1</f>
        <v>-52</v>
      </c>
      <c r="AT27" s="711"/>
      <c r="AU27" s="711"/>
      <c r="AV27" s="717"/>
      <c r="AW27" s="878"/>
      <c r="AX27" s="883"/>
      <c r="AY27" s="887"/>
      <c r="AZ27" s="643" t="s">
        <v>199</v>
      </c>
      <c r="BA27" s="670"/>
      <c r="BB27" s="670"/>
      <c r="BC27" s="670"/>
      <c r="BD27" s="682"/>
      <c r="BE27" s="686">
        <f>(ROUNDDOWN(BI27/40,1))</f>
        <v>-1.3</v>
      </c>
      <c r="BF27" s="686"/>
      <c r="BG27" s="686"/>
      <c r="BH27" s="686"/>
      <c r="BI27" s="709">
        <f>($AL$17-$AI$17)*-1</f>
        <v>-52</v>
      </c>
      <c r="BJ27" s="711"/>
      <c r="BK27" s="711"/>
      <c r="BL27" s="717"/>
      <c r="BM27" s="1018"/>
      <c r="BN27" s="1024"/>
      <c r="BO27" s="684"/>
      <c r="BQ27" s="669"/>
      <c r="BR27" s="1049"/>
      <c r="BS27" s="1049"/>
      <c r="BT27" s="1051"/>
      <c r="BU27" s="1053"/>
      <c r="BV27" s="1055"/>
      <c r="BW27" s="1055"/>
      <c r="BX27" s="1055"/>
      <c r="BY27" s="1055"/>
      <c r="BZ27" s="1054"/>
      <c r="CA27" s="1055"/>
      <c r="CB27" s="1055"/>
      <c r="CC27" s="1055"/>
      <c r="CD27" s="1055"/>
      <c r="CE27" s="1054"/>
      <c r="CF27" s="1055"/>
      <c r="CG27" s="1055"/>
      <c r="CH27" s="1055"/>
      <c r="CI27" s="1055"/>
      <c r="CJ27" s="1054"/>
      <c r="CK27" s="1055"/>
      <c r="CL27" s="1055"/>
      <c r="CM27" s="1055"/>
      <c r="CN27" s="1055"/>
      <c r="CO27" s="1054"/>
      <c r="CP27" s="1054"/>
      <c r="CQ27" s="1054"/>
      <c r="CR27" s="1054"/>
    </row>
    <row r="28" spans="2:96" ht="21" customHeight="1">
      <c r="B28" s="606"/>
      <c r="C28" s="621"/>
      <c r="D28" s="644" t="s">
        <v>1410</v>
      </c>
      <c r="E28" s="644"/>
      <c r="F28" s="644"/>
      <c r="G28" s="644"/>
      <c r="H28" s="644"/>
      <c r="I28" s="687">
        <f>(ROUNDDOWN(M28/40,1))</f>
        <v>2.5</v>
      </c>
      <c r="J28" s="687"/>
      <c r="K28" s="687"/>
      <c r="L28" s="687"/>
      <c r="M28" s="710">
        <f>$BB$73</f>
        <v>100.25</v>
      </c>
      <c r="N28" s="712"/>
      <c r="O28" s="712"/>
      <c r="P28" s="718"/>
      <c r="Q28" s="551"/>
      <c r="R28" s="730"/>
      <c r="S28" s="730"/>
      <c r="T28" s="644" t="s">
        <v>1410</v>
      </c>
      <c r="U28" s="644"/>
      <c r="V28" s="644"/>
      <c r="W28" s="644"/>
      <c r="X28" s="644"/>
      <c r="Y28" s="687">
        <f>(ROUNDDOWN(AC28/40,1))</f>
        <v>2.5</v>
      </c>
      <c r="Z28" s="687"/>
      <c r="AA28" s="687"/>
      <c r="AB28" s="687"/>
      <c r="AC28" s="710">
        <f>$BB$73</f>
        <v>100.25</v>
      </c>
      <c r="AD28" s="712"/>
      <c r="AE28" s="712"/>
      <c r="AF28" s="718"/>
      <c r="AG28" s="837"/>
      <c r="AH28" s="730"/>
      <c r="AI28" s="849"/>
      <c r="AJ28" s="644" t="s">
        <v>1410</v>
      </c>
      <c r="AK28" s="644"/>
      <c r="AL28" s="644"/>
      <c r="AM28" s="644"/>
      <c r="AN28" s="644"/>
      <c r="AO28" s="687">
        <f>(ROUNDDOWN(AS28/40,1))</f>
        <v>2.5</v>
      </c>
      <c r="AP28" s="687"/>
      <c r="AQ28" s="687"/>
      <c r="AR28" s="687"/>
      <c r="AS28" s="710">
        <f>$BB$73</f>
        <v>100.25</v>
      </c>
      <c r="AT28" s="712"/>
      <c r="AU28" s="712"/>
      <c r="AV28" s="718"/>
      <c r="AW28" s="878"/>
      <c r="AX28" s="883"/>
      <c r="AY28" s="887"/>
      <c r="AZ28" s="644" t="s">
        <v>1410</v>
      </c>
      <c r="BA28" s="644"/>
      <c r="BB28" s="644"/>
      <c r="BC28" s="644"/>
      <c r="BD28" s="644"/>
      <c r="BE28" s="943">
        <f>(ROUNDDOWN(BI28/40,1))</f>
        <v>2.5</v>
      </c>
      <c r="BF28" s="943"/>
      <c r="BG28" s="943"/>
      <c r="BH28" s="943"/>
      <c r="BI28" s="710">
        <f>$BB$73</f>
        <v>100.25</v>
      </c>
      <c r="BJ28" s="712"/>
      <c r="BK28" s="712"/>
      <c r="BL28" s="718"/>
      <c r="BM28" s="1018"/>
      <c r="BN28" s="1024"/>
      <c r="BO28" s="684"/>
      <c r="BU28" s="1054"/>
      <c r="BV28" s="878"/>
      <c r="BW28" s="878"/>
      <c r="BX28" s="878"/>
      <c r="BY28" s="878"/>
      <c r="BZ28" s="1054"/>
      <c r="CA28" s="878"/>
      <c r="CB28" s="878"/>
      <c r="CC28" s="878"/>
      <c r="CD28" s="878"/>
      <c r="CE28" s="1054"/>
      <c r="CF28" s="878"/>
      <c r="CG28" s="878"/>
      <c r="CH28" s="878"/>
      <c r="CI28" s="878"/>
      <c r="CJ28" s="1054"/>
      <c r="CK28" s="878"/>
      <c r="CL28" s="878"/>
      <c r="CM28" s="878"/>
      <c r="CN28" s="878"/>
      <c r="CO28" s="1054"/>
      <c r="CP28" s="1054"/>
      <c r="CQ28" s="1054"/>
      <c r="CR28" s="1054"/>
    </row>
    <row r="29" spans="2:96" ht="30.75" customHeight="1">
      <c r="B29" s="606"/>
      <c r="C29" s="621"/>
      <c r="D29" s="645" t="s">
        <v>778</v>
      </c>
      <c r="E29" s="671"/>
      <c r="F29" s="671"/>
      <c r="G29" s="671"/>
      <c r="H29" s="671"/>
      <c r="I29" s="688">
        <f>SUM(I26:L28)</f>
        <v>0</v>
      </c>
      <c r="J29" s="688"/>
      <c r="K29" s="688"/>
      <c r="L29" s="688"/>
      <c r="M29" s="688">
        <f>SUM(M26:P28)</f>
        <v>0.25</v>
      </c>
      <c r="N29" s="688"/>
      <c r="O29" s="688"/>
      <c r="P29" s="688"/>
      <c r="Q29" s="730"/>
      <c r="R29" s="730"/>
      <c r="S29" s="730"/>
      <c r="T29" s="645" t="s">
        <v>778</v>
      </c>
      <c r="U29" s="671"/>
      <c r="V29" s="671"/>
      <c r="W29" s="671"/>
      <c r="X29" s="671"/>
      <c r="Y29" s="688">
        <f>SUM(Y26:AB28)</f>
        <v>0.7</v>
      </c>
      <c r="Z29" s="688"/>
      <c r="AA29" s="688"/>
      <c r="AB29" s="688"/>
      <c r="AC29" s="688">
        <f>SUM(AC26:AF28)</f>
        <v>28.25</v>
      </c>
      <c r="AD29" s="688"/>
      <c r="AE29" s="688"/>
      <c r="AF29" s="688"/>
      <c r="AG29" s="837"/>
      <c r="AH29" s="730"/>
      <c r="AI29" s="849"/>
      <c r="AJ29" s="645" t="s">
        <v>174</v>
      </c>
      <c r="AK29" s="671"/>
      <c r="AL29" s="671"/>
      <c r="AM29" s="671"/>
      <c r="AN29" s="671"/>
      <c r="AO29" s="868">
        <f>SUM(AO26:AR28)</f>
        <v>-0.79999999999999982</v>
      </c>
      <c r="AP29" s="868"/>
      <c r="AQ29" s="868"/>
      <c r="AR29" s="868"/>
      <c r="AS29" s="688">
        <f>SUM(AS26:AV28)</f>
        <v>-31.75</v>
      </c>
      <c r="AT29" s="688"/>
      <c r="AU29" s="688"/>
      <c r="AV29" s="688"/>
      <c r="AW29" s="878"/>
      <c r="AX29" s="883"/>
      <c r="AY29" s="887"/>
      <c r="AZ29" s="645" t="s">
        <v>174</v>
      </c>
      <c r="BA29" s="671"/>
      <c r="BB29" s="671"/>
      <c r="BC29" s="671"/>
      <c r="BD29" s="671"/>
      <c r="BE29" s="868">
        <f>SUM(BE26:BH28)</f>
        <v>0.5</v>
      </c>
      <c r="BF29" s="868"/>
      <c r="BG29" s="868"/>
      <c r="BH29" s="868"/>
      <c r="BI29" s="688">
        <f>SUM(BI26:BL28)</f>
        <v>20.25</v>
      </c>
      <c r="BJ29" s="688"/>
      <c r="BK29" s="688"/>
      <c r="BL29" s="688"/>
      <c r="BM29" s="1018"/>
      <c r="BN29" s="1024"/>
      <c r="BO29" s="684"/>
      <c r="BQ29" s="669"/>
      <c r="BR29" s="1049"/>
      <c r="BS29" s="1049"/>
      <c r="BT29" s="1051"/>
      <c r="BU29" s="1053"/>
      <c r="BV29" s="1056"/>
      <c r="BW29" s="1056"/>
      <c r="BX29" s="1056"/>
      <c r="BY29" s="1056"/>
      <c r="BZ29" s="1054"/>
      <c r="CA29" s="1056"/>
      <c r="CB29" s="1056"/>
      <c r="CC29" s="1056"/>
      <c r="CD29" s="1056"/>
      <c r="CE29" s="1054"/>
      <c r="CF29" s="1056"/>
      <c r="CG29" s="1056"/>
      <c r="CH29" s="1056"/>
      <c r="CI29" s="1056"/>
      <c r="CJ29" s="1054"/>
      <c r="CK29" s="1056"/>
      <c r="CL29" s="1056"/>
      <c r="CM29" s="1056"/>
      <c r="CN29" s="1056"/>
      <c r="CO29" s="1054"/>
      <c r="CP29" s="1054"/>
      <c r="CQ29" s="1054"/>
      <c r="CR29" s="1054"/>
    </row>
    <row r="30" spans="2:96" ht="20.25" customHeight="1">
      <c r="B30" s="606"/>
      <c r="C30" s="621"/>
      <c r="D30" s="647"/>
      <c r="E30" s="647"/>
      <c r="F30" s="647"/>
      <c r="G30" s="647"/>
      <c r="H30" s="647"/>
      <c r="I30" s="690"/>
      <c r="J30" s="690"/>
      <c r="K30" s="690"/>
      <c r="L30" s="690"/>
      <c r="M30" s="690"/>
      <c r="N30" s="690"/>
      <c r="O30" s="690"/>
      <c r="P30" s="690"/>
      <c r="Q30" s="651"/>
      <c r="R30" s="651"/>
      <c r="S30" s="651"/>
      <c r="T30" s="647"/>
      <c r="U30" s="647"/>
      <c r="V30" s="647"/>
      <c r="W30" s="647"/>
      <c r="X30" s="647"/>
      <c r="Y30" s="690"/>
      <c r="Z30" s="690"/>
      <c r="AA30" s="690"/>
      <c r="AB30" s="690"/>
      <c r="AC30" s="690"/>
      <c r="AD30" s="690"/>
      <c r="AE30" s="690"/>
      <c r="AF30" s="690"/>
      <c r="AG30" s="693"/>
      <c r="AH30" s="651"/>
      <c r="AI30" s="727"/>
      <c r="AJ30" s="856"/>
      <c r="AK30" s="856"/>
      <c r="AL30" s="856"/>
      <c r="AM30" s="856"/>
      <c r="AN30" s="856"/>
      <c r="AO30" s="869"/>
      <c r="AP30" s="869"/>
      <c r="AQ30" s="869"/>
      <c r="AR30" s="869"/>
      <c r="AS30" s="869"/>
      <c r="AT30" s="869"/>
      <c r="AU30" s="869"/>
      <c r="AV30" s="869"/>
      <c r="AW30" s="879"/>
      <c r="AX30" s="884"/>
      <c r="AY30" s="888"/>
      <c r="AZ30" s="856"/>
      <c r="BA30" s="856"/>
      <c r="BB30" s="856"/>
      <c r="BC30" s="856"/>
      <c r="BD30" s="856"/>
      <c r="BE30" s="869"/>
      <c r="BF30" s="869"/>
      <c r="BG30" s="869"/>
      <c r="BH30" s="869"/>
      <c r="BI30" s="869"/>
      <c r="BJ30" s="869"/>
      <c r="BK30" s="869"/>
      <c r="BL30" s="869"/>
      <c r="BM30" s="1018"/>
      <c r="BN30" s="1024"/>
      <c r="BO30" s="684"/>
      <c r="BQ30" s="669"/>
      <c r="BR30" s="1049"/>
      <c r="BS30" s="1049"/>
      <c r="BT30" s="1051"/>
      <c r="BU30" s="1053"/>
      <c r="BV30" s="1054"/>
      <c r="BW30" s="1054"/>
      <c r="BX30" s="1058"/>
      <c r="BY30" s="1054"/>
      <c r="BZ30" s="1054"/>
      <c r="CA30" s="1054"/>
      <c r="CB30" s="1054"/>
      <c r="CC30" s="1054"/>
      <c r="CD30" s="1054"/>
      <c r="CE30" s="1054"/>
      <c r="CF30" s="1054"/>
      <c r="CG30" s="1054"/>
      <c r="CH30" s="1054"/>
      <c r="CI30" s="1054"/>
      <c r="CJ30" s="1054"/>
      <c r="CK30" s="1054"/>
      <c r="CL30" s="1054"/>
      <c r="CM30" s="1054"/>
      <c r="CN30" s="1054"/>
      <c r="CO30" s="1054"/>
      <c r="CP30" s="1054"/>
      <c r="CQ30" s="1054"/>
      <c r="CR30" s="1054"/>
    </row>
    <row r="31" spans="2:96" ht="20.25" customHeight="1">
      <c r="B31" s="606"/>
      <c r="C31" s="621"/>
      <c r="D31" s="647"/>
      <c r="E31" s="647"/>
      <c r="F31" s="647"/>
      <c r="G31" s="647"/>
      <c r="H31" s="647"/>
      <c r="I31" s="690"/>
      <c r="J31" s="690"/>
      <c r="K31" s="703" t="s">
        <v>467</v>
      </c>
      <c r="L31" s="708"/>
      <c r="M31" s="708"/>
      <c r="N31" s="713" t="str">
        <f>IF(OR($BE$9&gt;0,),IF(AND(OR($D$5="○",$D$6="○"),$I$29&gt;=0),"可",IF(AND(OR($D$5="○",$D$6="○"),$I$29&lt;0),"不可","")),"")</f>
        <v>可</v>
      </c>
      <c r="O31" s="714"/>
      <c r="P31" s="719"/>
      <c r="Q31" s="651"/>
      <c r="R31" s="651"/>
      <c r="S31" s="651"/>
      <c r="T31" s="647"/>
      <c r="U31" s="647"/>
      <c r="V31" s="647"/>
      <c r="W31" s="647"/>
      <c r="X31" s="647"/>
      <c r="Y31" s="690"/>
      <c r="Z31" s="690"/>
      <c r="AA31" s="703" t="s">
        <v>423</v>
      </c>
      <c r="AB31" s="708"/>
      <c r="AC31" s="810"/>
      <c r="AD31" s="713" t="str">
        <f>IF(OR($BE$9&gt;0,),IF(AND(OR($D$5="○",$D$6="○"),$Y$29&gt;=0),"可",IF(AND(OR($D$5="○",$D$6="○"),$Y$29&lt;0),"不可","")),"")</f>
        <v>可</v>
      </c>
      <c r="AE31" s="714"/>
      <c r="AF31" s="719"/>
      <c r="AG31" s="693"/>
      <c r="AH31" s="651"/>
      <c r="AI31" s="727"/>
      <c r="AJ31" s="856"/>
      <c r="AK31" s="856"/>
      <c r="AL31" s="856"/>
      <c r="AM31" s="856"/>
      <c r="AN31" s="856"/>
      <c r="AO31" s="869"/>
      <c r="AP31" s="869"/>
      <c r="AQ31" s="703" t="s">
        <v>1935</v>
      </c>
      <c r="AR31" s="708"/>
      <c r="AS31" s="810"/>
      <c r="AT31" s="713" t="str">
        <f>IF(OR($BE$9&gt;0,),IF(AND(OR($D$7="○"),$AO$29&gt;=0),"可",IF(AND(OR($D$7="○"),$AO$29&lt;0),"不可","")),"")</f>
        <v/>
      </c>
      <c r="AU31" s="714"/>
      <c r="AV31" s="719"/>
      <c r="AW31" s="879"/>
      <c r="AX31" s="884"/>
      <c r="AY31" s="888"/>
      <c r="AZ31" s="856"/>
      <c r="BA31" s="856"/>
      <c r="BB31" s="856"/>
      <c r="BC31" s="856"/>
      <c r="BD31" s="856"/>
      <c r="BE31" s="869"/>
      <c r="BF31" s="869"/>
      <c r="BG31" s="703" t="s">
        <v>2054</v>
      </c>
      <c r="BH31" s="708"/>
      <c r="BI31" s="810"/>
      <c r="BJ31" s="713" t="str">
        <f>IF(OR($BE$9&gt;0,),IF(AND(OR($D$7="○"),$BE$29&gt;=0),"可",IF(AND(OR($D$7="○"),$BE$29&lt;0),"不可","")),"")</f>
        <v/>
      </c>
      <c r="BK31" s="714"/>
      <c r="BL31" s="719"/>
      <c r="BM31" s="1018"/>
      <c r="BN31" s="1024"/>
      <c r="BO31" s="684"/>
      <c r="BQ31" s="669"/>
      <c r="BR31" s="1049"/>
      <c r="BS31" s="1049"/>
      <c r="BT31" s="1051"/>
      <c r="BU31" s="1053"/>
      <c r="BV31" s="1054"/>
      <c r="BW31" s="1054"/>
      <c r="BX31" s="1058"/>
      <c r="BY31" s="1054"/>
      <c r="BZ31" s="1054"/>
      <c r="CA31" s="1054"/>
      <c r="CB31" s="1054"/>
      <c r="CC31" s="1054"/>
      <c r="CD31" s="1054"/>
      <c r="CE31" s="1054"/>
      <c r="CF31" s="1054"/>
      <c r="CG31" s="1054"/>
      <c r="CH31" s="1054"/>
      <c r="CI31" s="1054"/>
      <c r="CJ31" s="1054"/>
      <c r="CK31" s="1054"/>
      <c r="CL31" s="1054"/>
      <c r="CM31" s="1054"/>
      <c r="CN31" s="1054"/>
      <c r="CO31" s="1054"/>
      <c r="CP31" s="1054"/>
      <c r="CQ31" s="1054"/>
      <c r="CR31" s="1054"/>
    </row>
    <row r="32" spans="2:96" ht="20.25" customHeight="1">
      <c r="B32" s="606"/>
      <c r="C32" s="622"/>
      <c r="D32" s="646"/>
      <c r="E32" s="646"/>
      <c r="F32" s="646"/>
      <c r="G32" s="646"/>
      <c r="H32" s="646"/>
      <c r="I32" s="689"/>
      <c r="J32" s="689"/>
      <c r="K32" s="689"/>
      <c r="L32" s="689"/>
      <c r="M32" s="689"/>
      <c r="N32" s="689"/>
      <c r="O32" s="689"/>
      <c r="P32" s="689"/>
      <c r="Q32" s="731"/>
      <c r="R32" s="731"/>
      <c r="S32" s="731"/>
      <c r="T32" s="646"/>
      <c r="U32" s="646"/>
      <c r="V32" s="646"/>
      <c r="W32" s="646"/>
      <c r="X32" s="646"/>
      <c r="Y32" s="689"/>
      <c r="Z32" s="689"/>
      <c r="AA32" s="689"/>
      <c r="AB32" s="689"/>
      <c r="AC32" s="689"/>
      <c r="AD32" s="689"/>
      <c r="AE32" s="689"/>
      <c r="AF32" s="689"/>
      <c r="AG32" s="838"/>
      <c r="AH32" s="651"/>
      <c r="AI32" s="850"/>
      <c r="AJ32" s="646"/>
      <c r="AK32" s="646"/>
      <c r="AL32" s="646"/>
      <c r="AM32" s="646"/>
      <c r="AN32" s="646"/>
      <c r="AO32" s="689"/>
      <c r="AP32" s="689"/>
      <c r="AQ32" s="689"/>
      <c r="AR32" s="689"/>
      <c r="AS32" s="689"/>
      <c r="AT32" s="689"/>
      <c r="AU32" s="689"/>
      <c r="AV32" s="689"/>
      <c r="AW32" s="880"/>
      <c r="AX32" s="731"/>
      <c r="AY32" s="889"/>
      <c r="AZ32" s="646"/>
      <c r="BA32" s="646"/>
      <c r="BB32" s="646"/>
      <c r="BC32" s="646"/>
      <c r="BD32" s="646"/>
      <c r="BE32" s="689"/>
      <c r="BF32" s="689"/>
      <c r="BG32" s="689"/>
      <c r="BH32" s="689"/>
      <c r="BI32" s="689"/>
      <c r="BJ32" s="689"/>
      <c r="BK32" s="689"/>
      <c r="BL32" s="689"/>
      <c r="BM32" s="1019"/>
      <c r="BN32" s="1024"/>
      <c r="BO32" s="684"/>
      <c r="BQ32" s="669"/>
      <c r="BR32" s="1049"/>
      <c r="BS32" s="1049"/>
      <c r="BT32" s="1051"/>
      <c r="BU32" s="1053"/>
      <c r="BV32" s="1054"/>
      <c r="BW32" s="1054"/>
      <c r="BX32" s="1058"/>
      <c r="BY32" s="1054"/>
      <c r="BZ32" s="1054"/>
      <c r="CA32" s="1054"/>
      <c r="CB32" s="1054"/>
      <c r="CC32" s="1054"/>
      <c r="CD32" s="1054"/>
      <c r="CE32" s="1054"/>
      <c r="CF32" s="1054"/>
      <c r="CG32" s="1054"/>
      <c r="CH32" s="1054"/>
      <c r="CI32" s="1054"/>
      <c r="CJ32" s="1054"/>
      <c r="CK32" s="1054"/>
      <c r="CL32" s="1054"/>
      <c r="CM32" s="1054"/>
      <c r="CN32" s="1054"/>
      <c r="CO32" s="1054"/>
      <c r="CP32" s="1054"/>
      <c r="CQ32" s="1054"/>
      <c r="CR32" s="1054"/>
    </row>
    <row r="33" spans="2:96" ht="20.25" customHeight="1">
      <c r="B33" s="607"/>
      <c r="C33" s="623"/>
      <c r="D33" s="648"/>
      <c r="E33" s="648"/>
      <c r="F33" s="648"/>
      <c r="G33" s="648"/>
      <c r="H33" s="648"/>
      <c r="I33" s="691"/>
      <c r="J33" s="691"/>
      <c r="K33" s="691"/>
      <c r="L33" s="691"/>
      <c r="M33" s="691"/>
      <c r="N33" s="691"/>
      <c r="O33" s="691"/>
      <c r="P33" s="691"/>
      <c r="Q33" s="732"/>
      <c r="R33" s="732"/>
      <c r="S33" s="732"/>
      <c r="T33" s="648"/>
      <c r="U33" s="648"/>
      <c r="V33" s="648"/>
      <c r="W33" s="648"/>
      <c r="X33" s="648"/>
      <c r="Y33" s="691"/>
      <c r="Z33" s="691"/>
      <c r="AA33" s="691"/>
      <c r="AB33" s="691"/>
      <c r="AC33" s="691"/>
      <c r="AD33" s="691"/>
      <c r="AE33" s="691"/>
      <c r="AF33" s="691"/>
      <c r="AG33" s="732"/>
      <c r="AH33" s="732"/>
      <c r="AI33" s="732"/>
      <c r="AJ33" s="648"/>
      <c r="AK33" s="648"/>
      <c r="AL33" s="648"/>
      <c r="AM33" s="648"/>
      <c r="AN33" s="648"/>
      <c r="AO33" s="691"/>
      <c r="AP33" s="691"/>
      <c r="AQ33" s="691"/>
      <c r="AR33" s="691"/>
      <c r="AS33" s="691"/>
      <c r="AT33" s="691"/>
      <c r="AU33" s="691"/>
      <c r="AV33" s="691"/>
      <c r="AW33" s="881"/>
      <c r="AX33" s="732"/>
      <c r="AY33" s="890"/>
      <c r="AZ33" s="648"/>
      <c r="BA33" s="648"/>
      <c r="BB33" s="648"/>
      <c r="BC33" s="648"/>
      <c r="BD33" s="648"/>
      <c r="BE33" s="691"/>
      <c r="BF33" s="691"/>
      <c r="BG33" s="691"/>
      <c r="BH33" s="691"/>
      <c r="BI33" s="691"/>
      <c r="BJ33" s="691"/>
      <c r="BK33" s="691"/>
      <c r="BL33" s="691"/>
      <c r="BM33" s="1020"/>
      <c r="BN33" s="1025"/>
      <c r="BO33" s="1041"/>
      <c r="BQ33" s="669"/>
      <c r="BR33" s="1049"/>
      <c r="BS33" s="1049"/>
      <c r="BT33" s="1051"/>
      <c r="BU33" s="1053"/>
      <c r="BV33" s="1054"/>
      <c r="BW33" s="1054"/>
      <c r="BX33" s="1058"/>
      <c r="BY33" s="1054"/>
      <c r="BZ33" s="1054"/>
      <c r="CA33" s="1054"/>
      <c r="CB33" s="1054"/>
      <c r="CC33" s="1054"/>
      <c r="CD33" s="1054"/>
      <c r="CE33" s="1054"/>
      <c r="CF33" s="1054"/>
      <c r="CG33" s="1054"/>
      <c r="CH33" s="1054"/>
      <c r="CI33" s="1054"/>
      <c r="CJ33" s="1054"/>
      <c r="CK33" s="1054"/>
      <c r="CL33" s="1054"/>
      <c r="CM33" s="1054"/>
      <c r="CN33" s="1054"/>
      <c r="CO33" s="1054"/>
      <c r="CP33" s="1054"/>
      <c r="CQ33" s="1054"/>
      <c r="CR33" s="1054"/>
    </row>
    <row r="34" spans="2:96" ht="21" customHeight="1">
      <c r="B34" s="608" t="s">
        <v>1170</v>
      </c>
      <c r="D34" s="649"/>
      <c r="E34" s="649"/>
      <c r="F34" s="649"/>
      <c r="G34" s="649"/>
      <c r="H34" s="649"/>
      <c r="I34" s="649"/>
      <c r="J34" s="649"/>
      <c r="K34" s="649"/>
      <c r="L34" s="649"/>
      <c r="M34" s="649"/>
      <c r="N34" s="649"/>
      <c r="O34" s="649"/>
      <c r="P34" s="649"/>
      <c r="Q34" s="649"/>
      <c r="R34" s="649"/>
      <c r="S34" s="649"/>
      <c r="T34" s="649"/>
      <c r="U34" s="649"/>
      <c r="V34" s="649"/>
      <c r="W34" s="649"/>
      <c r="X34" s="649"/>
      <c r="Y34" s="649"/>
      <c r="Z34" s="649"/>
      <c r="AA34" s="649"/>
      <c r="AB34" s="649"/>
      <c r="AC34" s="649"/>
      <c r="AD34" s="649"/>
      <c r="AE34" s="649"/>
      <c r="AF34" s="649"/>
      <c r="AG34" s="649"/>
      <c r="AH34" s="649"/>
      <c r="AI34" s="649"/>
      <c r="AJ34" s="649"/>
      <c r="AK34" s="649"/>
      <c r="AL34" s="649"/>
      <c r="AM34" s="649"/>
      <c r="AN34" s="649"/>
      <c r="AO34" s="649"/>
      <c r="AP34" s="649"/>
      <c r="AQ34" s="649"/>
      <c r="AR34" s="649"/>
      <c r="AS34" s="649"/>
      <c r="AT34" s="649"/>
      <c r="AU34" s="649"/>
      <c r="AV34" s="649"/>
      <c r="AW34" s="649"/>
      <c r="AX34" s="649"/>
      <c r="AY34" s="649"/>
      <c r="AZ34" s="649"/>
      <c r="BA34" s="683"/>
      <c r="BB34" s="649"/>
      <c r="BC34" s="683"/>
      <c r="BD34" s="683"/>
      <c r="BE34" s="649"/>
      <c r="BF34" s="683"/>
      <c r="BG34" s="649"/>
      <c r="BH34" s="649"/>
      <c r="BI34" s="649"/>
      <c r="BJ34" s="649"/>
      <c r="BK34" s="649"/>
      <c r="BL34" s="649"/>
      <c r="BM34" s="649"/>
      <c r="BN34" s="649"/>
      <c r="BO34" s="1041"/>
      <c r="BQ34" s="669"/>
      <c r="BR34" s="1049"/>
      <c r="BS34" s="1049"/>
      <c r="BT34" s="1051"/>
      <c r="BU34" s="1053"/>
      <c r="BV34" s="1054"/>
      <c r="BW34" s="1054"/>
      <c r="BX34" s="1054"/>
      <c r="BY34" s="1054"/>
      <c r="BZ34" s="1054"/>
      <c r="CA34" s="1054"/>
      <c r="CB34" s="1054"/>
      <c r="CC34" s="1054"/>
      <c r="CD34" s="1054"/>
      <c r="CE34" s="1054"/>
      <c r="CF34" s="1054"/>
      <c r="CG34" s="1054"/>
      <c r="CH34" s="1054"/>
      <c r="CI34" s="1054"/>
      <c r="CJ34" s="1054"/>
      <c r="CK34" s="1054"/>
      <c r="CL34" s="1054"/>
      <c r="CM34" s="1054"/>
      <c r="CN34" s="1054"/>
      <c r="CO34" s="1054"/>
      <c r="CP34" s="1054"/>
      <c r="CQ34" s="1054"/>
      <c r="CR34" s="1054"/>
    </row>
    <row r="35" spans="2:96" ht="32.25" customHeight="1">
      <c r="B35" s="609"/>
      <c r="C35" s="624"/>
      <c r="D35" s="650" t="s">
        <v>292</v>
      </c>
      <c r="E35" s="650"/>
      <c r="F35" s="650"/>
      <c r="G35" s="650"/>
      <c r="H35" s="650"/>
      <c r="I35" s="692"/>
      <c r="J35" s="696" t="s">
        <v>301</v>
      </c>
      <c r="K35" s="704"/>
      <c r="L35" s="704"/>
      <c r="M35" s="704"/>
      <c r="N35" s="704"/>
      <c r="O35" s="715"/>
      <c r="P35" s="720" t="s">
        <v>313</v>
      </c>
      <c r="Q35" s="650"/>
      <c r="R35" s="650"/>
      <c r="S35" s="650"/>
      <c r="T35" s="650"/>
      <c r="U35" s="650"/>
      <c r="V35" s="743"/>
      <c r="W35" s="764" t="s">
        <v>1581</v>
      </c>
      <c r="X35" s="782"/>
      <c r="Y35" s="782"/>
      <c r="Z35" s="782"/>
      <c r="AA35" s="782"/>
      <c r="AB35" s="782"/>
      <c r="AC35" s="811"/>
      <c r="AD35" s="764" t="s">
        <v>809</v>
      </c>
      <c r="AE35" s="782"/>
      <c r="AF35" s="782"/>
      <c r="AG35" s="782"/>
      <c r="AH35" s="782"/>
      <c r="AI35" s="782"/>
      <c r="AJ35" s="811"/>
      <c r="AK35" s="764" t="s">
        <v>1100</v>
      </c>
      <c r="AL35" s="782"/>
      <c r="AM35" s="782"/>
      <c r="AN35" s="782"/>
      <c r="AO35" s="782"/>
      <c r="AP35" s="782"/>
      <c r="AQ35" s="811"/>
      <c r="AR35" s="609" t="s">
        <v>674</v>
      </c>
      <c r="AS35" s="650"/>
      <c r="AT35" s="650"/>
      <c r="AU35" s="650"/>
      <c r="AV35" s="650"/>
      <c r="AW35" s="650"/>
      <c r="AX35" s="743"/>
      <c r="AY35" s="704" t="s">
        <v>1346</v>
      </c>
      <c r="AZ35" s="704"/>
      <c r="BA35" s="715"/>
      <c r="BB35" s="696" t="s">
        <v>3</v>
      </c>
      <c r="BC35" s="704"/>
      <c r="BD35" s="715"/>
      <c r="BE35" s="696" t="s">
        <v>159</v>
      </c>
      <c r="BF35" s="704"/>
      <c r="BG35" s="704"/>
      <c r="BH35" s="696" t="s">
        <v>528</v>
      </c>
      <c r="BI35" s="704"/>
      <c r="BJ35" s="704"/>
      <c r="BK35" s="720" t="s">
        <v>2056</v>
      </c>
      <c r="BL35" s="650"/>
      <c r="BM35" s="650"/>
      <c r="BN35" s="743"/>
      <c r="BQ35" s="669"/>
      <c r="BR35" s="1049"/>
      <c r="BS35" s="1049"/>
      <c r="BT35" s="1051"/>
      <c r="BU35" s="1051"/>
    </row>
    <row r="36" spans="2:96" ht="32.25" customHeight="1">
      <c r="B36" s="610"/>
      <c r="C36" s="625"/>
      <c r="D36" s="651"/>
      <c r="E36" s="651"/>
      <c r="F36" s="651"/>
      <c r="G36" s="651"/>
      <c r="H36" s="651"/>
      <c r="I36" s="693"/>
      <c r="J36" s="697"/>
      <c r="K36" s="705"/>
      <c r="L36" s="705"/>
      <c r="M36" s="705"/>
      <c r="N36" s="705"/>
      <c r="O36" s="716"/>
      <c r="P36" s="721"/>
      <c r="Q36" s="732"/>
      <c r="R36" s="732"/>
      <c r="S36" s="732"/>
      <c r="T36" s="732"/>
      <c r="U36" s="732"/>
      <c r="V36" s="744"/>
      <c r="W36" s="765" t="s">
        <v>401</v>
      </c>
      <c r="X36" s="783" t="s">
        <v>171</v>
      </c>
      <c r="Y36" s="783" t="s">
        <v>2046</v>
      </c>
      <c r="Z36" s="783" t="s">
        <v>1728</v>
      </c>
      <c r="AA36" s="783" t="s">
        <v>1594</v>
      </c>
      <c r="AB36" s="783" t="s">
        <v>670</v>
      </c>
      <c r="AC36" s="812" t="s">
        <v>1939</v>
      </c>
      <c r="AD36" s="765" t="s">
        <v>401</v>
      </c>
      <c r="AE36" s="783" t="s">
        <v>171</v>
      </c>
      <c r="AF36" s="783" t="s">
        <v>2046</v>
      </c>
      <c r="AG36" s="783" t="s">
        <v>1728</v>
      </c>
      <c r="AH36" s="783" t="s">
        <v>1594</v>
      </c>
      <c r="AI36" s="783" t="s">
        <v>670</v>
      </c>
      <c r="AJ36" s="812" t="s">
        <v>1939</v>
      </c>
      <c r="AK36" s="765" t="s">
        <v>401</v>
      </c>
      <c r="AL36" s="783" t="s">
        <v>171</v>
      </c>
      <c r="AM36" s="783" t="s">
        <v>2046</v>
      </c>
      <c r="AN36" s="783" t="s">
        <v>1728</v>
      </c>
      <c r="AO36" s="783" t="s">
        <v>1594</v>
      </c>
      <c r="AP36" s="783" t="s">
        <v>670</v>
      </c>
      <c r="AQ36" s="812" t="s">
        <v>1939</v>
      </c>
      <c r="AR36" s="870" t="s">
        <v>401</v>
      </c>
      <c r="AS36" s="871" t="s">
        <v>171</v>
      </c>
      <c r="AT36" s="871" t="s">
        <v>2046</v>
      </c>
      <c r="AU36" s="871" t="s">
        <v>1728</v>
      </c>
      <c r="AV36" s="871" t="s">
        <v>1594</v>
      </c>
      <c r="AW36" s="871" t="s">
        <v>670</v>
      </c>
      <c r="AX36" s="885" t="s">
        <v>1939</v>
      </c>
      <c r="AY36" s="705"/>
      <c r="AZ36" s="705"/>
      <c r="BA36" s="716"/>
      <c r="BB36" s="697"/>
      <c r="BC36" s="705"/>
      <c r="BD36" s="716"/>
      <c r="BE36" s="697"/>
      <c r="BF36" s="705"/>
      <c r="BG36" s="705"/>
      <c r="BH36" s="697"/>
      <c r="BI36" s="705"/>
      <c r="BJ36" s="705"/>
      <c r="BK36" s="727"/>
      <c r="BL36" s="651"/>
      <c r="BM36" s="651"/>
      <c r="BN36" s="751"/>
      <c r="BQ36" s="669"/>
      <c r="BR36" s="1049"/>
      <c r="BS36" s="1049"/>
      <c r="BT36" s="1051"/>
      <c r="BU36" s="1051"/>
    </row>
    <row r="37" spans="2:96" ht="21" customHeight="1">
      <c r="B37" s="611" t="s">
        <v>1117</v>
      </c>
      <c r="C37" s="626"/>
      <c r="D37" s="652" t="s">
        <v>343</v>
      </c>
      <c r="E37" s="652"/>
      <c r="F37" s="652"/>
      <c r="G37" s="652"/>
      <c r="H37" s="652"/>
      <c r="I37" s="694"/>
      <c r="J37" s="698"/>
      <c r="K37" s="652"/>
      <c r="L37" s="694"/>
      <c r="M37" s="698"/>
      <c r="N37" s="652"/>
      <c r="O37" s="694"/>
      <c r="P37" s="722"/>
      <c r="Q37" s="733"/>
      <c r="R37" s="733"/>
      <c r="S37" s="733"/>
      <c r="T37" s="733"/>
      <c r="U37" s="733"/>
      <c r="V37" s="745"/>
      <c r="W37" s="766">
        <v>4</v>
      </c>
      <c r="X37" s="784">
        <v>4</v>
      </c>
      <c r="Y37" s="784">
        <v>4</v>
      </c>
      <c r="Z37" s="784">
        <v>4</v>
      </c>
      <c r="AA37" s="784">
        <v>4</v>
      </c>
      <c r="AB37" s="784"/>
      <c r="AC37" s="813"/>
      <c r="AD37" s="766">
        <v>4</v>
      </c>
      <c r="AE37" s="784">
        <v>4</v>
      </c>
      <c r="AF37" s="784">
        <v>4</v>
      </c>
      <c r="AG37" s="784">
        <v>4</v>
      </c>
      <c r="AH37" s="784">
        <v>4</v>
      </c>
      <c r="AI37" s="784"/>
      <c r="AJ37" s="813"/>
      <c r="AK37" s="766">
        <v>4</v>
      </c>
      <c r="AL37" s="784">
        <v>4</v>
      </c>
      <c r="AM37" s="784">
        <v>4</v>
      </c>
      <c r="AN37" s="784">
        <v>4</v>
      </c>
      <c r="AO37" s="784">
        <v>4</v>
      </c>
      <c r="AP37" s="784"/>
      <c r="AQ37" s="813"/>
      <c r="AR37" s="766">
        <v>4</v>
      </c>
      <c r="AS37" s="784">
        <v>4</v>
      </c>
      <c r="AT37" s="784">
        <v>4</v>
      </c>
      <c r="AU37" s="784">
        <v>4</v>
      </c>
      <c r="AV37" s="784">
        <v>4</v>
      </c>
      <c r="AW37" s="784"/>
      <c r="AX37" s="813"/>
      <c r="AY37" s="891">
        <f t="shared" ref="AY37:AY57" si="0">SUM(W37:AX37)</f>
        <v>80</v>
      </c>
      <c r="AZ37" s="891"/>
      <c r="BA37" s="900"/>
      <c r="BB37" s="920">
        <f t="shared" ref="BB37:BB57" si="1">AY37/4</f>
        <v>20</v>
      </c>
      <c r="BC37" s="931"/>
      <c r="BD37" s="937"/>
      <c r="BE37" s="944"/>
      <c r="BF37" s="959"/>
      <c r="BG37" s="959"/>
      <c r="BH37" s="944"/>
      <c r="BI37" s="959"/>
      <c r="BJ37" s="959"/>
      <c r="BK37" s="997"/>
      <c r="BL37" s="1008"/>
      <c r="BM37" s="1008"/>
      <c r="BN37" s="1026"/>
      <c r="BQ37" s="669"/>
      <c r="BR37" s="1049"/>
      <c r="BS37" s="1049"/>
      <c r="BT37" s="1051"/>
      <c r="BU37" s="1051"/>
    </row>
    <row r="38" spans="2:96" ht="21" customHeight="1">
      <c r="B38" s="612"/>
      <c r="C38" s="627" t="s">
        <v>826</v>
      </c>
      <c r="D38" s="653" t="s">
        <v>2059</v>
      </c>
      <c r="E38" s="653"/>
      <c r="F38" s="653"/>
      <c r="G38" s="653"/>
      <c r="H38" s="653"/>
      <c r="I38" s="659"/>
      <c r="J38" s="699"/>
      <c r="K38" s="653"/>
      <c r="L38" s="659"/>
      <c r="M38" s="699"/>
      <c r="N38" s="653"/>
      <c r="O38" s="659"/>
      <c r="P38" s="723"/>
      <c r="Q38" s="734"/>
      <c r="R38" s="734"/>
      <c r="S38" s="734"/>
      <c r="T38" s="734"/>
      <c r="U38" s="734"/>
      <c r="V38" s="746"/>
      <c r="W38" s="767">
        <v>8</v>
      </c>
      <c r="X38" s="785">
        <v>8</v>
      </c>
      <c r="Y38" s="785">
        <v>8</v>
      </c>
      <c r="Z38" s="785">
        <v>8</v>
      </c>
      <c r="AA38" s="785">
        <v>8</v>
      </c>
      <c r="AB38" s="785"/>
      <c r="AC38" s="814"/>
      <c r="AD38" s="767">
        <v>8</v>
      </c>
      <c r="AE38" s="785">
        <v>8</v>
      </c>
      <c r="AF38" s="785">
        <v>8</v>
      </c>
      <c r="AG38" s="785">
        <v>8</v>
      </c>
      <c r="AH38" s="785">
        <v>8</v>
      </c>
      <c r="AI38" s="785"/>
      <c r="AJ38" s="814"/>
      <c r="AK38" s="767">
        <v>8</v>
      </c>
      <c r="AL38" s="785">
        <v>8</v>
      </c>
      <c r="AM38" s="785">
        <v>8</v>
      </c>
      <c r="AN38" s="785">
        <v>8</v>
      </c>
      <c r="AO38" s="785">
        <v>8</v>
      </c>
      <c r="AP38" s="785"/>
      <c r="AQ38" s="814"/>
      <c r="AR38" s="767">
        <v>8</v>
      </c>
      <c r="AS38" s="785">
        <v>8</v>
      </c>
      <c r="AT38" s="785">
        <v>8</v>
      </c>
      <c r="AU38" s="785">
        <v>8</v>
      </c>
      <c r="AV38" s="785">
        <v>8</v>
      </c>
      <c r="AW38" s="785"/>
      <c r="AX38" s="814"/>
      <c r="AY38" s="892">
        <f t="shared" si="0"/>
        <v>160</v>
      </c>
      <c r="AZ38" s="892"/>
      <c r="BA38" s="895"/>
      <c r="BB38" s="921">
        <f t="shared" si="1"/>
        <v>40</v>
      </c>
      <c r="BC38" s="932"/>
      <c r="BD38" s="938"/>
      <c r="BE38" s="945"/>
      <c r="BF38" s="960"/>
      <c r="BG38" s="971"/>
      <c r="BH38" s="945"/>
      <c r="BI38" s="960"/>
      <c r="BJ38" s="971"/>
      <c r="BK38" s="998"/>
      <c r="BL38" s="1009"/>
      <c r="BM38" s="1009"/>
      <c r="BN38" s="1027"/>
      <c r="BO38" s="1042"/>
    </row>
    <row r="39" spans="2:96" ht="21" customHeight="1">
      <c r="B39" s="612"/>
      <c r="C39" s="628"/>
      <c r="D39" s="654" t="s">
        <v>2059</v>
      </c>
      <c r="E39" s="654"/>
      <c r="F39" s="654"/>
      <c r="G39" s="654"/>
      <c r="H39" s="654"/>
      <c r="I39" s="660"/>
      <c r="J39" s="700"/>
      <c r="K39" s="654"/>
      <c r="L39" s="660"/>
      <c r="M39" s="700"/>
      <c r="N39" s="654"/>
      <c r="O39" s="660"/>
      <c r="P39" s="724"/>
      <c r="Q39" s="735"/>
      <c r="R39" s="735"/>
      <c r="S39" s="735"/>
      <c r="T39" s="735"/>
      <c r="U39" s="735"/>
      <c r="V39" s="747"/>
      <c r="W39" s="768"/>
      <c r="X39" s="786"/>
      <c r="Y39" s="786"/>
      <c r="Z39" s="786"/>
      <c r="AA39" s="786"/>
      <c r="AB39" s="786"/>
      <c r="AC39" s="815"/>
      <c r="AD39" s="768"/>
      <c r="AE39" s="786"/>
      <c r="AF39" s="786"/>
      <c r="AG39" s="786"/>
      <c r="AH39" s="786"/>
      <c r="AI39" s="786"/>
      <c r="AJ39" s="815"/>
      <c r="AK39" s="768"/>
      <c r="AL39" s="786"/>
      <c r="AM39" s="786"/>
      <c r="AN39" s="786"/>
      <c r="AO39" s="786"/>
      <c r="AP39" s="786"/>
      <c r="AQ39" s="815"/>
      <c r="AR39" s="768"/>
      <c r="AS39" s="786"/>
      <c r="AT39" s="786"/>
      <c r="AU39" s="786"/>
      <c r="AV39" s="786"/>
      <c r="AW39" s="786"/>
      <c r="AX39" s="815"/>
      <c r="AY39" s="893">
        <f t="shared" si="0"/>
        <v>0</v>
      </c>
      <c r="AZ39" s="893"/>
      <c r="BA39" s="896"/>
      <c r="BB39" s="922">
        <f t="shared" si="1"/>
        <v>0</v>
      </c>
      <c r="BC39" s="933"/>
      <c r="BD39" s="939"/>
      <c r="BE39" s="946"/>
      <c r="BF39" s="961"/>
      <c r="BG39" s="972"/>
      <c r="BH39" s="946"/>
      <c r="BI39" s="961"/>
      <c r="BJ39" s="972"/>
      <c r="BK39" s="797"/>
      <c r="BL39" s="805"/>
      <c r="BM39" s="805"/>
      <c r="BN39" s="1028"/>
      <c r="BO39" s="1042"/>
    </row>
    <row r="40" spans="2:96" ht="21" customHeight="1">
      <c r="B40" s="612"/>
      <c r="C40" s="628"/>
      <c r="D40" s="654"/>
      <c r="E40" s="654"/>
      <c r="F40" s="654"/>
      <c r="G40" s="654"/>
      <c r="H40" s="654"/>
      <c r="I40" s="660"/>
      <c r="J40" s="700"/>
      <c r="K40" s="654"/>
      <c r="L40" s="660"/>
      <c r="M40" s="700"/>
      <c r="N40" s="654"/>
      <c r="O40" s="660"/>
      <c r="P40" s="724"/>
      <c r="Q40" s="735"/>
      <c r="R40" s="735"/>
      <c r="S40" s="735"/>
      <c r="T40" s="735"/>
      <c r="U40" s="735"/>
      <c r="V40" s="747"/>
      <c r="W40" s="768"/>
      <c r="X40" s="786"/>
      <c r="Y40" s="786"/>
      <c r="Z40" s="786"/>
      <c r="AA40" s="786"/>
      <c r="AB40" s="786"/>
      <c r="AC40" s="815"/>
      <c r="AD40" s="768"/>
      <c r="AE40" s="786"/>
      <c r="AF40" s="786"/>
      <c r="AG40" s="786"/>
      <c r="AH40" s="786"/>
      <c r="AI40" s="786"/>
      <c r="AJ40" s="815"/>
      <c r="AK40" s="768"/>
      <c r="AL40" s="786"/>
      <c r="AM40" s="786"/>
      <c r="AN40" s="786"/>
      <c r="AO40" s="786"/>
      <c r="AP40" s="786"/>
      <c r="AQ40" s="815"/>
      <c r="AR40" s="768"/>
      <c r="AS40" s="786"/>
      <c r="AT40" s="786"/>
      <c r="AU40" s="786"/>
      <c r="AV40" s="786"/>
      <c r="AW40" s="786"/>
      <c r="AX40" s="815"/>
      <c r="AY40" s="893">
        <f t="shared" si="0"/>
        <v>0</v>
      </c>
      <c r="AZ40" s="893"/>
      <c r="BA40" s="896"/>
      <c r="BB40" s="922">
        <f t="shared" si="1"/>
        <v>0</v>
      </c>
      <c r="BC40" s="933"/>
      <c r="BD40" s="939"/>
      <c r="BE40" s="946"/>
      <c r="BF40" s="961"/>
      <c r="BG40" s="972"/>
      <c r="BH40" s="946"/>
      <c r="BI40" s="961"/>
      <c r="BJ40" s="972"/>
      <c r="BK40" s="797"/>
      <c r="BL40" s="805"/>
      <c r="BM40" s="805"/>
      <c r="BN40" s="1028"/>
      <c r="BO40" s="1042"/>
    </row>
    <row r="41" spans="2:96" ht="21" customHeight="1">
      <c r="B41" s="612"/>
      <c r="C41" s="628"/>
      <c r="D41" s="654"/>
      <c r="E41" s="654"/>
      <c r="F41" s="654"/>
      <c r="G41" s="654"/>
      <c r="H41" s="654"/>
      <c r="I41" s="660"/>
      <c r="J41" s="700"/>
      <c r="K41" s="654"/>
      <c r="L41" s="660"/>
      <c r="M41" s="700"/>
      <c r="N41" s="654"/>
      <c r="O41" s="660"/>
      <c r="P41" s="724"/>
      <c r="Q41" s="735"/>
      <c r="R41" s="735"/>
      <c r="S41" s="735"/>
      <c r="T41" s="735"/>
      <c r="U41" s="735"/>
      <c r="V41" s="747"/>
      <c r="W41" s="768"/>
      <c r="X41" s="786"/>
      <c r="Y41" s="786"/>
      <c r="Z41" s="786"/>
      <c r="AA41" s="786"/>
      <c r="AB41" s="786"/>
      <c r="AC41" s="815"/>
      <c r="AD41" s="768"/>
      <c r="AE41" s="786"/>
      <c r="AF41" s="786"/>
      <c r="AG41" s="786"/>
      <c r="AH41" s="786"/>
      <c r="AI41" s="786"/>
      <c r="AJ41" s="815"/>
      <c r="AK41" s="768"/>
      <c r="AL41" s="786"/>
      <c r="AM41" s="786"/>
      <c r="AN41" s="786"/>
      <c r="AO41" s="786"/>
      <c r="AP41" s="786"/>
      <c r="AQ41" s="815"/>
      <c r="AR41" s="768"/>
      <c r="AS41" s="786"/>
      <c r="AT41" s="786"/>
      <c r="AU41" s="786"/>
      <c r="AV41" s="786"/>
      <c r="AW41" s="786"/>
      <c r="AX41" s="815"/>
      <c r="AY41" s="893">
        <f t="shared" si="0"/>
        <v>0</v>
      </c>
      <c r="AZ41" s="893"/>
      <c r="BA41" s="896"/>
      <c r="BB41" s="922">
        <f t="shared" si="1"/>
        <v>0</v>
      </c>
      <c r="BC41" s="933"/>
      <c r="BD41" s="939"/>
      <c r="BE41" s="946"/>
      <c r="BF41" s="961"/>
      <c r="BG41" s="972"/>
      <c r="BH41" s="946"/>
      <c r="BI41" s="961"/>
      <c r="BJ41" s="972"/>
      <c r="BK41" s="797"/>
      <c r="BL41" s="805"/>
      <c r="BM41" s="805"/>
      <c r="BN41" s="1028"/>
      <c r="BO41" s="1042"/>
      <c r="CC41" s="1062"/>
      <c r="CD41" s="857"/>
      <c r="CE41" s="857"/>
      <c r="CF41" s="857"/>
      <c r="CG41" s="857"/>
      <c r="CH41" s="857"/>
      <c r="CI41" s="857"/>
      <c r="CJ41" s="857"/>
      <c r="CK41" s="857"/>
      <c r="CL41" s="857"/>
      <c r="CM41" s="857"/>
      <c r="CN41" s="857"/>
      <c r="CO41" s="857"/>
      <c r="CP41" s="857"/>
      <c r="CQ41" s="857"/>
      <c r="CR41" s="857"/>
    </row>
    <row r="42" spans="2:96" ht="21" customHeight="1">
      <c r="B42" s="612"/>
      <c r="C42" s="628"/>
      <c r="D42" s="655"/>
      <c r="E42" s="655"/>
      <c r="F42" s="655"/>
      <c r="G42" s="655"/>
      <c r="H42" s="655"/>
      <c r="I42" s="695"/>
      <c r="J42" s="701"/>
      <c r="K42" s="655"/>
      <c r="L42" s="695"/>
      <c r="M42" s="701"/>
      <c r="N42" s="655"/>
      <c r="O42" s="695"/>
      <c r="P42" s="724"/>
      <c r="Q42" s="735"/>
      <c r="R42" s="735"/>
      <c r="S42" s="735"/>
      <c r="T42" s="735"/>
      <c r="U42" s="735"/>
      <c r="V42" s="747"/>
      <c r="W42" s="769"/>
      <c r="X42" s="787"/>
      <c r="Y42" s="787"/>
      <c r="Z42" s="787"/>
      <c r="AA42" s="787"/>
      <c r="AB42" s="787"/>
      <c r="AC42" s="816"/>
      <c r="AD42" s="769"/>
      <c r="AE42" s="787"/>
      <c r="AF42" s="787"/>
      <c r="AG42" s="787"/>
      <c r="AH42" s="787"/>
      <c r="AI42" s="787"/>
      <c r="AJ42" s="816"/>
      <c r="AK42" s="769"/>
      <c r="AL42" s="787"/>
      <c r="AM42" s="787"/>
      <c r="AN42" s="787"/>
      <c r="AO42" s="787"/>
      <c r="AP42" s="787"/>
      <c r="AQ42" s="816"/>
      <c r="AR42" s="769"/>
      <c r="AS42" s="787"/>
      <c r="AT42" s="787"/>
      <c r="AU42" s="787"/>
      <c r="AV42" s="787"/>
      <c r="AW42" s="787"/>
      <c r="AX42" s="816"/>
      <c r="AY42" s="894">
        <f t="shared" si="0"/>
        <v>0</v>
      </c>
      <c r="AZ42" s="894"/>
      <c r="BA42" s="899"/>
      <c r="BB42" s="923">
        <f t="shared" si="1"/>
        <v>0</v>
      </c>
      <c r="BC42" s="934"/>
      <c r="BD42" s="940"/>
      <c r="BE42" s="947"/>
      <c r="BF42" s="962"/>
      <c r="BG42" s="973"/>
      <c r="BH42" s="947"/>
      <c r="BI42" s="962"/>
      <c r="BJ42" s="973"/>
      <c r="BK42" s="795"/>
      <c r="BL42" s="804"/>
      <c r="BM42" s="804"/>
      <c r="BN42" s="1029"/>
      <c r="BO42" s="1042"/>
      <c r="CC42" s="857"/>
      <c r="CD42" s="857"/>
      <c r="CE42" s="1065"/>
      <c r="CF42" s="1065"/>
      <c r="CG42" s="1065"/>
      <c r="CH42" s="1065"/>
      <c r="CI42" s="1065"/>
      <c r="CJ42" s="1065"/>
      <c r="CK42" s="1068"/>
      <c r="CL42" s="1068"/>
      <c r="CM42" s="1068"/>
      <c r="CN42" s="1068"/>
      <c r="CO42" s="1068"/>
      <c r="CP42" s="1051"/>
      <c r="CQ42" s="1051"/>
      <c r="CR42" s="1051"/>
    </row>
    <row r="43" spans="2:96" ht="21" customHeight="1">
      <c r="B43" s="612"/>
      <c r="C43" s="629" t="s">
        <v>1888</v>
      </c>
      <c r="D43" s="656" t="s">
        <v>1975</v>
      </c>
      <c r="E43" s="672"/>
      <c r="F43" s="672"/>
      <c r="G43" s="672"/>
      <c r="H43" s="672"/>
      <c r="I43" s="672"/>
      <c r="J43" s="672"/>
      <c r="K43" s="672"/>
      <c r="L43" s="672"/>
      <c r="M43" s="672"/>
      <c r="N43" s="672"/>
      <c r="O43" s="672"/>
      <c r="P43" s="723"/>
      <c r="Q43" s="734"/>
      <c r="R43" s="734"/>
      <c r="S43" s="734"/>
      <c r="T43" s="734"/>
      <c r="U43" s="734"/>
      <c r="V43" s="746"/>
      <c r="W43" s="767"/>
      <c r="X43" s="785">
        <v>8</v>
      </c>
      <c r="Y43" s="785"/>
      <c r="Z43" s="785">
        <v>8</v>
      </c>
      <c r="AA43" s="785">
        <v>8</v>
      </c>
      <c r="AB43" s="785"/>
      <c r="AC43" s="814"/>
      <c r="AD43" s="767"/>
      <c r="AE43" s="785">
        <v>8</v>
      </c>
      <c r="AF43" s="785"/>
      <c r="AG43" s="785">
        <v>8</v>
      </c>
      <c r="AH43" s="785">
        <v>8</v>
      </c>
      <c r="AI43" s="785"/>
      <c r="AJ43" s="814"/>
      <c r="AK43" s="767"/>
      <c r="AL43" s="785">
        <v>8</v>
      </c>
      <c r="AM43" s="785"/>
      <c r="AN43" s="785">
        <v>8</v>
      </c>
      <c r="AO43" s="785">
        <v>8</v>
      </c>
      <c r="AP43" s="785"/>
      <c r="AQ43" s="814"/>
      <c r="AR43" s="774"/>
      <c r="AS43" s="785">
        <v>8</v>
      </c>
      <c r="AT43" s="785"/>
      <c r="AU43" s="785">
        <v>8</v>
      </c>
      <c r="AV43" s="785">
        <v>8</v>
      </c>
      <c r="AW43" s="785"/>
      <c r="AX43" s="814"/>
      <c r="AY43" s="895">
        <f t="shared" si="0"/>
        <v>96</v>
      </c>
      <c r="AZ43" s="911"/>
      <c r="BA43" s="911"/>
      <c r="BB43" s="924">
        <f t="shared" si="1"/>
        <v>24</v>
      </c>
      <c r="BC43" s="924"/>
      <c r="BD43" s="924"/>
      <c r="BE43" s="948">
        <f>ROUNDDOWN(SUM(BB43:BD50)/AY60,1)</f>
        <v>2.5</v>
      </c>
      <c r="BF43" s="963"/>
      <c r="BG43" s="974"/>
      <c r="BH43" s="978">
        <f>ROUNDDOWN(SUM(BB43:BD50)/40,1)</f>
        <v>2</v>
      </c>
      <c r="BI43" s="985"/>
      <c r="BJ43" s="991"/>
      <c r="BK43" s="998"/>
      <c r="BL43" s="1009"/>
      <c r="BM43" s="1009"/>
      <c r="BN43" s="1027"/>
      <c r="BO43" s="1042"/>
      <c r="BP43" s="1044"/>
      <c r="CC43" s="857"/>
      <c r="CD43" s="857"/>
      <c r="CE43" s="1065"/>
      <c r="CF43" s="1065"/>
      <c r="CG43" s="1065"/>
      <c r="CH43" s="1065"/>
      <c r="CI43" s="1065"/>
      <c r="CJ43" s="1065"/>
      <c r="CK43" s="1068"/>
      <c r="CL43" s="1068"/>
      <c r="CM43" s="1068"/>
      <c r="CN43" s="1068"/>
      <c r="CO43" s="1068"/>
      <c r="CP43" s="1051"/>
      <c r="CQ43" s="1051"/>
      <c r="CR43" s="1051"/>
    </row>
    <row r="44" spans="2:96" ht="21" customHeight="1">
      <c r="B44" s="612"/>
      <c r="C44" s="612"/>
      <c r="D44" s="657" t="s">
        <v>1626</v>
      </c>
      <c r="E44" s="673"/>
      <c r="F44" s="673"/>
      <c r="G44" s="673"/>
      <c r="H44" s="673"/>
      <c r="I44" s="673"/>
      <c r="J44" s="673"/>
      <c r="K44" s="673"/>
      <c r="L44" s="673"/>
      <c r="M44" s="673"/>
      <c r="N44" s="673"/>
      <c r="O44" s="673"/>
      <c r="P44" s="724"/>
      <c r="Q44" s="735"/>
      <c r="R44" s="735"/>
      <c r="S44" s="735"/>
      <c r="T44" s="735"/>
      <c r="U44" s="735"/>
      <c r="V44" s="747"/>
      <c r="W44" s="768">
        <v>4</v>
      </c>
      <c r="X44" s="786"/>
      <c r="Y44" s="786">
        <v>7</v>
      </c>
      <c r="Z44" s="786"/>
      <c r="AA44" s="786"/>
      <c r="AB44" s="786">
        <v>1</v>
      </c>
      <c r="AC44" s="815">
        <v>4</v>
      </c>
      <c r="AD44" s="768">
        <v>4</v>
      </c>
      <c r="AE44" s="786"/>
      <c r="AF44" s="786">
        <v>7</v>
      </c>
      <c r="AG44" s="786"/>
      <c r="AH44" s="786"/>
      <c r="AI44" s="786">
        <v>1</v>
      </c>
      <c r="AJ44" s="815">
        <v>4</v>
      </c>
      <c r="AK44" s="768">
        <v>4</v>
      </c>
      <c r="AL44" s="786"/>
      <c r="AM44" s="786">
        <v>7</v>
      </c>
      <c r="AN44" s="786">
        <v>2</v>
      </c>
      <c r="AO44" s="786"/>
      <c r="AP44" s="786">
        <v>1</v>
      </c>
      <c r="AQ44" s="815">
        <v>4</v>
      </c>
      <c r="AR44" s="775">
        <v>4</v>
      </c>
      <c r="AS44" s="786"/>
      <c r="AT44" s="786"/>
      <c r="AU44" s="786"/>
      <c r="AV44" s="786"/>
      <c r="AW44" s="786"/>
      <c r="AX44" s="815">
        <v>7</v>
      </c>
      <c r="AY44" s="896">
        <f t="shared" si="0"/>
        <v>61</v>
      </c>
      <c r="AZ44" s="912"/>
      <c r="BA44" s="912"/>
      <c r="BB44" s="925">
        <f t="shared" si="1"/>
        <v>15.25</v>
      </c>
      <c r="BC44" s="925"/>
      <c r="BD44" s="925"/>
      <c r="BE44" s="949"/>
      <c r="BF44" s="964"/>
      <c r="BG44" s="975"/>
      <c r="BH44" s="979"/>
      <c r="BI44" s="986"/>
      <c r="BJ44" s="992"/>
      <c r="BK44" s="797"/>
      <c r="BL44" s="805"/>
      <c r="BM44" s="805"/>
      <c r="BN44" s="1028"/>
      <c r="BO44" s="1042"/>
      <c r="CC44" s="857"/>
      <c r="CD44" s="857"/>
      <c r="CE44" s="1065"/>
      <c r="CF44" s="1065"/>
      <c r="CG44" s="1065"/>
      <c r="CH44" s="1065"/>
      <c r="CI44" s="1065"/>
      <c r="CJ44" s="1065"/>
      <c r="CK44" s="1068"/>
      <c r="CL44" s="1068"/>
      <c r="CM44" s="1068"/>
      <c r="CN44" s="1068"/>
      <c r="CO44" s="1068"/>
      <c r="CP44" s="1051"/>
      <c r="CQ44" s="1051"/>
      <c r="CR44" s="1051"/>
    </row>
    <row r="45" spans="2:96" ht="21" customHeight="1">
      <c r="B45" s="612"/>
      <c r="C45" s="612"/>
      <c r="D45" s="657" t="s">
        <v>2060</v>
      </c>
      <c r="E45" s="673"/>
      <c r="F45" s="673"/>
      <c r="G45" s="673"/>
      <c r="H45" s="673"/>
      <c r="I45" s="673"/>
      <c r="J45" s="673"/>
      <c r="K45" s="673"/>
      <c r="L45" s="673"/>
      <c r="M45" s="673"/>
      <c r="N45" s="673"/>
      <c r="O45" s="673"/>
      <c r="P45" s="724"/>
      <c r="Q45" s="735"/>
      <c r="R45" s="735"/>
      <c r="S45" s="735"/>
      <c r="T45" s="735"/>
      <c r="U45" s="735"/>
      <c r="V45" s="747"/>
      <c r="W45" s="768">
        <v>4</v>
      </c>
      <c r="X45" s="786"/>
      <c r="Y45" s="786">
        <v>7</v>
      </c>
      <c r="Z45" s="786"/>
      <c r="AA45" s="786"/>
      <c r="AB45" s="786">
        <v>1</v>
      </c>
      <c r="AC45" s="815">
        <v>4</v>
      </c>
      <c r="AD45" s="768">
        <v>4</v>
      </c>
      <c r="AE45" s="786"/>
      <c r="AF45" s="786">
        <v>7</v>
      </c>
      <c r="AG45" s="786"/>
      <c r="AH45" s="786"/>
      <c r="AI45" s="786">
        <v>1</v>
      </c>
      <c r="AJ45" s="815">
        <v>4</v>
      </c>
      <c r="AK45" s="768">
        <v>4</v>
      </c>
      <c r="AL45" s="786"/>
      <c r="AM45" s="786">
        <v>7</v>
      </c>
      <c r="AN45" s="786">
        <v>2</v>
      </c>
      <c r="AO45" s="786"/>
      <c r="AP45" s="786">
        <v>1</v>
      </c>
      <c r="AQ45" s="815">
        <v>4</v>
      </c>
      <c r="AR45" s="775">
        <v>4</v>
      </c>
      <c r="AS45" s="786"/>
      <c r="AT45" s="786"/>
      <c r="AU45" s="786"/>
      <c r="AV45" s="786"/>
      <c r="AW45" s="786"/>
      <c r="AX45" s="815">
        <v>7</v>
      </c>
      <c r="AY45" s="896">
        <f t="shared" si="0"/>
        <v>61</v>
      </c>
      <c r="AZ45" s="912"/>
      <c r="BA45" s="912"/>
      <c r="BB45" s="925">
        <f t="shared" si="1"/>
        <v>15.25</v>
      </c>
      <c r="BC45" s="925"/>
      <c r="BD45" s="925"/>
      <c r="BE45" s="949"/>
      <c r="BF45" s="964"/>
      <c r="BG45" s="975"/>
      <c r="BH45" s="979"/>
      <c r="BI45" s="986"/>
      <c r="BJ45" s="992"/>
      <c r="BK45" s="797"/>
      <c r="BL45" s="805"/>
      <c r="BM45" s="805"/>
      <c r="BN45" s="1028"/>
      <c r="BO45" s="1042"/>
      <c r="CC45" s="1063"/>
      <c r="CD45" s="857"/>
      <c r="CE45" s="1065"/>
      <c r="CF45" s="1065"/>
      <c r="CG45" s="1065"/>
      <c r="CH45" s="1065"/>
      <c r="CI45" s="1065"/>
      <c r="CJ45" s="1065"/>
      <c r="CK45" s="1068"/>
      <c r="CL45" s="1068"/>
      <c r="CM45" s="1068"/>
      <c r="CN45" s="1068"/>
      <c r="CO45" s="1068"/>
      <c r="CP45" s="1051"/>
      <c r="CQ45" s="1051"/>
      <c r="CR45" s="1051"/>
    </row>
    <row r="46" spans="2:96" ht="21" customHeight="1">
      <c r="B46" s="612"/>
      <c r="C46" s="612"/>
      <c r="D46" s="657" t="s">
        <v>2061</v>
      </c>
      <c r="E46" s="673"/>
      <c r="F46" s="673"/>
      <c r="G46" s="673"/>
      <c r="H46" s="673"/>
      <c r="I46" s="673"/>
      <c r="J46" s="673"/>
      <c r="K46" s="673"/>
      <c r="L46" s="673"/>
      <c r="M46" s="673"/>
      <c r="N46" s="673"/>
      <c r="O46" s="673"/>
      <c r="P46" s="724"/>
      <c r="Q46" s="735"/>
      <c r="R46" s="735"/>
      <c r="S46" s="735"/>
      <c r="T46" s="735"/>
      <c r="U46" s="735"/>
      <c r="V46" s="747"/>
      <c r="W46" s="768"/>
      <c r="X46" s="786"/>
      <c r="Y46" s="786"/>
      <c r="Z46" s="786"/>
      <c r="AA46" s="786">
        <v>7</v>
      </c>
      <c r="AB46" s="786"/>
      <c r="AC46" s="815"/>
      <c r="AD46" s="768">
        <v>1</v>
      </c>
      <c r="AE46" s="786">
        <v>4</v>
      </c>
      <c r="AF46" s="786">
        <v>4</v>
      </c>
      <c r="AG46" s="786"/>
      <c r="AH46" s="786">
        <v>7</v>
      </c>
      <c r="AI46" s="786"/>
      <c r="AJ46" s="815"/>
      <c r="AK46" s="768">
        <v>1</v>
      </c>
      <c r="AL46" s="786">
        <v>4</v>
      </c>
      <c r="AM46" s="786">
        <v>4</v>
      </c>
      <c r="AN46" s="786"/>
      <c r="AO46" s="786">
        <v>7</v>
      </c>
      <c r="AP46" s="786">
        <v>2</v>
      </c>
      <c r="AQ46" s="815"/>
      <c r="AR46" s="775">
        <v>1</v>
      </c>
      <c r="AS46" s="786">
        <v>4</v>
      </c>
      <c r="AT46" s="786"/>
      <c r="AU46" s="786"/>
      <c r="AV46" s="786">
        <v>7</v>
      </c>
      <c r="AW46" s="786"/>
      <c r="AX46" s="815">
        <v>4</v>
      </c>
      <c r="AY46" s="896">
        <f t="shared" si="0"/>
        <v>57</v>
      </c>
      <c r="AZ46" s="912"/>
      <c r="BA46" s="912"/>
      <c r="BB46" s="925">
        <f t="shared" si="1"/>
        <v>14.25</v>
      </c>
      <c r="BC46" s="925"/>
      <c r="BD46" s="925"/>
      <c r="BE46" s="949"/>
      <c r="BF46" s="964"/>
      <c r="BG46" s="975"/>
      <c r="BH46" s="979"/>
      <c r="BI46" s="986"/>
      <c r="BJ46" s="992"/>
      <c r="BK46" s="795"/>
      <c r="BL46" s="804"/>
      <c r="BM46" s="804"/>
      <c r="BN46" s="1029"/>
      <c r="BO46" s="1042"/>
    </row>
    <row r="47" spans="2:96" ht="21" customHeight="1">
      <c r="B47" s="612"/>
      <c r="C47" s="612"/>
      <c r="D47" s="657" t="s">
        <v>2062</v>
      </c>
      <c r="E47" s="673"/>
      <c r="F47" s="673"/>
      <c r="G47" s="673"/>
      <c r="H47" s="673"/>
      <c r="I47" s="673"/>
      <c r="J47" s="673"/>
      <c r="K47" s="673"/>
      <c r="L47" s="673"/>
      <c r="M47" s="673"/>
      <c r="N47" s="673"/>
      <c r="O47" s="673"/>
      <c r="P47" s="724"/>
      <c r="Q47" s="735"/>
      <c r="R47" s="735"/>
      <c r="S47" s="735"/>
      <c r="T47" s="735"/>
      <c r="U47" s="735"/>
      <c r="V47" s="747"/>
      <c r="W47" s="768"/>
      <c r="X47" s="786"/>
      <c r="Y47" s="786"/>
      <c r="Z47" s="786"/>
      <c r="AA47" s="786">
        <v>7</v>
      </c>
      <c r="AB47" s="786"/>
      <c r="AC47" s="815"/>
      <c r="AD47" s="768">
        <v>1</v>
      </c>
      <c r="AE47" s="786">
        <v>4</v>
      </c>
      <c r="AF47" s="786">
        <v>4</v>
      </c>
      <c r="AG47" s="786"/>
      <c r="AH47" s="786">
        <v>7</v>
      </c>
      <c r="AI47" s="786"/>
      <c r="AJ47" s="815"/>
      <c r="AK47" s="768">
        <v>1</v>
      </c>
      <c r="AL47" s="786">
        <v>4</v>
      </c>
      <c r="AM47" s="786">
        <v>4</v>
      </c>
      <c r="AN47" s="786"/>
      <c r="AO47" s="786">
        <v>7</v>
      </c>
      <c r="AP47" s="786">
        <v>2</v>
      </c>
      <c r="AQ47" s="815"/>
      <c r="AR47" s="775">
        <v>1</v>
      </c>
      <c r="AS47" s="786">
        <v>4</v>
      </c>
      <c r="AT47" s="786"/>
      <c r="AU47" s="786"/>
      <c r="AV47" s="786">
        <v>7</v>
      </c>
      <c r="AW47" s="786"/>
      <c r="AX47" s="815">
        <v>4</v>
      </c>
      <c r="AY47" s="896">
        <f t="shared" si="0"/>
        <v>57</v>
      </c>
      <c r="AZ47" s="912"/>
      <c r="BA47" s="912"/>
      <c r="BB47" s="925">
        <f t="shared" si="1"/>
        <v>14.25</v>
      </c>
      <c r="BC47" s="925"/>
      <c r="BD47" s="925"/>
      <c r="BE47" s="949"/>
      <c r="BF47" s="964"/>
      <c r="BG47" s="975"/>
      <c r="BH47" s="979"/>
      <c r="BI47" s="986"/>
      <c r="BJ47" s="992"/>
      <c r="BK47" s="797"/>
      <c r="BL47" s="805"/>
      <c r="BM47" s="805"/>
      <c r="BN47" s="1028"/>
      <c r="BO47" s="1042"/>
    </row>
    <row r="48" spans="2:96" ht="21" customHeight="1">
      <c r="B48" s="612"/>
      <c r="C48" s="612"/>
      <c r="D48" s="657"/>
      <c r="E48" s="673"/>
      <c r="F48" s="673"/>
      <c r="G48" s="673"/>
      <c r="H48" s="673"/>
      <c r="I48" s="673"/>
      <c r="J48" s="673"/>
      <c r="K48" s="673"/>
      <c r="L48" s="673"/>
      <c r="M48" s="673"/>
      <c r="N48" s="673"/>
      <c r="O48" s="673"/>
      <c r="P48" s="724"/>
      <c r="Q48" s="735"/>
      <c r="R48" s="735"/>
      <c r="S48" s="735"/>
      <c r="T48" s="735"/>
      <c r="U48" s="735"/>
      <c r="V48" s="747"/>
      <c r="W48" s="768"/>
      <c r="X48" s="786"/>
      <c r="Y48" s="786"/>
      <c r="Z48" s="786"/>
      <c r="AA48" s="786"/>
      <c r="AB48" s="786"/>
      <c r="AC48" s="815"/>
      <c r="AD48" s="768"/>
      <c r="AE48" s="786"/>
      <c r="AF48" s="786"/>
      <c r="AG48" s="786"/>
      <c r="AH48" s="786"/>
      <c r="AI48" s="786"/>
      <c r="AJ48" s="815"/>
      <c r="AK48" s="768"/>
      <c r="AL48" s="786"/>
      <c r="AM48" s="786"/>
      <c r="AN48" s="786"/>
      <c r="AO48" s="786"/>
      <c r="AP48" s="786"/>
      <c r="AQ48" s="815"/>
      <c r="AR48" s="775"/>
      <c r="AS48" s="786"/>
      <c r="AT48" s="786"/>
      <c r="AU48" s="786"/>
      <c r="AV48" s="786"/>
      <c r="AW48" s="786"/>
      <c r="AX48" s="815"/>
      <c r="AY48" s="896">
        <f t="shared" si="0"/>
        <v>0</v>
      </c>
      <c r="AZ48" s="912"/>
      <c r="BA48" s="912"/>
      <c r="BB48" s="925">
        <f t="shared" si="1"/>
        <v>0</v>
      </c>
      <c r="BC48" s="925"/>
      <c r="BD48" s="925"/>
      <c r="BE48" s="949"/>
      <c r="BF48" s="964"/>
      <c r="BG48" s="975"/>
      <c r="BH48" s="979"/>
      <c r="BI48" s="986"/>
      <c r="BJ48" s="992"/>
      <c r="BK48" s="797"/>
      <c r="BL48" s="805"/>
      <c r="BM48" s="805"/>
      <c r="BN48" s="1028"/>
      <c r="BO48" s="1042"/>
    </row>
    <row r="49" spans="2:85" ht="21" customHeight="1">
      <c r="B49" s="612"/>
      <c r="C49" s="612"/>
      <c r="D49" s="657"/>
      <c r="E49" s="673"/>
      <c r="F49" s="673"/>
      <c r="G49" s="673"/>
      <c r="H49" s="673"/>
      <c r="I49" s="673"/>
      <c r="J49" s="673"/>
      <c r="K49" s="673"/>
      <c r="L49" s="673"/>
      <c r="M49" s="673"/>
      <c r="N49" s="673"/>
      <c r="O49" s="673"/>
      <c r="P49" s="724"/>
      <c r="Q49" s="735"/>
      <c r="R49" s="735"/>
      <c r="S49" s="735"/>
      <c r="T49" s="735"/>
      <c r="U49" s="735"/>
      <c r="V49" s="747"/>
      <c r="W49" s="768"/>
      <c r="X49" s="786"/>
      <c r="Y49" s="786"/>
      <c r="Z49" s="786"/>
      <c r="AA49" s="786"/>
      <c r="AB49" s="786"/>
      <c r="AC49" s="815"/>
      <c r="AD49" s="768"/>
      <c r="AE49" s="786"/>
      <c r="AF49" s="786"/>
      <c r="AG49" s="786"/>
      <c r="AH49" s="786"/>
      <c r="AI49" s="786"/>
      <c r="AJ49" s="815"/>
      <c r="AK49" s="768"/>
      <c r="AL49" s="786"/>
      <c r="AM49" s="786"/>
      <c r="AN49" s="786"/>
      <c r="AO49" s="786"/>
      <c r="AP49" s="786"/>
      <c r="AQ49" s="815"/>
      <c r="AR49" s="775"/>
      <c r="AS49" s="786"/>
      <c r="AT49" s="786"/>
      <c r="AU49" s="786"/>
      <c r="AV49" s="786"/>
      <c r="AW49" s="786"/>
      <c r="AX49" s="815"/>
      <c r="AY49" s="896">
        <f t="shared" si="0"/>
        <v>0</v>
      </c>
      <c r="AZ49" s="912"/>
      <c r="BA49" s="912"/>
      <c r="BB49" s="925">
        <f t="shared" si="1"/>
        <v>0</v>
      </c>
      <c r="BC49" s="925"/>
      <c r="BD49" s="925"/>
      <c r="BE49" s="949"/>
      <c r="BF49" s="964"/>
      <c r="BG49" s="975"/>
      <c r="BH49" s="979"/>
      <c r="BI49" s="986"/>
      <c r="BJ49" s="992"/>
      <c r="BK49" s="797"/>
      <c r="BL49" s="805"/>
      <c r="BM49" s="805"/>
      <c r="BN49" s="1028"/>
      <c r="BO49" s="1042"/>
    </row>
    <row r="50" spans="2:85" ht="21" customHeight="1">
      <c r="B50" s="612"/>
      <c r="C50" s="612"/>
      <c r="D50" s="658"/>
      <c r="E50" s="674"/>
      <c r="F50" s="674"/>
      <c r="G50" s="674"/>
      <c r="H50" s="674"/>
      <c r="I50" s="674"/>
      <c r="J50" s="674"/>
      <c r="K50" s="674"/>
      <c r="L50" s="674"/>
      <c r="M50" s="674"/>
      <c r="N50" s="674"/>
      <c r="O50" s="674"/>
      <c r="P50" s="725"/>
      <c r="Q50" s="736"/>
      <c r="R50" s="736"/>
      <c r="S50" s="736"/>
      <c r="T50" s="736"/>
      <c r="U50" s="736"/>
      <c r="V50" s="748"/>
      <c r="W50" s="770"/>
      <c r="X50" s="788"/>
      <c r="Y50" s="788"/>
      <c r="Z50" s="788"/>
      <c r="AA50" s="788"/>
      <c r="AB50" s="788"/>
      <c r="AC50" s="817"/>
      <c r="AD50" s="770"/>
      <c r="AE50" s="788"/>
      <c r="AF50" s="788"/>
      <c r="AG50" s="788"/>
      <c r="AH50" s="788"/>
      <c r="AI50" s="788"/>
      <c r="AJ50" s="817"/>
      <c r="AK50" s="770"/>
      <c r="AL50" s="788"/>
      <c r="AM50" s="788"/>
      <c r="AN50" s="788"/>
      <c r="AO50" s="788"/>
      <c r="AP50" s="788"/>
      <c r="AQ50" s="817"/>
      <c r="AR50" s="777"/>
      <c r="AS50" s="788"/>
      <c r="AT50" s="788"/>
      <c r="AU50" s="788"/>
      <c r="AV50" s="788"/>
      <c r="AW50" s="788"/>
      <c r="AX50" s="817"/>
      <c r="AY50" s="897">
        <f t="shared" si="0"/>
        <v>0</v>
      </c>
      <c r="AZ50" s="913"/>
      <c r="BA50" s="913"/>
      <c r="BB50" s="926">
        <f t="shared" si="1"/>
        <v>0</v>
      </c>
      <c r="BC50" s="926"/>
      <c r="BD50" s="926"/>
      <c r="BE50" s="950"/>
      <c r="BF50" s="965"/>
      <c r="BG50" s="976"/>
      <c r="BH50" s="980"/>
      <c r="BI50" s="987"/>
      <c r="BJ50" s="993"/>
      <c r="BK50" s="999"/>
      <c r="BL50" s="1010"/>
      <c r="BM50" s="1010"/>
      <c r="BN50" s="1030"/>
      <c r="BO50" s="1042"/>
    </row>
    <row r="51" spans="2:85" ht="21" customHeight="1">
      <c r="B51" s="612"/>
      <c r="C51" s="630" t="s">
        <v>552</v>
      </c>
      <c r="D51" s="659" t="s">
        <v>2063</v>
      </c>
      <c r="E51" s="672"/>
      <c r="F51" s="672"/>
      <c r="G51" s="672"/>
      <c r="H51" s="672"/>
      <c r="I51" s="672"/>
      <c r="J51" s="672"/>
      <c r="K51" s="672"/>
      <c r="L51" s="672"/>
      <c r="M51" s="672"/>
      <c r="N51" s="672"/>
      <c r="O51" s="672"/>
      <c r="P51" s="723"/>
      <c r="Q51" s="734"/>
      <c r="R51" s="734"/>
      <c r="S51" s="734"/>
      <c r="T51" s="734"/>
      <c r="U51" s="734"/>
      <c r="V51" s="746"/>
      <c r="W51" s="771"/>
      <c r="X51" s="789">
        <v>7</v>
      </c>
      <c r="Y51" s="789">
        <v>7</v>
      </c>
      <c r="Z51" s="789"/>
      <c r="AA51" s="789">
        <v>7</v>
      </c>
      <c r="AB51" s="789"/>
      <c r="AC51" s="818">
        <v>7</v>
      </c>
      <c r="AD51" s="771"/>
      <c r="AE51" s="789">
        <v>7</v>
      </c>
      <c r="AF51" s="789">
        <v>7</v>
      </c>
      <c r="AG51" s="789"/>
      <c r="AH51" s="789">
        <v>7</v>
      </c>
      <c r="AI51" s="789"/>
      <c r="AJ51" s="818">
        <v>7</v>
      </c>
      <c r="AK51" s="771"/>
      <c r="AL51" s="789">
        <v>7</v>
      </c>
      <c r="AM51" s="789">
        <v>7</v>
      </c>
      <c r="AN51" s="789"/>
      <c r="AO51" s="789">
        <v>7</v>
      </c>
      <c r="AP51" s="789"/>
      <c r="AQ51" s="818">
        <v>7</v>
      </c>
      <c r="AR51" s="771"/>
      <c r="AS51" s="789">
        <v>7</v>
      </c>
      <c r="AT51" s="789">
        <v>7</v>
      </c>
      <c r="AU51" s="789"/>
      <c r="AV51" s="789"/>
      <c r="AW51" s="789"/>
      <c r="AX51" s="818">
        <v>7</v>
      </c>
      <c r="AY51" s="898">
        <f t="shared" si="0"/>
        <v>105</v>
      </c>
      <c r="AZ51" s="914"/>
      <c r="BA51" s="914"/>
      <c r="BB51" s="927">
        <f t="shared" si="1"/>
        <v>26.25</v>
      </c>
      <c r="BC51" s="927"/>
      <c r="BD51" s="927"/>
      <c r="BE51" s="949">
        <f>ROUNDDOWN(SUM(BB51:BD57)/AY60,1)</f>
        <v>4.2</v>
      </c>
      <c r="BF51" s="964"/>
      <c r="BG51" s="975"/>
      <c r="BH51" s="981">
        <f>ROUNDDOWN(SUM(BB51:BD57)/40,1)</f>
        <v>3.3</v>
      </c>
      <c r="BI51" s="988"/>
      <c r="BJ51" s="994"/>
      <c r="BK51" s="1000"/>
      <c r="BL51" s="1011"/>
      <c r="BM51" s="1011"/>
      <c r="BN51" s="1031"/>
      <c r="BO51" s="1042"/>
    </row>
    <row r="52" spans="2:85" ht="21" customHeight="1">
      <c r="B52" s="612"/>
      <c r="C52" s="631"/>
      <c r="D52" s="660" t="s">
        <v>2064</v>
      </c>
      <c r="E52" s="673"/>
      <c r="F52" s="673"/>
      <c r="G52" s="673"/>
      <c r="H52" s="673"/>
      <c r="I52" s="673"/>
      <c r="J52" s="673"/>
      <c r="K52" s="673"/>
      <c r="L52" s="673"/>
      <c r="M52" s="673"/>
      <c r="N52" s="673"/>
      <c r="O52" s="673"/>
      <c r="P52" s="724"/>
      <c r="Q52" s="735"/>
      <c r="R52" s="735"/>
      <c r="S52" s="735"/>
      <c r="T52" s="735"/>
      <c r="U52" s="735"/>
      <c r="V52" s="747"/>
      <c r="W52" s="768"/>
      <c r="X52" s="786">
        <v>7</v>
      </c>
      <c r="Y52" s="786">
        <v>7</v>
      </c>
      <c r="Z52" s="786"/>
      <c r="AA52" s="786">
        <v>7</v>
      </c>
      <c r="AB52" s="786"/>
      <c r="AC52" s="815">
        <v>7</v>
      </c>
      <c r="AD52" s="768"/>
      <c r="AE52" s="786">
        <v>7</v>
      </c>
      <c r="AF52" s="786">
        <v>7</v>
      </c>
      <c r="AG52" s="786"/>
      <c r="AH52" s="786">
        <v>7</v>
      </c>
      <c r="AI52" s="786"/>
      <c r="AJ52" s="815">
        <v>7</v>
      </c>
      <c r="AK52" s="768"/>
      <c r="AL52" s="786">
        <v>7</v>
      </c>
      <c r="AM52" s="786">
        <v>7</v>
      </c>
      <c r="AN52" s="786"/>
      <c r="AO52" s="786"/>
      <c r="AP52" s="786"/>
      <c r="AQ52" s="815">
        <v>7</v>
      </c>
      <c r="AR52" s="768"/>
      <c r="AS52" s="786"/>
      <c r="AT52" s="786">
        <v>7</v>
      </c>
      <c r="AU52" s="786"/>
      <c r="AV52" s="786"/>
      <c r="AW52" s="786"/>
      <c r="AX52" s="815">
        <v>7</v>
      </c>
      <c r="AY52" s="896">
        <f t="shared" si="0"/>
        <v>91</v>
      </c>
      <c r="AZ52" s="912"/>
      <c r="BA52" s="912"/>
      <c r="BB52" s="925">
        <f t="shared" si="1"/>
        <v>22.75</v>
      </c>
      <c r="BC52" s="925"/>
      <c r="BD52" s="925"/>
      <c r="BE52" s="949"/>
      <c r="BF52" s="964"/>
      <c r="BG52" s="975"/>
      <c r="BH52" s="981"/>
      <c r="BI52" s="988"/>
      <c r="BJ52" s="994"/>
      <c r="BK52" s="1001"/>
      <c r="BL52" s="1001"/>
      <c r="BM52" s="1001"/>
      <c r="BN52" s="1032"/>
      <c r="BO52" s="1042"/>
    </row>
    <row r="53" spans="2:85" ht="21" customHeight="1">
      <c r="B53" s="612"/>
      <c r="C53" s="631"/>
      <c r="D53" s="660" t="s">
        <v>1382</v>
      </c>
      <c r="E53" s="673"/>
      <c r="F53" s="673"/>
      <c r="G53" s="673"/>
      <c r="H53" s="673"/>
      <c r="I53" s="673"/>
      <c r="J53" s="673"/>
      <c r="K53" s="673"/>
      <c r="L53" s="673"/>
      <c r="M53" s="673"/>
      <c r="N53" s="673"/>
      <c r="O53" s="673"/>
      <c r="P53" s="724"/>
      <c r="Q53" s="735"/>
      <c r="R53" s="735"/>
      <c r="S53" s="735"/>
      <c r="T53" s="735"/>
      <c r="U53" s="735"/>
      <c r="V53" s="747"/>
      <c r="W53" s="768">
        <v>7</v>
      </c>
      <c r="X53" s="786"/>
      <c r="Y53" s="786">
        <v>7</v>
      </c>
      <c r="Z53" s="786">
        <v>7</v>
      </c>
      <c r="AA53" s="786">
        <v>7</v>
      </c>
      <c r="AB53" s="786">
        <v>7</v>
      </c>
      <c r="AC53" s="815"/>
      <c r="AD53" s="768">
        <v>7</v>
      </c>
      <c r="AE53" s="786"/>
      <c r="AF53" s="786">
        <v>7</v>
      </c>
      <c r="AG53" s="786">
        <v>7</v>
      </c>
      <c r="AH53" s="786">
        <v>7</v>
      </c>
      <c r="AI53" s="786">
        <v>7</v>
      </c>
      <c r="AJ53" s="815"/>
      <c r="AK53" s="768">
        <v>7</v>
      </c>
      <c r="AL53" s="786"/>
      <c r="AM53" s="786">
        <v>7</v>
      </c>
      <c r="AN53" s="786">
        <v>7</v>
      </c>
      <c r="AO53" s="786"/>
      <c r="AP53" s="786">
        <v>7</v>
      </c>
      <c r="AQ53" s="815"/>
      <c r="AR53" s="768">
        <v>7</v>
      </c>
      <c r="AS53" s="786"/>
      <c r="AT53" s="786">
        <v>7</v>
      </c>
      <c r="AU53" s="786"/>
      <c r="AV53" s="786">
        <v>7</v>
      </c>
      <c r="AW53" s="786"/>
      <c r="AX53" s="815"/>
      <c r="AY53" s="896">
        <f t="shared" si="0"/>
        <v>119</v>
      </c>
      <c r="AZ53" s="912"/>
      <c r="BA53" s="912"/>
      <c r="BB53" s="925">
        <f t="shared" si="1"/>
        <v>29.75</v>
      </c>
      <c r="BC53" s="925"/>
      <c r="BD53" s="925"/>
      <c r="BE53" s="949"/>
      <c r="BF53" s="964"/>
      <c r="BG53" s="975"/>
      <c r="BH53" s="981"/>
      <c r="BI53" s="988"/>
      <c r="BJ53" s="994"/>
      <c r="BK53" s="1001"/>
      <c r="BL53" s="1001"/>
      <c r="BM53" s="1001"/>
      <c r="BN53" s="1032"/>
      <c r="BO53" s="1042"/>
    </row>
    <row r="54" spans="2:85" ht="21" customHeight="1">
      <c r="B54" s="612"/>
      <c r="C54" s="631"/>
      <c r="D54" s="660" t="s">
        <v>2065</v>
      </c>
      <c r="E54" s="673"/>
      <c r="F54" s="673"/>
      <c r="G54" s="673"/>
      <c r="H54" s="673"/>
      <c r="I54" s="673"/>
      <c r="J54" s="673"/>
      <c r="K54" s="673"/>
      <c r="L54" s="673"/>
      <c r="M54" s="673"/>
      <c r="N54" s="673"/>
      <c r="O54" s="673"/>
      <c r="P54" s="724"/>
      <c r="Q54" s="735"/>
      <c r="R54" s="735"/>
      <c r="S54" s="735"/>
      <c r="T54" s="735"/>
      <c r="U54" s="735"/>
      <c r="V54" s="747"/>
      <c r="W54" s="768">
        <v>7</v>
      </c>
      <c r="X54" s="786"/>
      <c r="Y54" s="786"/>
      <c r="Z54" s="786">
        <v>7</v>
      </c>
      <c r="AA54" s="786">
        <v>7</v>
      </c>
      <c r="AB54" s="786">
        <v>7</v>
      </c>
      <c r="AC54" s="815"/>
      <c r="AD54" s="768">
        <v>7</v>
      </c>
      <c r="AE54" s="786"/>
      <c r="AF54" s="786"/>
      <c r="AG54" s="786">
        <v>7</v>
      </c>
      <c r="AH54" s="786">
        <v>7</v>
      </c>
      <c r="AI54" s="786">
        <v>7</v>
      </c>
      <c r="AJ54" s="815"/>
      <c r="AK54" s="768">
        <v>7</v>
      </c>
      <c r="AL54" s="786"/>
      <c r="AM54" s="786">
        <v>7</v>
      </c>
      <c r="AN54" s="786">
        <v>7</v>
      </c>
      <c r="AO54" s="786">
        <v>7</v>
      </c>
      <c r="AP54" s="786">
        <v>7</v>
      </c>
      <c r="AQ54" s="815"/>
      <c r="AR54" s="768">
        <v>7</v>
      </c>
      <c r="AS54" s="786"/>
      <c r="AT54" s="786">
        <v>7</v>
      </c>
      <c r="AU54" s="786"/>
      <c r="AV54" s="786">
        <v>7</v>
      </c>
      <c r="AW54" s="786"/>
      <c r="AX54" s="815"/>
      <c r="AY54" s="896">
        <f t="shared" si="0"/>
        <v>112</v>
      </c>
      <c r="AZ54" s="912"/>
      <c r="BA54" s="912"/>
      <c r="BB54" s="925">
        <f t="shared" si="1"/>
        <v>28</v>
      </c>
      <c r="BC54" s="925"/>
      <c r="BD54" s="925"/>
      <c r="BE54" s="949"/>
      <c r="BF54" s="964"/>
      <c r="BG54" s="975"/>
      <c r="BH54" s="981"/>
      <c r="BI54" s="988"/>
      <c r="BJ54" s="994"/>
      <c r="BK54" s="1001"/>
      <c r="BL54" s="1001"/>
      <c r="BM54" s="1001"/>
      <c r="BN54" s="1032"/>
    </row>
    <row r="55" spans="2:85" ht="21" customHeight="1">
      <c r="B55" s="612"/>
      <c r="C55" s="631"/>
      <c r="D55" s="660" t="s">
        <v>323</v>
      </c>
      <c r="E55" s="673"/>
      <c r="F55" s="673"/>
      <c r="G55" s="673"/>
      <c r="H55" s="673"/>
      <c r="I55" s="673"/>
      <c r="J55" s="673"/>
      <c r="K55" s="673"/>
      <c r="L55" s="673"/>
      <c r="M55" s="673"/>
      <c r="N55" s="673"/>
      <c r="O55" s="673"/>
      <c r="P55" s="724"/>
      <c r="Q55" s="735"/>
      <c r="R55" s="735"/>
      <c r="S55" s="735"/>
      <c r="T55" s="735"/>
      <c r="U55" s="735"/>
      <c r="V55" s="747"/>
      <c r="W55" s="768">
        <v>7</v>
      </c>
      <c r="X55" s="786"/>
      <c r="Y55" s="786"/>
      <c r="Z55" s="786">
        <v>7</v>
      </c>
      <c r="AA55" s="786">
        <v>7</v>
      </c>
      <c r="AB55" s="786">
        <v>7</v>
      </c>
      <c r="AC55" s="815"/>
      <c r="AD55" s="768">
        <v>7</v>
      </c>
      <c r="AE55" s="786"/>
      <c r="AF55" s="786"/>
      <c r="AG55" s="786">
        <v>7</v>
      </c>
      <c r="AH55" s="786">
        <v>7</v>
      </c>
      <c r="AI55" s="786">
        <v>7</v>
      </c>
      <c r="AJ55" s="815"/>
      <c r="AK55" s="768">
        <v>7</v>
      </c>
      <c r="AL55" s="786"/>
      <c r="AM55" s="786">
        <v>7</v>
      </c>
      <c r="AN55" s="786">
        <v>7</v>
      </c>
      <c r="AO55" s="786">
        <v>7</v>
      </c>
      <c r="AP55" s="786">
        <v>7</v>
      </c>
      <c r="AQ55" s="815"/>
      <c r="AR55" s="768">
        <v>7</v>
      </c>
      <c r="AS55" s="786"/>
      <c r="AT55" s="786">
        <v>7</v>
      </c>
      <c r="AU55" s="786"/>
      <c r="AV55" s="786">
        <v>7</v>
      </c>
      <c r="AW55" s="786"/>
      <c r="AX55" s="815"/>
      <c r="AY55" s="896">
        <f t="shared" si="0"/>
        <v>112</v>
      </c>
      <c r="AZ55" s="912"/>
      <c r="BA55" s="912"/>
      <c r="BB55" s="925">
        <f t="shared" si="1"/>
        <v>28</v>
      </c>
      <c r="BC55" s="925"/>
      <c r="BD55" s="925"/>
      <c r="BE55" s="949"/>
      <c r="BF55" s="964"/>
      <c r="BG55" s="975"/>
      <c r="BH55" s="981"/>
      <c r="BI55" s="988"/>
      <c r="BJ55" s="994"/>
      <c r="BK55" s="1001"/>
      <c r="BL55" s="1001"/>
      <c r="BM55" s="1001"/>
      <c r="BN55" s="1032"/>
      <c r="CE55" s="603"/>
      <c r="CF55" s="603"/>
      <c r="CG55" s="603"/>
    </row>
    <row r="56" spans="2:85" ht="21" customHeight="1">
      <c r="B56" s="612"/>
      <c r="C56" s="631"/>
      <c r="D56" s="660"/>
      <c r="E56" s="673"/>
      <c r="F56" s="673"/>
      <c r="G56" s="673"/>
      <c r="H56" s="673"/>
      <c r="I56" s="673"/>
      <c r="J56" s="673"/>
      <c r="K56" s="673"/>
      <c r="L56" s="673"/>
      <c r="M56" s="673"/>
      <c r="N56" s="673"/>
      <c r="O56" s="673"/>
      <c r="P56" s="724"/>
      <c r="Q56" s="735"/>
      <c r="R56" s="735"/>
      <c r="S56" s="735"/>
      <c r="T56" s="735"/>
      <c r="U56" s="735"/>
      <c r="V56" s="747"/>
      <c r="W56" s="768"/>
      <c r="X56" s="786"/>
      <c r="Y56" s="786"/>
      <c r="Z56" s="786"/>
      <c r="AA56" s="786"/>
      <c r="AB56" s="786"/>
      <c r="AC56" s="815"/>
      <c r="AD56" s="768"/>
      <c r="AE56" s="786"/>
      <c r="AF56" s="786"/>
      <c r="AG56" s="786"/>
      <c r="AH56" s="786"/>
      <c r="AI56" s="786"/>
      <c r="AJ56" s="815"/>
      <c r="AK56" s="768"/>
      <c r="AL56" s="786"/>
      <c r="AM56" s="786"/>
      <c r="AN56" s="786"/>
      <c r="AO56" s="786"/>
      <c r="AP56" s="786"/>
      <c r="AQ56" s="815"/>
      <c r="AR56" s="768"/>
      <c r="AS56" s="786"/>
      <c r="AT56" s="786"/>
      <c r="AU56" s="786"/>
      <c r="AV56" s="786"/>
      <c r="AW56" s="786"/>
      <c r="AX56" s="815"/>
      <c r="AY56" s="896">
        <f t="shared" si="0"/>
        <v>0</v>
      </c>
      <c r="AZ56" s="912"/>
      <c r="BA56" s="912"/>
      <c r="BB56" s="925">
        <f t="shared" si="1"/>
        <v>0</v>
      </c>
      <c r="BC56" s="925"/>
      <c r="BD56" s="925"/>
      <c r="BE56" s="949"/>
      <c r="BF56" s="964"/>
      <c r="BG56" s="975"/>
      <c r="BH56" s="981"/>
      <c r="BI56" s="988"/>
      <c r="BJ56" s="994"/>
      <c r="BK56" s="1001"/>
      <c r="BL56" s="1001"/>
      <c r="BM56" s="1001"/>
      <c r="BN56" s="1032"/>
      <c r="CE56" s="603"/>
      <c r="CF56" s="603"/>
      <c r="CG56" s="603"/>
    </row>
    <row r="57" spans="2:85" ht="21" customHeight="1">
      <c r="B57" s="612"/>
      <c r="C57" s="632"/>
      <c r="D57" s="661"/>
      <c r="E57" s="675"/>
      <c r="F57" s="675"/>
      <c r="G57" s="675"/>
      <c r="H57" s="675"/>
      <c r="I57" s="675"/>
      <c r="J57" s="676"/>
      <c r="K57" s="676"/>
      <c r="L57" s="676"/>
      <c r="M57" s="676"/>
      <c r="N57" s="676"/>
      <c r="O57" s="676"/>
      <c r="P57" s="726"/>
      <c r="Q57" s="737"/>
      <c r="R57" s="737"/>
      <c r="S57" s="737"/>
      <c r="T57" s="737"/>
      <c r="U57" s="737"/>
      <c r="V57" s="749"/>
      <c r="W57" s="770"/>
      <c r="X57" s="788"/>
      <c r="Y57" s="788"/>
      <c r="Z57" s="788"/>
      <c r="AA57" s="788"/>
      <c r="AB57" s="788"/>
      <c r="AC57" s="817"/>
      <c r="AD57" s="770"/>
      <c r="AE57" s="788"/>
      <c r="AF57" s="788"/>
      <c r="AG57" s="788"/>
      <c r="AH57" s="788"/>
      <c r="AI57" s="788"/>
      <c r="AJ57" s="817"/>
      <c r="AK57" s="770"/>
      <c r="AL57" s="788"/>
      <c r="AM57" s="788"/>
      <c r="AN57" s="788"/>
      <c r="AO57" s="788"/>
      <c r="AP57" s="788"/>
      <c r="AQ57" s="817"/>
      <c r="AR57" s="770"/>
      <c r="AS57" s="788"/>
      <c r="AT57" s="788"/>
      <c r="AU57" s="788"/>
      <c r="AV57" s="788"/>
      <c r="AW57" s="788"/>
      <c r="AX57" s="817"/>
      <c r="AY57" s="899">
        <f t="shared" si="0"/>
        <v>0</v>
      </c>
      <c r="AZ57" s="915"/>
      <c r="BA57" s="915"/>
      <c r="BB57" s="928">
        <f t="shared" si="1"/>
        <v>0</v>
      </c>
      <c r="BC57" s="928"/>
      <c r="BD57" s="928"/>
      <c r="BE57" s="949"/>
      <c r="BF57" s="964"/>
      <c r="BG57" s="975"/>
      <c r="BH57" s="981"/>
      <c r="BI57" s="988"/>
      <c r="BJ57" s="994"/>
      <c r="BK57" s="1002"/>
      <c r="BL57" s="1002"/>
      <c r="BM57" s="1002"/>
      <c r="BN57" s="1033"/>
    </row>
    <row r="58" spans="2:85" ht="21" customHeight="1">
      <c r="B58" s="612"/>
      <c r="C58" s="633" t="s">
        <v>334</v>
      </c>
      <c r="D58" s="662"/>
      <c r="E58" s="662"/>
      <c r="F58" s="662"/>
      <c r="G58" s="662"/>
      <c r="H58" s="662"/>
      <c r="I58" s="662"/>
      <c r="J58" s="662"/>
      <c r="K58" s="662"/>
      <c r="L58" s="662"/>
      <c r="M58" s="662"/>
      <c r="N58" s="662"/>
      <c r="O58" s="662"/>
      <c r="P58" s="662"/>
      <c r="Q58" s="662"/>
      <c r="R58" s="662"/>
      <c r="S58" s="662"/>
      <c r="T58" s="662"/>
      <c r="U58" s="662"/>
      <c r="V58" s="750"/>
      <c r="W58" s="772">
        <f t="shared" ref="W58:AX58" si="2">SUM(W43:W57)</f>
        <v>29</v>
      </c>
      <c r="X58" s="790">
        <f t="shared" si="2"/>
        <v>22</v>
      </c>
      <c r="Y58" s="790">
        <f t="shared" si="2"/>
        <v>35</v>
      </c>
      <c r="Z58" s="790">
        <f t="shared" si="2"/>
        <v>29</v>
      </c>
      <c r="AA58" s="790">
        <f t="shared" si="2"/>
        <v>57</v>
      </c>
      <c r="AB58" s="790">
        <f t="shared" si="2"/>
        <v>23</v>
      </c>
      <c r="AC58" s="819">
        <f t="shared" si="2"/>
        <v>22</v>
      </c>
      <c r="AD58" s="772">
        <f t="shared" si="2"/>
        <v>31</v>
      </c>
      <c r="AE58" s="790">
        <f t="shared" si="2"/>
        <v>30</v>
      </c>
      <c r="AF58" s="790">
        <f t="shared" si="2"/>
        <v>43</v>
      </c>
      <c r="AG58" s="790">
        <f t="shared" si="2"/>
        <v>29</v>
      </c>
      <c r="AH58" s="790">
        <f t="shared" si="2"/>
        <v>57</v>
      </c>
      <c r="AI58" s="790">
        <f t="shared" si="2"/>
        <v>23</v>
      </c>
      <c r="AJ58" s="819">
        <f t="shared" si="2"/>
        <v>22</v>
      </c>
      <c r="AK58" s="772">
        <f t="shared" si="2"/>
        <v>31</v>
      </c>
      <c r="AL58" s="790">
        <f t="shared" si="2"/>
        <v>30</v>
      </c>
      <c r="AM58" s="790">
        <f t="shared" si="2"/>
        <v>57</v>
      </c>
      <c r="AN58" s="790">
        <f t="shared" si="2"/>
        <v>33</v>
      </c>
      <c r="AO58" s="790">
        <f t="shared" si="2"/>
        <v>43</v>
      </c>
      <c r="AP58" s="790">
        <f t="shared" si="2"/>
        <v>27</v>
      </c>
      <c r="AQ58" s="819">
        <f t="shared" si="2"/>
        <v>22</v>
      </c>
      <c r="AR58" s="772">
        <f t="shared" si="2"/>
        <v>31</v>
      </c>
      <c r="AS58" s="790">
        <f t="shared" si="2"/>
        <v>23</v>
      </c>
      <c r="AT58" s="790">
        <f t="shared" si="2"/>
        <v>35</v>
      </c>
      <c r="AU58" s="790">
        <f t="shared" si="2"/>
        <v>8</v>
      </c>
      <c r="AV58" s="790">
        <f t="shared" si="2"/>
        <v>43</v>
      </c>
      <c r="AW58" s="790">
        <f t="shared" si="2"/>
        <v>0</v>
      </c>
      <c r="AX58" s="819">
        <f t="shared" si="2"/>
        <v>36</v>
      </c>
      <c r="AY58" s="900">
        <f>SUM(AY37:BA53)</f>
        <v>887</v>
      </c>
      <c r="AZ58" s="916"/>
      <c r="BA58" s="916"/>
      <c r="BB58" s="929">
        <f>SUM($BB$43:$BD$57)</f>
        <v>217.75</v>
      </c>
      <c r="BC58" s="929"/>
      <c r="BD58" s="929"/>
      <c r="BE58" s="951">
        <f>SUM(BE43:BG57)</f>
        <v>6.7</v>
      </c>
      <c r="BF58" s="951"/>
      <c r="BG58" s="951"/>
      <c r="BH58" s="982">
        <f>SUM(BH43:BJ57)</f>
        <v>5.3</v>
      </c>
      <c r="BI58" s="989"/>
      <c r="BJ58" s="989"/>
      <c r="BK58" s="1003"/>
      <c r="BL58" s="1003"/>
      <c r="BM58" s="1003"/>
      <c r="BN58" s="1034"/>
    </row>
    <row r="59" spans="2:85" ht="21" customHeight="1">
      <c r="B59" s="613"/>
      <c r="C59" s="633" t="s">
        <v>2041</v>
      </c>
      <c r="D59" s="662"/>
      <c r="E59" s="662"/>
      <c r="F59" s="662"/>
      <c r="G59" s="662"/>
      <c r="H59" s="662"/>
      <c r="I59" s="662"/>
      <c r="J59" s="662"/>
      <c r="K59" s="662"/>
      <c r="L59" s="662"/>
      <c r="M59" s="662"/>
      <c r="N59" s="662"/>
      <c r="O59" s="662"/>
      <c r="P59" s="662"/>
      <c r="Q59" s="662"/>
      <c r="R59" s="662"/>
      <c r="S59" s="662"/>
      <c r="T59" s="662"/>
      <c r="U59" s="662"/>
      <c r="V59" s="750"/>
      <c r="W59" s="773">
        <f t="shared" ref="W59:AM59" si="3">SUM(W37:W54)</f>
        <v>34</v>
      </c>
      <c r="X59" s="791">
        <f t="shared" si="3"/>
        <v>34</v>
      </c>
      <c r="Y59" s="791">
        <f t="shared" si="3"/>
        <v>47</v>
      </c>
      <c r="Z59" s="791">
        <f t="shared" si="3"/>
        <v>34</v>
      </c>
      <c r="AA59" s="791">
        <f t="shared" si="3"/>
        <v>62</v>
      </c>
      <c r="AB59" s="791">
        <f t="shared" si="3"/>
        <v>16</v>
      </c>
      <c r="AC59" s="820">
        <f t="shared" si="3"/>
        <v>22</v>
      </c>
      <c r="AD59" s="773">
        <f t="shared" si="3"/>
        <v>36</v>
      </c>
      <c r="AE59" s="791">
        <f t="shared" si="3"/>
        <v>42</v>
      </c>
      <c r="AF59" s="791">
        <f t="shared" si="3"/>
        <v>55</v>
      </c>
      <c r="AG59" s="791">
        <f t="shared" si="3"/>
        <v>34</v>
      </c>
      <c r="AH59" s="791">
        <f t="shared" si="3"/>
        <v>62</v>
      </c>
      <c r="AI59" s="791">
        <f t="shared" si="3"/>
        <v>16</v>
      </c>
      <c r="AJ59" s="820">
        <f t="shared" si="3"/>
        <v>22</v>
      </c>
      <c r="AK59" s="773">
        <f t="shared" si="3"/>
        <v>36</v>
      </c>
      <c r="AL59" s="791">
        <f t="shared" si="3"/>
        <v>42</v>
      </c>
      <c r="AM59" s="791">
        <f t="shared" si="3"/>
        <v>62</v>
      </c>
      <c r="AN59" s="791">
        <f>SUM(AN37:AN55)</f>
        <v>45</v>
      </c>
      <c r="AO59" s="791">
        <f t="shared" ref="AO59:AX59" si="4">SUM(AO37:AO54)</f>
        <v>48</v>
      </c>
      <c r="AP59" s="791">
        <f t="shared" si="4"/>
        <v>20</v>
      </c>
      <c r="AQ59" s="820">
        <f t="shared" si="4"/>
        <v>22</v>
      </c>
      <c r="AR59" s="773">
        <f t="shared" si="4"/>
        <v>36</v>
      </c>
      <c r="AS59" s="791">
        <f t="shared" si="4"/>
        <v>35</v>
      </c>
      <c r="AT59" s="791">
        <f t="shared" si="4"/>
        <v>40</v>
      </c>
      <c r="AU59" s="791">
        <f t="shared" si="4"/>
        <v>20</v>
      </c>
      <c r="AV59" s="791">
        <f t="shared" si="4"/>
        <v>48</v>
      </c>
      <c r="AW59" s="791">
        <f t="shared" si="4"/>
        <v>0</v>
      </c>
      <c r="AX59" s="820">
        <f t="shared" si="4"/>
        <v>36</v>
      </c>
      <c r="AY59" s="900">
        <f>SUM(AY38:BA54)</f>
        <v>919</v>
      </c>
      <c r="AZ59" s="916"/>
      <c r="BA59" s="916"/>
      <c r="BB59" s="929">
        <f>SUM($BB$37:$BD$57)</f>
        <v>277.75</v>
      </c>
      <c r="BC59" s="929"/>
      <c r="BD59" s="929"/>
      <c r="BE59" s="952"/>
      <c r="BF59" s="966"/>
      <c r="BG59" s="977"/>
      <c r="BH59" s="983"/>
      <c r="BI59" s="990"/>
      <c r="BJ59" s="990"/>
      <c r="BK59" s="1003"/>
      <c r="BL59" s="1003"/>
      <c r="BM59" s="1003"/>
      <c r="BN59" s="1034"/>
    </row>
    <row r="60" spans="2:85" ht="21" customHeight="1">
      <c r="B60" s="614" t="s">
        <v>890</v>
      </c>
      <c r="C60" s="634"/>
      <c r="D60" s="663"/>
      <c r="E60" s="662"/>
      <c r="F60" s="662"/>
      <c r="G60" s="662"/>
      <c r="H60" s="662"/>
      <c r="I60" s="662"/>
      <c r="J60" s="662"/>
      <c r="K60" s="662"/>
      <c r="L60" s="662"/>
      <c r="M60" s="662"/>
      <c r="N60" s="662"/>
      <c r="O60" s="662"/>
      <c r="P60" s="662"/>
      <c r="Q60" s="662"/>
      <c r="R60" s="662"/>
      <c r="S60" s="662"/>
      <c r="T60" s="662"/>
      <c r="U60" s="662"/>
      <c r="V60" s="662"/>
      <c r="W60" s="732"/>
      <c r="X60" s="732"/>
      <c r="Y60" s="732"/>
      <c r="Z60" s="732"/>
      <c r="AA60" s="732"/>
      <c r="AB60" s="732"/>
      <c r="AC60" s="732"/>
      <c r="AD60" s="732"/>
      <c r="AE60" s="732"/>
      <c r="AF60" s="732"/>
      <c r="AG60" s="732"/>
      <c r="AH60" s="732"/>
      <c r="AI60" s="732"/>
      <c r="AJ60" s="732"/>
      <c r="AK60" s="732"/>
      <c r="AL60" s="732"/>
      <c r="AM60" s="732"/>
      <c r="AN60" s="732"/>
      <c r="AO60" s="732"/>
      <c r="AP60" s="732"/>
      <c r="AQ60" s="732"/>
      <c r="AR60" s="732"/>
      <c r="AS60" s="732"/>
      <c r="AT60" s="732"/>
      <c r="AU60" s="732"/>
      <c r="AV60" s="732"/>
      <c r="AW60" s="732"/>
      <c r="AX60" s="744"/>
      <c r="AY60" s="901">
        <v>32</v>
      </c>
      <c r="AZ60" s="733"/>
      <c r="BA60" s="733"/>
      <c r="BB60" s="733"/>
      <c r="BC60" s="733"/>
      <c r="BD60" s="733"/>
      <c r="BE60" s="733"/>
      <c r="BF60" s="733"/>
      <c r="BG60" s="733"/>
      <c r="BH60" s="733"/>
      <c r="BI60" s="733"/>
      <c r="BJ60" s="733"/>
      <c r="BK60" s="733"/>
      <c r="BL60" s="733"/>
      <c r="BM60" s="733"/>
      <c r="BN60" s="745"/>
    </row>
    <row r="61" spans="2:85" ht="21" customHeight="1">
      <c r="G61" s="499"/>
    </row>
    <row r="62" spans="2:85" ht="21" customHeight="1">
      <c r="B62" s="608" t="s">
        <v>1983</v>
      </c>
      <c r="D62" s="649"/>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49"/>
      <c r="AC62" s="649"/>
      <c r="AD62" s="649"/>
      <c r="AE62" s="649"/>
      <c r="AF62" s="649"/>
      <c r="AG62" s="649"/>
      <c r="AH62" s="649"/>
      <c r="AI62" s="649"/>
      <c r="AJ62" s="649"/>
      <c r="AK62" s="649"/>
      <c r="AL62" s="649"/>
      <c r="AM62" s="649"/>
      <c r="AN62" s="649"/>
      <c r="AO62" s="649"/>
      <c r="AP62" s="649"/>
      <c r="AQ62" s="649"/>
      <c r="AR62" s="649"/>
      <c r="AS62" s="649"/>
      <c r="AT62" s="649"/>
      <c r="AU62" s="649"/>
      <c r="AV62" s="649"/>
      <c r="AW62" s="649"/>
      <c r="AX62" s="649"/>
      <c r="AY62" s="649"/>
      <c r="AZ62" s="649"/>
      <c r="BA62" s="683"/>
      <c r="BB62" s="649"/>
      <c r="BC62" s="683"/>
      <c r="BD62" s="683"/>
      <c r="BE62" s="649"/>
      <c r="BF62" s="683"/>
      <c r="BG62" s="649"/>
      <c r="BH62" s="649"/>
      <c r="BI62" s="649"/>
      <c r="BJ62" s="649"/>
      <c r="BK62" s="649"/>
      <c r="BL62" s="649"/>
      <c r="BM62" s="649"/>
      <c r="BN62" s="649"/>
    </row>
    <row r="63" spans="2:85" ht="21" customHeight="1">
      <c r="B63" s="609"/>
      <c r="C63" s="624"/>
      <c r="D63" s="650" t="s">
        <v>292</v>
      </c>
      <c r="E63" s="650"/>
      <c r="F63" s="650"/>
      <c r="G63" s="650"/>
      <c r="H63" s="650"/>
      <c r="I63" s="692"/>
      <c r="J63" s="696" t="s">
        <v>301</v>
      </c>
      <c r="K63" s="704"/>
      <c r="L63" s="704"/>
      <c r="M63" s="704"/>
      <c r="N63" s="704"/>
      <c r="O63" s="715"/>
      <c r="P63" s="720" t="s">
        <v>313</v>
      </c>
      <c r="Q63" s="650"/>
      <c r="R63" s="650"/>
      <c r="S63" s="650"/>
      <c r="T63" s="650"/>
      <c r="U63" s="650"/>
      <c r="V63" s="743"/>
      <c r="W63" s="764" t="s">
        <v>1581</v>
      </c>
      <c r="X63" s="782"/>
      <c r="Y63" s="782"/>
      <c r="Z63" s="782"/>
      <c r="AA63" s="782"/>
      <c r="AB63" s="782"/>
      <c r="AC63" s="811"/>
      <c r="AD63" s="764" t="s">
        <v>809</v>
      </c>
      <c r="AE63" s="782"/>
      <c r="AF63" s="782"/>
      <c r="AG63" s="782"/>
      <c r="AH63" s="782"/>
      <c r="AI63" s="782"/>
      <c r="AJ63" s="811"/>
      <c r="AK63" s="764" t="s">
        <v>1100</v>
      </c>
      <c r="AL63" s="782"/>
      <c r="AM63" s="782"/>
      <c r="AN63" s="782"/>
      <c r="AO63" s="782"/>
      <c r="AP63" s="782"/>
      <c r="AQ63" s="811"/>
      <c r="AR63" s="609" t="s">
        <v>674</v>
      </c>
      <c r="AS63" s="650"/>
      <c r="AT63" s="650"/>
      <c r="AU63" s="650"/>
      <c r="AV63" s="650"/>
      <c r="AW63" s="650"/>
      <c r="AX63" s="650"/>
      <c r="AY63" s="902" t="s">
        <v>1346</v>
      </c>
      <c r="AZ63" s="917"/>
      <c r="BA63" s="917"/>
      <c r="BB63" s="917" t="s">
        <v>3</v>
      </c>
      <c r="BC63" s="917"/>
      <c r="BD63" s="917"/>
      <c r="BE63" s="917" t="s">
        <v>528</v>
      </c>
      <c r="BF63" s="917"/>
      <c r="BG63" s="917"/>
      <c r="BH63" s="917"/>
      <c r="BI63" s="917"/>
      <c r="BJ63" s="917"/>
      <c r="BK63" s="782" t="s">
        <v>2056</v>
      </c>
      <c r="BL63" s="782"/>
      <c r="BM63" s="782"/>
      <c r="BN63" s="811"/>
    </row>
    <row r="64" spans="2:85" ht="21" customHeight="1">
      <c r="B64" s="610"/>
      <c r="C64" s="625"/>
      <c r="D64" s="651"/>
      <c r="E64" s="651"/>
      <c r="F64" s="651"/>
      <c r="G64" s="651"/>
      <c r="H64" s="651"/>
      <c r="I64" s="693"/>
      <c r="J64" s="697"/>
      <c r="K64" s="705"/>
      <c r="L64" s="705"/>
      <c r="M64" s="705"/>
      <c r="N64" s="705"/>
      <c r="O64" s="716"/>
      <c r="P64" s="727"/>
      <c r="Q64" s="651"/>
      <c r="R64" s="651"/>
      <c r="S64" s="651"/>
      <c r="T64" s="651"/>
      <c r="U64" s="651"/>
      <c r="V64" s="751"/>
      <c r="W64" s="765" t="s">
        <v>401</v>
      </c>
      <c r="X64" s="783" t="s">
        <v>171</v>
      </c>
      <c r="Y64" s="783" t="s">
        <v>2046</v>
      </c>
      <c r="Z64" s="783" t="s">
        <v>1728</v>
      </c>
      <c r="AA64" s="783" t="s">
        <v>1594</v>
      </c>
      <c r="AB64" s="783" t="s">
        <v>670</v>
      </c>
      <c r="AC64" s="812" t="s">
        <v>1939</v>
      </c>
      <c r="AD64" s="765" t="s">
        <v>401</v>
      </c>
      <c r="AE64" s="783" t="s">
        <v>171</v>
      </c>
      <c r="AF64" s="783" t="s">
        <v>2046</v>
      </c>
      <c r="AG64" s="783" t="s">
        <v>1728</v>
      </c>
      <c r="AH64" s="783" t="s">
        <v>1594</v>
      </c>
      <c r="AI64" s="783" t="s">
        <v>670</v>
      </c>
      <c r="AJ64" s="812" t="s">
        <v>1939</v>
      </c>
      <c r="AK64" s="765" t="s">
        <v>401</v>
      </c>
      <c r="AL64" s="783" t="s">
        <v>171</v>
      </c>
      <c r="AM64" s="783" t="s">
        <v>2046</v>
      </c>
      <c r="AN64" s="783" t="s">
        <v>1728</v>
      </c>
      <c r="AO64" s="783" t="s">
        <v>1594</v>
      </c>
      <c r="AP64" s="783" t="s">
        <v>670</v>
      </c>
      <c r="AQ64" s="812" t="s">
        <v>1939</v>
      </c>
      <c r="AR64" s="870" t="s">
        <v>401</v>
      </c>
      <c r="AS64" s="871" t="s">
        <v>171</v>
      </c>
      <c r="AT64" s="871" t="s">
        <v>2046</v>
      </c>
      <c r="AU64" s="871" t="s">
        <v>1728</v>
      </c>
      <c r="AV64" s="871" t="s">
        <v>1594</v>
      </c>
      <c r="AW64" s="871" t="s">
        <v>670</v>
      </c>
      <c r="AX64" s="886" t="s">
        <v>1939</v>
      </c>
      <c r="AY64" s="903"/>
      <c r="AZ64" s="918"/>
      <c r="BA64" s="918"/>
      <c r="BB64" s="918"/>
      <c r="BC64" s="918"/>
      <c r="BD64" s="918"/>
      <c r="BE64" s="918"/>
      <c r="BF64" s="918"/>
      <c r="BG64" s="918"/>
      <c r="BH64" s="918"/>
      <c r="BI64" s="918"/>
      <c r="BJ64" s="918"/>
      <c r="BK64" s="1004"/>
      <c r="BL64" s="1004"/>
      <c r="BM64" s="1004"/>
      <c r="BN64" s="1035"/>
    </row>
    <row r="65" spans="2:66" ht="21" customHeight="1">
      <c r="B65" s="612"/>
      <c r="C65" s="629" t="s">
        <v>2038</v>
      </c>
      <c r="D65" s="656" t="s">
        <v>2066</v>
      </c>
      <c r="E65" s="672"/>
      <c r="F65" s="672"/>
      <c r="G65" s="672"/>
      <c r="H65" s="672"/>
      <c r="I65" s="672"/>
      <c r="J65" s="672"/>
      <c r="K65" s="672"/>
      <c r="L65" s="672"/>
      <c r="M65" s="672"/>
      <c r="N65" s="672"/>
      <c r="O65" s="672"/>
      <c r="P65" s="728"/>
      <c r="Q65" s="728"/>
      <c r="R65" s="728"/>
      <c r="S65" s="728"/>
      <c r="T65" s="728"/>
      <c r="U65" s="728"/>
      <c r="V65" s="752"/>
      <c r="W65" s="774"/>
      <c r="X65" s="785">
        <v>7</v>
      </c>
      <c r="Y65" s="785">
        <v>7</v>
      </c>
      <c r="Z65" s="785"/>
      <c r="AA65" s="785">
        <v>7</v>
      </c>
      <c r="AB65" s="785">
        <v>7</v>
      </c>
      <c r="AC65" s="814"/>
      <c r="AD65" s="767"/>
      <c r="AE65" s="785">
        <v>7</v>
      </c>
      <c r="AF65" s="785">
        <v>7</v>
      </c>
      <c r="AG65" s="785"/>
      <c r="AH65" s="785">
        <v>7</v>
      </c>
      <c r="AI65" s="785">
        <v>7</v>
      </c>
      <c r="AJ65" s="814"/>
      <c r="AK65" s="767"/>
      <c r="AL65" s="785">
        <v>7</v>
      </c>
      <c r="AM65" s="785">
        <v>7</v>
      </c>
      <c r="AN65" s="785"/>
      <c r="AO65" s="785">
        <v>7</v>
      </c>
      <c r="AP65" s="785">
        <v>7</v>
      </c>
      <c r="AQ65" s="814"/>
      <c r="AR65" s="767"/>
      <c r="AS65" s="785">
        <v>7</v>
      </c>
      <c r="AT65" s="785">
        <v>7</v>
      </c>
      <c r="AU65" s="785"/>
      <c r="AV65" s="785">
        <v>7</v>
      </c>
      <c r="AW65" s="785"/>
      <c r="AX65" s="814"/>
      <c r="AY65" s="904">
        <f t="shared" ref="AY65:AY72" si="5">SUM(W65:AX65)</f>
        <v>105</v>
      </c>
      <c r="AZ65" s="914"/>
      <c r="BA65" s="914"/>
      <c r="BB65" s="927">
        <f t="shared" ref="BB65:BB72" si="6">AY65/4</f>
        <v>26.25</v>
      </c>
      <c r="BC65" s="927"/>
      <c r="BD65" s="941"/>
      <c r="BE65" s="953">
        <f>ROUNDDOWN(SUM($BB$65:$BD$72)/40,1)</f>
        <v>2.5</v>
      </c>
      <c r="BF65" s="953"/>
      <c r="BG65" s="953"/>
      <c r="BH65" s="953"/>
      <c r="BI65" s="953"/>
      <c r="BJ65" s="953"/>
      <c r="BK65" s="1005"/>
      <c r="BL65" s="1005"/>
      <c r="BM65" s="1005"/>
      <c r="BN65" s="1036"/>
    </row>
    <row r="66" spans="2:66" ht="21" customHeight="1">
      <c r="B66" s="612"/>
      <c r="C66" s="612"/>
      <c r="D66" s="657" t="s">
        <v>1626</v>
      </c>
      <c r="E66" s="673"/>
      <c r="F66" s="673"/>
      <c r="G66" s="673"/>
      <c r="H66" s="673"/>
      <c r="I66" s="673"/>
      <c r="J66" s="673"/>
      <c r="K66" s="673"/>
      <c r="L66" s="673"/>
      <c r="M66" s="673"/>
      <c r="N66" s="673"/>
      <c r="O66" s="673"/>
      <c r="P66" s="729"/>
      <c r="Q66" s="729"/>
      <c r="R66" s="729"/>
      <c r="S66" s="729"/>
      <c r="T66" s="729"/>
      <c r="U66" s="729"/>
      <c r="V66" s="753"/>
      <c r="W66" s="775">
        <v>4</v>
      </c>
      <c r="X66" s="786"/>
      <c r="Y66" s="786">
        <v>7</v>
      </c>
      <c r="Z66" s="786"/>
      <c r="AA66" s="786"/>
      <c r="AB66" s="786">
        <v>1</v>
      </c>
      <c r="AC66" s="815">
        <v>4</v>
      </c>
      <c r="AD66" s="768">
        <v>4</v>
      </c>
      <c r="AE66" s="786"/>
      <c r="AF66" s="786">
        <v>7</v>
      </c>
      <c r="AG66" s="786"/>
      <c r="AH66" s="786"/>
      <c r="AI66" s="786">
        <v>1</v>
      </c>
      <c r="AJ66" s="815">
        <v>4</v>
      </c>
      <c r="AK66" s="768">
        <v>4</v>
      </c>
      <c r="AL66" s="786"/>
      <c r="AM66" s="786">
        <v>7</v>
      </c>
      <c r="AN66" s="786">
        <v>2</v>
      </c>
      <c r="AO66" s="786"/>
      <c r="AP66" s="786">
        <v>1</v>
      </c>
      <c r="AQ66" s="815">
        <v>4</v>
      </c>
      <c r="AR66" s="775">
        <v>4</v>
      </c>
      <c r="AS66" s="786"/>
      <c r="AT66" s="786">
        <v>7</v>
      </c>
      <c r="AU66" s="786"/>
      <c r="AV66" s="786"/>
      <c r="AW66" s="786"/>
      <c r="AX66" s="815"/>
      <c r="AY66" s="905">
        <f t="shared" si="5"/>
        <v>61</v>
      </c>
      <c r="AZ66" s="912"/>
      <c r="BA66" s="912"/>
      <c r="BB66" s="925">
        <f t="shared" si="6"/>
        <v>15.25</v>
      </c>
      <c r="BC66" s="925"/>
      <c r="BD66" s="922"/>
      <c r="BE66" s="954"/>
      <c r="BF66" s="954"/>
      <c r="BG66" s="954"/>
      <c r="BH66" s="954"/>
      <c r="BI66" s="954"/>
      <c r="BJ66" s="954"/>
      <c r="BK66" s="1001"/>
      <c r="BL66" s="1001"/>
      <c r="BM66" s="1001"/>
      <c r="BN66" s="1032"/>
    </row>
    <row r="67" spans="2:66" ht="21" customHeight="1">
      <c r="B67" s="612"/>
      <c r="C67" s="612"/>
      <c r="D67" s="657" t="s">
        <v>2063</v>
      </c>
      <c r="E67" s="673"/>
      <c r="F67" s="673"/>
      <c r="G67" s="673"/>
      <c r="H67" s="673"/>
      <c r="I67" s="673"/>
      <c r="J67" s="673"/>
      <c r="K67" s="673"/>
      <c r="L67" s="673"/>
      <c r="M67" s="673"/>
      <c r="N67" s="673"/>
      <c r="O67" s="673"/>
      <c r="P67" s="729"/>
      <c r="Q67" s="729"/>
      <c r="R67" s="729"/>
      <c r="S67" s="729"/>
      <c r="T67" s="729"/>
      <c r="U67" s="729"/>
      <c r="V67" s="753"/>
      <c r="W67" s="776"/>
      <c r="X67" s="789">
        <v>7</v>
      </c>
      <c r="Y67" s="789">
        <v>7</v>
      </c>
      <c r="Z67" s="789"/>
      <c r="AA67" s="789">
        <v>7</v>
      </c>
      <c r="AB67" s="789">
        <v>7</v>
      </c>
      <c r="AC67" s="818"/>
      <c r="AD67" s="771"/>
      <c r="AE67" s="789">
        <v>7</v>
      </c>
      <c r="AF67" s="789">
        <v>7</v>
      </c>
      <c r="AG67" s="789"/>
      <c r="AH67" s="789">
        <v>7</v>
      </c>
      <c r="AI67" s="789">
        <v>7</v>
      </c>
      <c r="AJ67" s="818"/>
      <c r="AK67" s="771"/>
      <c r="AL67" s="789">
        <v>7</v>
      </c>
      <c r="AM67" s="789">
        <v>7</v>
      </c>
      <c r="AN67" s="789"/>
      <c r="AO67" s="789">
        <v>7</v>
      </c>
      <c r="AP67" s="789">
        <v>7</v>
      </c>
      <c r="AQ67" s="818"/>
      <c r="AR67" s="771"/>
      <c r="AS67" s="789">
        <v>7</v>
      </c>
      <c r="AT67" s="789"/>
      <c r="AU67" s="789"/>
      <c r="AV67" s="789">
        <v>7</v>
      </c>
      <c r="AW67" s="789"/>
      <c r="AX67" s="818">
        <v>7</v>
      </c>
      <c r="AY67" s="905">
        <f t="shared" si="5"/>
        <v>105</v>
      </c>
      <c r="AZ67" s="912"/>
      <c r="BA67" s="912"/>
      <c r="BB67" s="925">
        <f t="shared" si="6"/>
        <v>26.25</v>
      </c>
      <c r="BC67" s="925"/>
      <c r="BD67" s="922"/>
      <c r="BE67" s="954"/>
      <c r="BF67" s="954"/>
      <c r="BG67" s="954"/>
      <c r="BH67" s="954"/>
      <c r="BI67" s="954"/>
      <c r="BJ67" s="954"/>
      <c r="BK67" s="1001"/>
      <c r="BL67" s="1001"/>
      <c r="BM67" s="1001"/>
      <c r="BN67" s="1032"/>
    </row>
    <row r="68" spans="2:66" ht="21" customHeight="1">
      <c r="B68" s="612"/>
      <c r="C68" s="612"/>
      <c r="D68" s="657" t="s">
        <v>2064</v>
      </c>
      <c r="E68" s="673"/>
      <c r="F68" s="673"/>
      <c r="G68" s="673"/>
      <c r="H68" s="673"/>
      <c r="I68" s="673"/>
      <c r="J68" s="673"/>
      <c r="K68" s="673"/>
      <c r="L68" s="673"/>
      <c r="M68" s="673"/>
      <c r="N68" s="673"/>
      <c r="O68" s="673"/>
      <c r="P68" s="724"/>
      <c r="Q68" s="735"/>
      <c r="R68" s="735"/>
      <c r="S68" s="735"/>
      <c r="T68" s="735"/>
      <c r="U68" s="735"/>
      <c r="V68" s="747"/>
      <c r="W68" s="775"/>
      <c r="X68" s="786"/>
      <c r="Y68" s="786"/>
      <c r="Z68" s="789">
        <v>7</v>
      </c>
      <c r="AA68" s="789">
        <v>7</v>
      </c>
      <c r="AB68" s="786"/>
      <c r="AC68" s="815"/>
      <c r="AD68" s="768"/>
      <c r="AE68" s="786"/>
      <c r="AF68" s="786"/>
      <c r="AG68" s="789">
        <v>7</v>
      </c>
      <c r="AH68" s="789">
        <v>7</v>
      </c>
      <c r="AI68" s="786"/>
      <c r="AJ68" s="815"/>
      <c r="AK68" s="768"/>
      <c r="AL68" s="786"/>
      <c r="AM68" s="786"/>
      <c r="AN68" s="789">
        <v>7</v>
      </c>
      <c r="AO68" s="789">
        <v>7</v>
      </c>
      <c r="AP68" s="786"/>
      <c r="AQ68" s="815"/>
      <c r="AR68" s="775"/>
      <c r="AS68" s="786"/>
      <c r="AT68" s="786"/>
      <c r="AU68" s="789">
        <v>7</v>
      </c>
      <c r="AV68" s="786"/>
      <c r="AW68" s="786"/>
      <c r="AX68" s="815">
        <v>7</v>
      </c>
      <c r="AY68" s="905">
        <f t="shared" si="5"/>
        <v>56</v>
      </c>
      <c r="AZ68" s="912"/>
      <c r="BA68" s="912"/>
      <c r="BB68" s="925">
        <f t="shared" si="6"/>
        <v>14</v>
      </c>
      <c r="BC68" s="925"/>
      <c r="BD68" s="922"/>
      <c r="BE68" s="954"/>
      <c r="BF68" s="954"/>
      <c r="BG68" s="954"/>
      <c r="BH68" s="954"/>
      <c r="BI68" s="954"/>
      <c r="BJ68" s="954"/>
      <c r="BK68" s="1001"/>
      <c r="BL68" s="1001"/>
      <c r="BM68" s="1001"/>
      <c r="BN68" s="1032"/>
    </row>
    <row r="69" spans="2:66" ht="21" customHeight="1">
      <c r="B69" s="612"/>
      <c r="C69" s="612"/>
      <c r="D69" s="657" t="s">
        <v>1382</v>
      </c>
      <c r="E69" s="673"/>
      <c r="F69" s="673"/>
      <c r="G69" s="673"/>
      <c r="H69" s="673"/>
      <c r="I69" s="673"/>
      <c r="J69" s="673"/>
      <c r="K69" s="673"/>
      <c r="L69" s="673"/>
      <c r="M69" s="673"/>
      <c r="N69" s="673"/>
      <c r="O69" s="673"/>
      <c r="P69" s="729"/>
      <c r="Q69" s="729"/>
      <c r="R69" s="729"/>
      <c r="S69" s="729"/>
      <c r="T69" s="729"/>
      <c r="U69" s="729"/>
      <c r="V69" s="753"/>
      <c r="W69" s="776">
        <v>4</v>
      </c>
      <c r="X69" s="789">
        <v>7</v>
      </c>
      <c r="Y69" s="789">
        <v>7</v>
      </c>
      <c r="Z69" s="789"/>
      <c r="AA69" s="789">
        <v>7</v>
      </c>
      <c r="AB69" s="789">
        <v>7</v>
      </c>
      <c r="AC69" s="818"/>
      <c r="AD69" s="771"/>
      <c r="AE69" s="789">
        <v>7</v>
      </c>
      <c r="AF69" s="789"/>
      <c r="AG69" s="789"/>
      <c r="AH69" s="789">
        <v>7</v>
      </c>
      <c r="AI69" s="789">
        <v>7</v>
      </c>
      <c r="AJ69" s="818"/>
      <c r="AK69" s="771"/>
      <c r="AL69" s="789"/>
      <c r="AM69" s="789"/>
      <c r="AN69" s="789"/>
      <c r="AO69" s="789"/>
      <c r="AP69" s="789"/>
      <c r="AQ69" s="818"/>
      <c r="AR69" s="771"/>
      <c r="AS69" s="789">
        <v>7</v>
      </c>
      <c r="AT69" s="789"/>
      <c r="AU69" s="789"/>
      <c r="AV69" s="789">
        <v>7</v>
      </c>
      <c r="AW69" s="789"/>
      <c r="AX69" s="818">
        <v>7</v>
      </c>
      <c r="AY69" s="905">
        <f t="shared" si="5"/>
        <v>74</v>
      </c>
      <c r="AZ69" s="912"/>
      <c r="BA69" s="912"/>
      <c r="BB69" s="925">
        <f t="shared" si="6"/>
        <v>18.5</v>
      </c>
      <c r="BC69" s="925"/>
      <c r="BD69" s="922"/>
      <c r="BE69" s="954"/>
      <c r="BF69" s="954"/>
      <c r="BG69" s="954"/>
      <c r="BH69" s="954"/>
      <c r="BI69" s="954"/>
      <c r="BJ69" s="954"/>
      <c r="BK69" s="1001"/>
      <c r="BL69" s="1001"/>
      <c r="BM69" s="1001"/>
      <c r="BN69" s="1032"/>
    </row>
    <row r="70" spans="2:66" ht="21" customHeight="1">
      <c r="B70" s="612"/>
      <c r="C70" s="612"/>
      <c r="D70" s="657"/>
      <c r="E70" s="673"/>
      <c r="F70" s="673"/>
      <c r="G70" s="673"/>
      <c r="H70" s="673"/>
      <c r="I70" s="673"/>
      <c r="J70" s="673"/>
      <c r="K70" s="673"/>
      <c r="L70" s="673"/>
      <c r="M70" s="673"/>
      <c r="N70" s="673"/>
      <c r="O70" s="673"/>
      <c r="P70" s="724"/>
      <c r="Q70" s="735"/>
      <c r="R70" s="735"/>
      <c r="S70" s="735"/>
      <c r="T70" s="735"/>
      <c r="U70" s="735"/>
      <c r="V70" s="747"/>
      <c r="W70" s="775"/>
      <c r="X70" s="786"/>
      <c r="Y70" s="786"/>
      <c r="Z70" s="786"/>
      <c r="AA70" s="786"/>
      <c r="AB70" s="786"/>
      <c r="AC70" s="821"/>
      <c r="AD70" s="768"/>
      <c r="AE70" s="786"/>
      <c r="AF70" s="786"/>
      <c r="AG70" s="786"/>
      <c r="AH70" s="786"/>
      <c r="AI70" s="786"/>
      <c r="AJ70" s="821"/>
      <c r="AK70" s="768"/>
      <c r="AL70" s="786"/>
      <c r="AM70" s="786"/>
      <c r="AN70" s="786"/>
      <c r="AO70" s="786"/>
      <c r="AP70" s="786"/>
      <c r="AQ70" s="821"/>
      <c r="AR70" s="768"/>
      <c r="AS70" s="786"/>
      <c r="AT70" s="786"/>
      <c r="AU70" s="786"/>
      <c r="AV70" s="786"/>
      <c r="AW70" s="786"/>
      <c r="AX70" s="821"/>
      <c r="AY70" s="905">
        <f t="shared" si="5"/>
        <v>0</v>
      </c>
      <c r="AZ70" s="912"/>
      <c r="BA70" s="912"/>
      <c r="BB70" s="925">
        <f t="shared" si="6"/>
        <v>0</v>
      </c>
      <c r="BC70" s="925"/>
      <c r="BD70" s="922"/>
      <c r="BE70" s="954"/>
      <c r="BF70" s="954"/>
      <c r="BG70" s="954"/>
      <c r="BH70" s="954"/>
      <c r="BI70" s="954"/>
      <c r="BJ70" s="954"/>
      <c r="BK70" s="1001"/>
      <c r="BL70" s="1001"/>
      <c r="BM70" s="1001"/>
      <c r="BN70" s="1032"/>
    </row>
    <row r="71" spans="2:66" ht="21" customHeight="1">
      <c r="B71" s="612"/>
      <c r="C71" s="612"/>
      <c r="D71" s="657"/>
      <c r="E71" s="673"/>
      <c r="F71" s="673"/>
      <c r="G71" s="673"/>
      <c r="H71" s="673"/>
      <c r="I71" s="673"/>
      <c r="J71" s="673"/>
      <c r="K71" s="673"/>
      <c r="L71" s="673"/>
      <c r="M71" s="673"/>
      <c r="N71" s="673"/>
      <c r="O71" s="673"/>
      <c r="P71" s="724"/>
      <c r="Q71" s="735"/>
      <c r="R71" s="735"/>
      <c r="S71" s="735"/>
      <c r="T71" s="735"/>
      <c r="U71" s="735"/>
      <c r="V71" s="747"/>
      <c r="W71" s="775"/>
      <c r="X71" s="786"/>
      <c r="Y71" s="786"/>
      <c r="Z71" s="786"/>
      <c r="AA71" s="786"/>
      <c r="AB71" s="786"/>
      <c r="AC71" s="815"/>
      <c r="AD71" s="768"/>
      <c r="AE71" s="786"/>
      <c r="AF71" s="786"/>
      <c r="AG71" s="786"/>
      <c r="AH71" s="786"/>
      <c r="AI71" s="786"/>
      <c r="AJ71" s="815"/>
      <c r="AK71" s="768"/>
      <c r="AL71" s="786"/>
      <c r="AM71" s="786"/>
      <c r="AN71" s="786"/>
      <c r="AO71" s="786"/>
      <c r="AP71" s="786"/>
      <c r="AQ71" s="815"/>
      <c r="AR71" s="775"/>
      <c r="AS71" s="786"/>
      <c r="AT71" s="786"/>
      <c r="AU71" s="786"/>
      <c r="AV71" s="786"/>
      <c r="AW71" s="786"/>
      <c r="AX71" s="815"/>
      <c r="AY71" s="905">
        <f t="shared" si="5"/>
        <v>0</v>
      </c>
      <c r="AZ71" s="912"/>
      <c r="BA71" s="912"/>
      <c r="BB71" s="925">
        <f t="shared" si="6"/>
        <v>0</v>
      </c>
      <c r="BC71" s="925"/>
      <c r="BD71" s="922"/>
      <c r="BE71" s="954"/>
      <c r="BF71" s="954"/>
      <c r="BG71" s="954"/>
      <c r="BH71" s="954"/>
      <c r="BI71" s="954"/>
      <c r="BJ71" s="954"/>
      <c r="BK71" s="1001"/>
      <c r="BL71" s="1001"/>
      <c r="BM71" s="1001"/>
      <c r="BN71" s="1032"/>
    </row>
    <row r="72" spans="2:66" ht="21" customHeight="1">
      <c r="B72" s="612"/>
      <c r="C72" s="612"/>
      <c r="D72" s="664"/>
      <c r="E72" s="676"/>
      <c r="F72" s="676"/>
      <c r="G72" s="676"/>
      <c r="H72" s="676"/>
      <c r="I72" s="676"/>
      <c r="J72" s="676"/>
      <c r="K72" s="676"/>
      <c r="L72" s="676"/>
      <c r="M72" s="676"/>
      <c r="N72" s="676"/>
      <c r="O72" s="676"/>
      <c r="P72" s="726"/>
      <c r="Q72" s="737"/>
      <c r="R72" s="737"/>
      <c r="S72" s="737"/>
      <c r="T72" s="737"/>
      <c r="U72" s="737"/>
      <c r="V72" s="749"/>
      <c r="W72" s="777"/>
      <c r="X72" s="788"/>
      <c r="Y72" s="788"/>
      <c r="Z72" s="788"/>
      <c r="AA72" s="788"/>
      <c r="AB72" s="788"/>
      <c r="AC72" s="817"/>
      <c r="AD72" s="770"/>
      <c r="AE72" s="788"/>
      <c r="AF72" s="788"/>
      <c r="AG72" s="788"/>
      <c r="AH72" s="788"/>
      <c r="AI72" s="788"/>
      <c r="AJ72" s="817"/>
      <c r="AK72" s="770"/>
      <c r="AL72" s="788"/>
      <c r="AM72" s="788"/>
      <c r="AN72" s="788"/>
      <c r="AO72" s="788"/>
      <c r="AP72" s="788"/>
      <c r="AQ72" s="817"/>
      <c r="AR72" s="777"/>
      <c r="AS72" s="788"/>
      <c r="AT72" s="788"/>
      <c r="AU72" s="788"/>
      <c r="AV72" s="788"/>
      <c r="AW72" s="788"/>
      <c r="AX72" s="817"/>
      <c r="AY72" s="906">
        <f t="shared" si="5"/>
        <v>0</v>
      </c>
      <c r="AZ72" s="915"/>
      <c r="BA72" s="915"/>
      <c r="BB72" s="928">
        <f t="shared" si="6"/>
        <v>0</v>
      </c>
      <c r="BC72" s="928"/>
      <c r="BD72" s="923"/>
      <c r="BE72" s="955"/>
      <c r="BF72" s="955"/>
      <c r="BG72" s="955"/>
      <c r="BH72" s="955"/>
      <c r="BI72" s="955"/>
      <c r="BJ72" s="955"/>
      <c r="BK72" s="1002"/>
      <c r="BL72" s="1002"/>
      <c r="BM72" s="1002"/>
      <c r="BN72" s="1033"/>
    </row>
    <row r="73" spans="2:66" ht="21" customHeight="1">
      <c r="B73" s="612"/>
      <c r="C73" s="633" t="s">
        <v>334</v>
      </c>
      <c r="D73" s="662"/>
      <c r="E73" s="662"/>
      <c r="F73" s="662"/>
      <c r="G73" s="662"/>
      <c r="H73" s="662"/>
      <c r="I73" s="662"/>
      <c r="J73" s="662"/>
      <c r="K73" s="662"/>
      <c r="L73" s="662"/>
      <c r="M73" s="662"/>
      <c r="N73" s="662"/>
      <c r="O73" s="662"/>
      <c r="P73" s="662"/>
      <c r="Q73" s="662"/>
      <c r="R73" s="662"/>
      <c r="S73" s="662"/>
      <c r="T73" s="662"/>
      <c r="U73" s="662"/>
      <c r="V73" s="750"/>
      <c r="W73" s="772">
        <f t="shared" ref="W73:AX73" si="7">SUM(W65:W72)</f>
        <v>8</v>
      </c>
      <c r="X73" s="790">
        <f t="shared" si="7"/>
        <v>21</v>
      </c>
      <c r="Y73" s="790">
        <f t="shared" si="7"/>
        <v>28</v>
      </c>
      <c r="Z73" s="790">
        <f t="shared" si="7"/>
        <v>7</v>
      </c>
      <c r="AA73" s="790">
        <f t="shared" si="7"/>
        <v>28</v>
      </c>
      <c r="AB73" s="790">
        <f t="shared" si="7"/>
        <v>22</v>
      </c>
      <c r="AC73" s="819">
        <f t="shared" si="7"/>
        <v>4</v>
      </c>
      <c r="AD73" s="772">
        <f t="shared" si="7"/>
        <v>4</v>
      </c>
      <c r="AE73" s="790">
        <f t="shared" si="7"/>
        <v>21</v>
      </c>
      <c r="AF73" s="790">
        <f t="shared" si="7"/>
        <v>21</v>
      </c>
      <c r="AG73" s="790">
        <f t="shared" si="7"/>
        <v>7</v>
      </c>
      <c r="AH73" s="790">
        <f t="shared" si="7"/>
        <v>28</v>
      </c>
      <c r="AI73" s="790">
        <f t="shared" si="7"/>
        <v>22</v>
      </c>
      <c r="AJ73" s="819">
        <f t="shared" si="7"/>
        <v>4</v>
      </c>
      <c r="AK73" s="772">
        <f t="shared" si="7"/>
        <v>4</v>
      </c>
      <c r="AL73" s="790">
        <f t="shared" si="7"/>
        <v>14</v>
      </c>
      <c r="AM73" s="790">
        <f t="shared" si="7"/>
        <v>21</v>
      </c>
      <c r="AN73" s="790">
        <f t="shared" si="7"/>
        <v>9</v>
      </c>
      <c r="AO73" s="790">
        <f t="shared" si="7"/>
        <v>21</v>
      </c>
      <c r="AP73" s="790">
        <f t="shared" si="7"/>
        <v>15</v>
      </c>
      <c r="AQ73" s="819">
        <f t="shared" si="7"/>
        <v>4</v>
      </c>
      <c r="AR73" s="772">
        <f t="shared" si="7"/>
        <v>4</v>
      </c>
      <c r="AS73" s="790">
        <f t="shared" si="7"/>
        <v>21</v>
      </c>
      <c r="AT73" s="790">
        <f t="shared" si="7"/>
        <v>14</v>
      </c>
      <c r="AU73" s="790">
        <f t="shared" si="7"/>
        <v>7</v>
      </c>
      <c r="AV73" s="790">
        <f t="shared" si="7"/>
        <v>21</v>
      </c>
      <c r="AW73" s="790">
        <f t="shared" si="7"/>
        <v>0</v>
      </c>
      <c r="AX73" s="819">
        <f t="shared" si="7"/>
        <v>21</v>
      </c>
      <c r="AY73" s="907">
        <f>SUM(AY65:BA72)</f>
        <v>401</v>
      </c>
      <c r="AZ73" s="919"/>
      <c r="BA73" s="919"/>
      <c r="BB73" s="930">
        <f>SUM($BB$65:$BD$72)</f>
        <v>100.25</v>
      </c>
      <c r="BC73" s="930"/>
      <c r="BD73" s="942"/>
      <c r="BE73" s="956">
        <f>SUM(BE65)</f>
        <v>2.5</v>
      </c>
      <c r="BF73" s="967"/>
      <c r="BG73" s="967"/>
      <c r="BH73" s="967"/>
      <c r="BI73" s="967"/>
      <c r="BJ73" s="995"/>
      <c r="BK73" s="1006"/>
      <c r="BL73" s="1006"/>
      <c r="BM73" s="1006"/>
      <c r="BN73" s="1037"/>
    </row>
    <row r="74" spans="2:66" ht="21" customHeight="1">
      <c r="B74" s="614" t="s">
        <v>890</v>
      </c>
      <c r="C74" s="634"/>
      <c r="D74" s="663"/>
      <c r="E74" s="662"/>
      <c r="F74" s="662"/>
      <c r="G74" s="662"/>
      <c r="H74" s="662"/>
      <c r="I74" s="662"/>
      <c r="J74" s="662"/>
      <c r="K74" s="662"/>
      <c r="L74" s="662"/>
      <c r="M74" s="662"/>
      <c r="N74" s="662"/>
      <c r="O74" s="662"/>
      <c r="P74" s="662"/>
      <c r="Q74" s="662"/>
      <c r="R74" s="662"/>
      <c r="S74" s="662"/>
      <c r="T74" s="662"/>
      <c r="U74" s="662"/>
      <c r="V74" s="662"/>
      <c r="W74" s="732"/>
      <c r="X74" s="732"/>
      <c r="Y74" s="732"/>
      <c r="Z74" s="732"/>
      <c r="AA74" s="732"/>
      <c r="AB74" s="732"/>
      <c r="AC74" s="732"/>
      <c r="AD74" s="732"/>
      <c r="AE74" s="732"/>
      <c r="AF74" s="732"/>
      <c r="AG74" s="732"/>
      <c r="AH74" s="732"/>
      <c r="AI74" s="732"/>
      <c r="AJ74" s="732"/>
      <c r="AK74" s="732"/>
      <c r="AL74" s="732"/>
      <c r="AM74" s="732"/>
      <c r="AN74" s="732"/>
      <c r="AO74" s="732"/>
      <c r="AP74" s="732"/>
      <c r="AQ74" s="732"/>
      <c r="AR74" s="732"/>
      <c r="AS74" s="732"/>
      <c r="AT74" s="732"/>
      <c r="AU74" s="732"/>
      <c r="AV74" s="732"/>
      <c r="AW74" s="732"/>
      <c r="AX74" s="744"/>
      <c r="AY74" s="908">
        <v>40</v>
      </c>
      <c r="AZ74" s="891"/>
      <c r="BA74" s="891"/>
      <c r="BB74" s="891"/>
      <c r="BC74" s="891"/>
      <c r="BD74" s="891"/>
      <c r="BE74" s="891"/>
      <c r="BF74" s="891"/>
      <c r="BG74" s="891"/>
      <c r="BH74" s="891"/>
      <c r="BI74" s="891"/>
      <c r="BJ74" s="891"/>
      <c r="BK74" s="891"/>
      <c r="BL74" s="891"/>
      <c r="BM74" s="891"/>
      <c r="BN74" s="1038"/>
    </row>
    <row r="75" spans="2:66" ht="21" customHeight="1">
      <c r="B75" s="499" t="s">
        <v>2039</v>
      </c>
    </row>
    <row r="76" spans="2:66" ht="21" customHeight="1">
      <c r="B76" s="499" t="s">
        <v>2040</v>
      </c>
      <c r="G76" s="499"/>
    </row>
    <row r="77" spans="2:66" ht="21" customHeight="1">
      <c r="G77" s="499"/>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57" type="Hiragana"/>
  <conditionalFormatting sqref="C25:L26 Q25:AG26 CA25:CD26 C27:D27 I27:M27 Q27:T27 Y27:AB27 AG27:AG28 BV27:BV28 C28:M28 Q28:AB28 C29:AG30 BV29:BY29 CA29:CD29 C31:N31 AG31">
    <cfRule type="expression" dxfId="186" priority="26">
      <formula>COUNTA($D$7)&gt;=1</formula>
    </cfRule>
  </conditionalFormatting>
  <conditionalFormatting sqref="C24:AG24">
    <cfRule type="expression" dxfId="185" priority="32">
      <formula>COUNTA($D$7)&gt;=1</formula>
    </cfRule>
  </conditionalFormatting>
  <conditionalFormatting sqref="C32:AG33">
    <cfRule type="expression" dxfId="184" priority="28">
      <formula>COUNTA($D$7)&gt;=1</formula>
    </cfRule>
  </conditionalFormatting>
  <conditionalFormatting sqref="D5:D7 E16:E17">
    <cfRule type="expression" dxfId="183" priority="41">
      <formula>IF($E$9:$F$9="〇",TRUE,FALSE)</formula>
    </cfRule>
  </conditionalFormatting>
  <conditionalFormatting sqref="D5:D7">
    <cfRule type="expression" dxfId="182" priority="40">
      <formula>IF($E$10:$F$11="〇",TRUE,FALSE)</formula>
    </cfRule>
  </conditionalFormatting>
  <conditionalFormatting sqref="D10">
    <cfRule type="expression" dxfId="181" priority="39">
      <formula>IF($E$9:$F$9="〇",TRUE,FALSE)</formula>
    </cfRule>
  </conditionalFormatting>
  <conditionalFormatting sqref="D12:E12 D13:D14">
    <cfRule type="expression" dxfId="180" priority="37">
      <formula>IF($E$9:$F$9="〇",TRUE,FALSE)</formula>
    </cfRule>
    <cfRule type="expression" dxfId="179" priority="38">
      <formula>IF($E$10:$F$11="〇",TRUE,FALSE)</formula>
    </cfRule>
  </conditionalFormatting>
  <conditionalFormatting sqref="N31:P31">
    <cfRule type="beginsWith" dxfId="178" priority="15" text="可">
      <formula>LEFT(N31,LEN("可"))="可"</formula>
    </cfRule>
    <cfRule type="containsText" dxfId="177" priority="16" text="不可">
      <formula>NOT(ISERROR(SEARCH("不可",N31)))</formula>
    </cfRule>
  </conditionalFormatting>
  <conditionalFormatting sqref="Q31:AD31">
    <cfRule type="expression" dxfId="176" priority="25">
      <formula>COUNTA($D$7)&gt;=1</formula>
    </cfRule>
  </conditionalFormatting>
  <conditionalFormatting sqref="AD31:AF31">
    <cfRule type="beginsWith" dxfId="175" priority="13" text="可">
      <formula>LEFT(AD31,LEN("可"))="可"</formula>
    </cfRule>
    <cfRule type="containsText" dxfId="174" priority="14" text="不可">
      <formula>NOT(ISERROR(SEARCH("不可",AD31)))</formula>
    </cfRule>
  </conditionalFormatting>
  <conditionalFormatting sqref="AE15">
    <cfRule type="expression" dxfId="173" priority="36">
      <formula>COUNTA($D$5,$D$6)&gt;=1</formula>
    </cfRule>
  </conditionalFormatting>
  <conditionalFormatting sqref="AE14:AN14">
    <cfRule type="expression" dxfId="172" priority="31">
      <formula>COUNTA($D$7)&gt;=1</formula>
    </cfRule>
  </conditionalFormatting>
  <conditionalFormatting sqref="AE16:AN16">
    <cfRule type="expression" dxfId="171" priority="35">
      <formula>COUNTA($D$6)&gt;=1</formula>
    </cfRule>
  </conditionalFormatting>
  <conditionalFormatting sqref="AI15:AN15">
    <cfRule type="expression" dxfId="170" priority="42">
      <formula>COUNTA($D$5,$D$6)&gt;=1</formula>
    </cfRule>
  </conditionalFormatting>
  <conditionalFormatting sqref="AI24:BM24 AI25:AR29 AW25:BH29 BM25:BM29 AI30:BM30 AI31:AT31">
    <cfRule type="expression" dxfId="169" priority="24">
      <formula>COUNTA($D$5:$D$6)&gt;=1</formula>
    </cfRule>
  </conditionalFormatting>
  <conditionalFormatting sqref="BM31">
    <cfRule type="expression" dxfId="168" priority="29">
      <formula>COUNTA($D$5:$D$6)&gt;=1</formula>
    </cfRule>
  </conditionalFormatting>
  <conditionalFormatting sqref="AI32:BM32">
    <cfRule type="expression" dxfId="167" priority="27">
      <formula>COUNTA($D$5:$D$6)&gt;=1</formula>
    </cfRule>
  </conditionalFormatting>
  <conditionalFormatting sqref="AT31:AV31">
    <cfRule type="beginsWith" dxfId="166" priority="10" text="可">
      <formula>LEFT(AT31,LEN("可"))="可"</formula>
    </cfRule>
    <cfRule type="containsText" dxfId="165" priority="12" text="不可">
      <formula>NOT(ISERROR(SEARCH("不可",AT31)))</formula>
    </cfRule>
  </conditionalFormatting>
  <conditionalFormatting sqref="AV14:BE14">
    <cfRule type="expression" dxfId="164" priority="17">
      <formula>COUNTA($D$7)&gt;=1</formula>
    </cfRule>
  </conditionalFormatting>
  <conditionalFormatting sqref="AV15:BE15">
    <cfRule type="expression" dxfId="163" priority="18">
      <formula>COUNTA($D$5,$D$6)&gt;=1</formula>
    </cfRule>
  </conditionalFormatting>
  <conditionalFormatting sqref="AV16:BE16">
    <cfRule type="expression" dxfId="162" priority="19">
      <formula>COUNTA($D$6)&gt;=1</formula>
    </cfRule>
  </conditionalFormatting>
  <conditionalFormatting sqref="AW31:BJ31">
    <cfRule type="expression" dxfId="161" priority="23">
      <formula>COUNTA($D$5:$D$6)&gt;=1</formula>
    </cfRule>
  </conditionalFormatting>
  <conditionalFormatting sqref="BJ31:BL31">
    <cfRule type="beginsWith" dxfId="160" priority="9" text="可">
      <formula>LEFT(BJ31,LEN("可"))="可"</formula>
    </cfRule>
    <cfRule type="containsText" dxfId="159" priority="11" text="不可">
      <formula>NOT(ISERROR(SEARCH("不可",BJ31)))</formula>
    </cfRule>
  </conditionalFormatting>
  <conditionalFormatting sqref="BM14:BS14">
    <cfRule type="expression" dxfId="158" priority="30">
      <formula>COUNTA($D$7)&gt;=1</formula>
    </cfRule>
  </conditionalFormatting>
  <conditionalFormatting sqref="CB9:CK9">
    <cfRule type="expression" dxfId="157" priority="20">
      <formula>COUNTA($D$7)&gt;=1</formula>
    </cfRule>
  </conditionalFormatting>
  <conditionalFormatting sqref="CB10:CK10">
    <cfRule type="expression" dxfId="156" priority="21">
      <formula>COUNTA($D$5,$D$6)&gt;=1</formula>
    </cfRule>
  </conditionalFormatting>
  <conditionalFormatting sqref="CB11:CK11">
    <cfRule type="expression" dxfId="155" priority="22">
      <formula>COUNTA($D$6)&gt;=1</formula>
    </cfRule>
  </conditionalFormatting>
  <conditionalFormatting sqref="CP42:CR43">
    <cfRule type="expression" dxfId="154" priority="34">
      <formula>COUNTA($AN$8)&gt;=1</formula>
    </cfRule>
  </conditionalFormatting>
  <conditionalFormatting sqref="CP44:CR45">
    <cfRule type="expression" dxfId="153" priority="33">
      <formula>COUNTA($AN$6:$AP$7)&gt;=1</formula>
    </cfRule>
  </conditionalFormatting>
  <conditionalFormatting sqref="BV25:BY26">
    <cfRule type="expression" dxfId="152" priority="8">
      <formula>COUNTA($D$7)&gt;=1</formula>
    </cfRule>
  </conditionalFormatting>
  <conditionalFormatting sqref="M25:P26">
    <cfRule type="expression" dxfId="151" priority="7">
      <formula>COUNTA($D$7)&gt;=1</formula>
    </cfRule>
  </conditionalFormatting>
  <conditionalFormatting sqref="CA27:CA28">
    <cfRule type="expression" dxfId="150" priority="6">
      <formula>COUNTA($D$7)&gt;=1</formula>
    </cfRule>
  </conditionalFormatting>
  <conditionalFormatting sqref="AC27:AC28">
    <cfRule type="expression" dxfId="149" priority="5">
      <formula>COUNTA($D$7)&gt;=1</formula>
    </cfRule>
  </conditionalFormatting>
  <conditionalFormatting sqref="CF25:CI29">
    <cfRule type="expression" dxfId="148" priority="4">
      <formula>COUNTA($D$5:$D$6)&gt;=1</formula>
    </cfRule>
  </conditionalFormatting>
  <conditionalFormatting sqref="AS25:AV29">
    <cfRule type="expression" dxfId="147" priority="3">
      <formula>COUNTA($D$5:$D$6)&gt;=1</formula>
    </cfRule>
  </conditionalFormatting>
  <conditionalFormatting sqref="CK25:CN29">
    <cfRule type="expression" dxfId="146" priority="2">
      <formula>COUNTA($D$5:$D$6)&gt;=1</formula>
    </cfRule>
  </conditionalFormatting>
  <conditionalFormatting sqref="BI25:BL29">
    <cfRule type="expression" dxfId="145"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ageMargins left="0.7" right="0.7" top="0.75" bottom="0.75" header="0.3" footer="0.3"/>
  <pageSetup paperSize="9" fitToWidth="1" fitToHeight="1" orientation="portrait" usePrinterDefaults="1"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rgb="FFFF0000"/>
  </sheetPr>
  <dimension ref="A1:CY35"/>
  <sheetViews>
    <sheetView workbookViewId="0">
      <selection activeCell="O9" sqref="O9:AB9"/>
    </sheetView>
  </sheetViews>
  <sheetFormatPr defaultRowHeight="12"/>
  <cols>
    <col min="1" max="2" width="1.75" style="857" hidden="1" customWidth="1"/>
    <col min="3" max="18" width="1.75" style="857" customWidth="1"/>
    <col min="19" max="72" width="2.25" style="857" customWidth="1"/>
    <col min="73" max="83" width="1.75" style="857" customWidth="1"/>
    <col min="84" max="107" width="1.875" style="857" customWidth="1"/>
    <col min="108" max="16384" width="9" style="857" customWidth="1"/>
  </cols>
  <sheetData>
    <row r="1" spans="1:103" ht="54" customHeight="1">
      <c r="A1" s="1071"/>
      <c r="C1" s="1071" t="s">
        <v>1986</v>
      </c>
    </row>
    <row r="2" spans="1:103" ht="13.9" customHeight="1">
      <c r="BE2" s="1159"/>
      <c r="BF2" s="1159"/>
      <c r="BG2" s="1159"/>
      <c r="BH2" s="1159"/>
      <c r="BI2" s="1159"/>
      <c r="BJ2" s="1159"/>
      <c r="BK2" s="1159"/>
      <c r="BL2" s="1071"/>
      <c r="BM2" s="1071"/>
      <c r="BN2" s="1071"/>
      <c r="BO2" s="1065" t="s">
        <v>1963</v>
      </c>
      <c r="BP2" s="1065"/>
      <c r="BQ2" s="1065"/>
      <c r="BR2" s="1160"/>
      <c r="BS2" s="1160"/>
      <c r="BT2" s="1065" t="s">
        <v>1985</v>
      </c>
      <c r="BU2" s="1065"/>
      <c r="BV2" s="1160"/>
      <c r="BW2" s="1160"/>
      <c r="BX2" s="1065" t="s">
        <v>12</v>
      </c>
      <c r="BY2" s="1065"/>
      <c r="BZ2" s="1160"/>
      <c r="CA2" s="1160"/>
      <c r="CB2" s="1065" t="s">
        <v>1977</v>
      </c>
      <c r="CC2" s="1065"/>
    </row>
    <row r="3" spans="1:103" ht="13.9" customHeight="1">
      <c r="CJ3" s="1051"/>
    </row>
    <row r="4" spans="1:103" ht="13.9" customHeight="1">
      <c r="T4" s="857" t="s">
        <v>1061</v>
      </c>
    </row>
    <row r="5" spans="1:103" ht="13.9" customHeight="1">
      <c r="BY5" s="1074" t="str">
        <f>IF(COUNTIF(BY1:CA3,"○")&gt;1,"いずれか１つを選択してください。","")</f>
        <v/>
      </c>
    </row>
    <row r="6" spans="1:103" ht="13.9" customHeight="1">
      <c r="E6" s="857" t="s">
        <v>1965</v>
      </c>
      <c r="AX6" s="857" t="s">
        <v>504</v>
      </c>
      <c r="CH6" s="1156"/>
      <c r="CJ6" s="1051"/>
    </row>
    <row r="7" spans="1:103" ht="13.9" customHeight="1">
      <c r="G7" s="1073" t="s">
        <v>1966</v>
      </c>
      <c r="H7" s="1073"/>
      <c r="I7" s="1073"/>
      <c r="J7" s="1073"/>
      <c r="K7" s="1073"/>
      <c r="L7" s="1073"/>
      <c r="M7" s="1073"/>
      <c r="N7" s="1073"/>
      <c r="O7" s="1092"/>
      <c r="P7" s="1094"/>
      <c r="Q7" s="1094"/>
      <c r="R7" s="1094"/>
      <c r="S7" s="1094"/>
      <c r="T7" s="1094"/>
      <c r="U7" s="1094"/>
      <c r="V7" s="1094"/>
      <c r="W7" s="1094"/>
      <c r="X7" s="1094"/>
      <c r="Y7" s="1094"/>
      <c r="Z7" s="1094"/>
      <c r="AA7" s="1094"/>
      <c r="AB7" s="1094"/>
      <c r="AC7" s="1094"/>
      <c r="AD7" s="1094"/>
      <c r="AE7" s="1094"/>
      <c r="AF7" s="1094"/>
      <c r="AG7" s="1094"/>
      <c r="AH7" s="1094"/>
      <c r="AI7" s="1094"/>
      <c r="AJ7" s="1152"/>
      <c r="AK7" s="1072"/>
      <c r="AL7" s="1072"/>
      <c r="AM7" s="1072"/>
      <c r="AN7" s="1072"/>
      <c r="AO7" s="1072"/>
      <c r="AP7" s="1072"/>
      <c r="AQ7" s="1072"/>
      <c r="AR7" s="1072"/>
      <c r="AS7" s="1072"/>
      <c r="AZ7" s="1157"/>
      <c r="BA7" s="1157"/>
      <c r="BB7" s="1157"/>
      <c r="BC7" s="1073" t="s">
        <v>422</v>
      </c>
      <c r="BD7" s="1073"/>
      <c r="BE7" s="1073"/>
      <c r="BF7" s="1073"/>
      <c r="BG7" s="1073"/>
      <c r="BH7" s="1073"/>
      <c r="BI7" s="1073"/>
      <c r="BJ7" s="1073"/>
      <c r="BK7" s="1073"/>
      <c r="BL7" s="1073"/>
      <c r="BM7" s="1073"/>
      <c r="BN7" s="1073"/>
      <c r="CH7" s="1156"/>
      <c r="CJ7" s="1071"/>
    </row>
    <row r="8" spans="1:103" ht="13.9" customHeight="1">
      <c r="G8" s="1073" t="s">
        <v>1504</v>
      </c>
      <c r="H8" s="1073"/>
      <c r="I8" s="1073"/>
      <c r="J8" s="1073"/>
      <c r="K8" s="1073"/>
      <c r="L8" s="1073"/>
      <c r="M8" s="1073"/>
      <c r="N8" s="1073"/>
      <c r="O8" s="1092"/>
      <c r="P8" s="1094"/>
      <c r="Q8" s="1094"/>
      <c r="R8" s="1094"/>
      <c r="S8" s="1094"/>
      <c r="T8" s="1094"/>
      <c r="U8" s="1094"/>
      <c r="V8" s="1094"/>
      <c r="W8" s="1094"/>
      <c r="X8" s="1094"/>
      <c r="Y8" s="1094"/>
      <c r="Z8" s="1094"/>
      <c r="AA8" s="1094"/>
      <c r="AB8" s="1094"/>
      <c r="AC8" s="1094"/>
      <c r="AD8" s="1094"/>
      <c r="AE8" s="1094"/>
      <c r="AF8" s="1094"/>
      <c r="AG8" s="1094"/>
      <c r="AH8" s="1094"/>
      <c r="AI8" s="1094"/>
      <c r="AJ8" s="1152"/>
      <c r="AK8" s="1072"/>
      <c r="AL8" s="1072"/>
      <c r="AM8" s="1072"/>
      <c r="AN8" s="1072"/>
      <c r="AO8" s="1072"/>
      <c r="AP8" s="1072"/>
      <c r="AQ8" s="1072"/>
      <c r="AR8" s="1072"/>
      <c r="AS8" s="1072"/>
      <c r="AZ8" s="1157"/>
      <c r="BA8" s="1157"/>
      <c r="BB8" s="1157"/>
      <c r="BC8" s="1073" t="s">
        <v>88</v>
      </c>
      <c r="BD8" s="1073"/>
      <c r="BE8" s="1073"/>
      <c r="BF8" s="1073"/>
      <c r="BG8" s="1073"/>
      <c r="BH8" s="1073"/>
      <c r="BI8" s="1073"/>
      <c r="BJ8" s="1073"/>
      <c r="BK8" s="1073"/>
      <c r="BL8" s="1073"/>
      <c r="BM8" s="1073"/>
      <c r="BN8" s="1073"/>
      <c r="BO8" s="1159"/>
      <c r="BP8" s="1159"/>
      <c r="BQ8" s="1159"/>
      <c r="BR8" s="1071"/>
      <c r="BS8" s="1071"/>
      <c r="BT8" s="1071"/>
      <c r="BU8" s="1071"/>
      <c r="BV8" s="1071"/>
      <c r="BW8" s="1071"/>
      <c r="BX8" s="1071"/>
      <c r="BY8" s="1071"/>
      <c r="BZ8" s="1071"/>
      <c r="CA8" s="1071"/>
      <c r="CB8" s="1071"/>
      <c r="CC8" s="1071"/>
      <c r="CH8" s="1156"/>
      <c r="CJ8" s="1071"/>
    </row>
    <row r="9" spans="1:103" ht="13.9" customHeight="1">
      <c r="G9" s="1073" t="s">
        <v>1967</v>
      </c>
      <c r="H9" s="1073"/>
      <c r="I9" s="1073"/>
      <c r="J9" s="1073"/>
      <c r="K9" s="1073"/>
      <c r="L9" s="1073"/>
      <c r="M9" s="1073"/>
      <c r="N9" s="1073"/>
      <c r="O9" s="1093"/>
      <c r="P9" s="1093"/>
      <c r="Q9" s="1093"/>
      <c r="R9" s="1093"/>
      <c r="S9" s="1093"/>
      <c r="T9" s="1093"/>
      <c r="U9" s="1093"/>
      <c r="V9" s="1093"/>
      <c r="W9" s="1093"/>
      <c r="X9" s="1093"/>
      <c r="Y9" s="1093"/>
      <c r="Z9" s="1093"/>
      <c r="AA9" s="1093"/>
      <c r="AB9" s="1093"/>
      <c r="AC9" s="1145" t="s">
        <v>1538</v>
      </c>
      <c r="AD9" s="1147"/>
      <c r="AE9" s="1147"/>
      <c r="AF9" s="1148"/>
      <c r="AG9" s="1149"/>
      <c r="AH9" s="1150"/>
      <c r="AI9" s="1150"/>
      <c r="AJ9" s="1153"/>
      <c r="AK9" s="1072"/>
      <c r="AL9" s="1072"/>
      <c r="AM9" s="1072"/>
      <c r="AN9" s="1072"/>
      <c r="AO9" s="1072"/>
      <c r="AP9" s="1072"/>
      <c r="AQ9" s="1072"/>
      <c r="AR9" s="1072"/>
      <c r="AS9" s="1072"/>
      <c r="AZ9" s="1157"/>
      <c r="BA9" s="1157"/>
      <c r="BB9" s="1157"/>
      <c r="BC9" s="1073" t="s">
        <v>1994</v>
      </c>
      <c r="BD9" s="1073"/>
      <c r="BE9" s="1073"/>
      <c r="BF9" s="1073"/>
      <c r="BG9" s="1073"/>
      <c r="BH9" s="1073"/>
      <c r="BI9" s="1073"/>
      <c r="BJ9" s="1073"/>
      <c r="BK9" s="1073"/>
      <c r="BL9" s="1073"/>
      <c r="BM9" s="1073"/>
      <c r="BN9" s="1073"/>
      <c r="BO9" s="1159"/>
      <c r="BP9" s="1159"/>
      <c r="BQ9" s="1159"/>
      <c r="BR9" s="1071"/>
      <c r="BS9" s="1071"/>
      <c r="BT9" s="1071"/>
      <c r="BU9" s="1071"/>
      <c r="BV9" s="1071"/>
      <c r="BW9" s="1071"/>
      <c r="BX9" s="1071"/>
      <c r="BY9" s="1071"/>
      <c r="BZ9" s="1071"/>
      <c r="CA9" s="1071"/>
      <c r="CB9" s="1071"/>
      <c r="CC9" s="1071"/>
      <c r="CJ9" s="1071"/>
      <c r="CK9" s="1071"/>
      <c r="CL9" s="1071"/>
      <c r="CM9" s="1071"/>
      <c r="CN9" s="1175"/>
      <c r="CO9" s="1175"/>
      <c r="CP9" s="1175"/>
      <c r="CQ9" s="1071"/>
      <c r="CR9" s="1071"/>
      <c r="CS9" s="1071"/>
      <c r="CT9" s="1071"/>
      <c r="CU9" s="1071"/>
      <c r="CV9" s="1071"/>
      <c r="CW9" s="1176"/>
      <c r="CX9" s="1176"/>
      <c r="CY9" s="1176"/>
    </row>
    <row r="10" spans="1:103" ht="13.9" customHeight="1">
      <c r="E10" s="1072"/>
      <c r="F10" s="1072"/>
      <c r="G10" s="1072"/>
      <c r="H10" s="1072"/>
      <c r="I10" s="1072"/>
      <c r="J10" s="1072"/>
      <c r="K10" s="1072"/>
      <c r="L10" s="1072"/>
      <c r="M10" s="1072"/>
      <c r="N10" s="1072"/>
      <c r="O10" s="1072"/>
      <c r="P10" s="1072"/>
      <c r="Q10" s="1072"/>
      <c r="R10" s="1072"/>
      <c r="S10" s="1072"/>
      <c r="T10" s="1072"/>
      <c r="U10" s="1072"/>
      <c r="V10" s="1072"/>
      <c r="W10" s="1072"/>
      <c r="X10" s="1072"/>
      <c r="Y10" s="1072"/>
      <c r="Z10" s="1072"/>
      <c r="AA10" s="1072"/>
      <c r="AB10" s="1072"/>
      <c r="AC10" s="1072"/>
      <c r="AD10" s="1072"/>
      <c r="AE10" s="1072"/>
      <c r="AF10" s="1072"/>
      <c r="AG10" s="1072"/>
      <c r="AH10" s="1072"/>
      <c r="AI10" s="1072"/>
      <c r="AJ10" s="1072"/>
      <c r="AK10" s="1072"/>
      <c r="AL10" s="1072"/>
      <c r="AM10" s="1072"/>
      <c r="AN10" s="1072"/>
      <c r="AO10" s="1072"/>
      <c r="AP10" s="1072"/>
      <c r="AQ10" s="1072"/>
      <c r="AR10" s="1072"/>
      <c r="AS10" s="1072"/>
      <c r="AY10" s="1072"/>
      <c r="AZ10" s="1158" t="s">
        <v>1984</v>
      </c>
      <c r="BA10" s="1072"/>
      <c r="BB10" s="1072"/>
      <c r="BC10" s="1072"/>
      <c r="BD10" s="1072"/>
      <c r="BE10" s="1072"/>
      <c r="BF10" s="1072"/>
      <c r="BG10" s="1072"/>
      <c r="BH10" s="1072"/>
      <c r="BI10" s="1072"/>
      <c r="BJ10" s="1072"/>
      <c r="BO10" s="1159"/>
      <c r="BP10" s="1159"/>
      <c r="BQ10" s="1159"/>
      <c r="BR10" s="1071"/>
      <c r="BS10" s="1071"/>
      <c r="BT10" s="1071"/>
      <c r="BU10" s="1071"/>
      <c r="BV10" s="1071"/>
      <c r="BW10" s="1071"/>
      <c r="BX10" s="1071"/>
      <c r="BY10" s="1071"/>
      <c r="BZ10" s="1071"/>
      <c r="CA10" s="1071"/>
      <c r="CB10" s="1071"/>
      <c r="CC10" s="1071"/>
      <c r="CG10" s="1072"/>
    </row>
    <row r="11" spans="1:103" ht="13.9" customHeight="1">
      <c r="G11" s="1074"/>
      <c r="AT11" s="1156"/>
      <c r="BU11" s="1072"/>
      <c r="BV11" s="1072"/>
      <c r="BW11" s="1072"/>
      <c r="BX11" s="1072"/>
      <c r="BY11" s="1072"/>
      <c r="BZ11" s="1072"/>
      <c r="CA11" s="1072"/>
    </row>
    <row r="12" spans="1:103" ht="13.9" customHeight="1">
      <c r="E12" s="857" t="s">
        <v>1426</v>
      </c>
      <c r="S12" s="1101" t="s">
        <v>1991</v>
      </c>
      <c r="T12" s="1109"/>
      <c r="U12" s="1109"/>
      <c r="V12" s="1109"/>
      <c r="W12" s="1109"/>
      <c r="X12" s="1109"/>
      <c r="Y12" s="1109"/>
      <c r="Z12" s="1109"/>
      <c r="AA12" s="1109"/>
      <c r="AB12" s="1109"/>
      <c r="AC12" s="1109"/>
      <c r="AD12" s="1109"/>
      <c r="AE12" s="1109"/>
      <c r="AF12" s="1109"/>
      <c r="AG12" s="1109"/>
      <c r="AH12" s="1109"/>
      <c r="AI12" s="1109"/>
      <c r="AJ12" s="1109"/>
      <c r="AK12" s="1109"/>
      <c r="AL12" s="1109"/>
      <c r="AM12" s="1109"/>
      <c r="AN12" s="1109"/>
      <c r="AO12" s="1109"/>
      <c r="AP12" s="1109"/>
      <c r="AQ12" s="1109"/>
      <c r="AR12" s="1109"/>
      <c r="AS12" s="1109"/>
      <c r="AT12" s="1109"/>
      <c r="AU12" s="1109"/>
      <c r="AV12" s="1109"/>
      <c r="AW12" s="1109"/>
      <c r="AX12" s="1109"/>
      <c r="AY12" s="1109"/>
      <c r="AZ12" s="1109"/>
      <c r="BA12" s="1109"/>
      <c r="BB12" s="1109"/>
      <c r="BC12" s="1109"/>
      <c r="BD12" s="1109"/>
      <c r="BE12" s="1109"/>
      <c r="BF12" s="1109"/>
      <c r="BG12" s="1109"/>
      <c r="BH12" s="1109"/>
      <c r="BI12" s="1109"/>
      <c r="BJ12" s="1109"/>
      <c r="BK12" s="1109"/>
      <c r="BL12" s="1109"/>
      <c r="BM12" s="1109"/>
      <c r="BN12" s="1109"/>
      <c r="BO12" s="1109"/>
      <c r="BP12" s="1109"/>
      <c r="BQ12" s="1109"/>
      <c r="BR12" s="1109"/>
      <c r="BS12" s="1109"/>
      <c r="BT12" s="1109"/>
      <c r="BU12" s="1109"/>
      <c r="BV12" s="1109"/>
      <c r="BW12" s="1109"/>
      <c r="BX12" s="1109"/>
      <c r="BY12" s="1168"/>
    </row>
    <row r="13" spans="1:103" ht="13.9" customHeight="1">
      <c r="S13" s="1102" t="s">
        <v>1992</v>
      </c>
      <c r="T13" s="1110"/>
      <c r="U13" s="1110"/>
      <c r="V13" s="1110"/>
      <c r="W13" s="1110"/>
      <c r="X13" s="1110"/>
      <c r="Y13" s="1110"/>
      <c r="Z13" s="1110"/>
      <c r="AA13" s="1134"/>
      <c r="AB13" s="1102" t="s">
        <v>1600</v>
      </c>
      <c r="AC13" s="1110"/>
      <c r="AD13" s="1110"/>
      <c r="AE13" s="1110"/>
      <c r="AF13" s="1110"/>
      <c r="AG13" s="1110"/>
      <c r="AH13" s="1110"/>
      <c r="AI13" s="1110"/>
      <c r="AJ13" s="1134"/>
      <c r="AK13" s="1102" t="s">
        <v>118</v>
      </c>
      <c r="AL13" s="1110"/>
      <c r="AM13" s="1110"/>
      <c r="AN13" s="1110"/>
      <c r="AO13" s="1110"/>
      <c r="AP13" s="1110"/>
      <c r="AQ13" s="1110"/>
      <c r="AR13" s="1110"/>
      <c r="AS13" s="1134"/>
      <c r="AT13" s="1110" t="s">
        <v>936</v>
      </c>
      <c r="AU13" s="1110"/>
      <c r="AV13" s="1110"/>
      <c r="AW13" s="1110"/>
      <c r="AX13" s="1110"/>
      <c r="AY13" s="1110"/>
      <c r="AZ13" s="1110"/>
      <c r="BA13" s="1110"/>
      <c r="BB13" s="1110"/>
      <c r="BC13" s="1102" t="s">
        <v>314</v>
      </c>
      <c r="BD13" s="1110"/>
      <c r="BE13" s="1110"/>
      <c r="BF13" s="1110"/>
      <c r="BG13" s="1110"/>
      <c r="BH13" s="1110"/>
      <c r="BI13" s="1110"/>
      <c r="BJ13" s="1110"/>
      <c r="BK13" s="1134"/>
      <c r="BL13" s="1102" t="s">
        <v>1995</v>
      </c>
      <c r="BM13" s="1110"/>
      <c r="BN13" s="1110"/>
      <c r="BO13" s="1110"/>
      <c r="BP13" s="1110"/>
      <c r="BQ13" s="1110"/>
      <c r="BR13" s="1110"/>
      <c r="BS13" s="1110"/>
      <c r="BT13" s="1134"/>
      <c r="BU13" s="1162" t="s">
        <v>1127</v>
      </c>
      <c r="BV13" s="1166"/>
      <c r="BW13" s="1166"/>
      <c r="BX13" s="1166"/>
      <c r="BY13" s="1169"/>
    </row>
    <row r="14" spans="1:103" ht="21.75" customHeight="1">
      <c r="G14" s="1075"/>
      <c r="H14" s="1081"/>
      <c r="I14" s="1081"/>
      <c r="J14" s="1081"/>
      <c r="K14" s="1081"/>
      <c r="L14" s="1081"/>
      <c r="M14" s="1081" t="s">
        <v>681</v>
      </c>
      <c r="N14" s="1081"/>
      <c r="O14" s="1081"/>
      <c r="P14" s="1081"/>
      <c r="Q14" s="1081"/>
      <c r="R14" s="1096"/>
      <c r="S14" s="1104" t="s">
        <v>259</v>
      </c>
      <c r="T14" s="1104"/>
      <c r="U14" s="1104"/>
      <c r="V14" s="1104"/>
      <c r="W14" s="1104"/>
      <c r="X14" s="1121"/>
      <c r="Y14" s="1126" t="s">
        <v>1993</v>
      </c>
      <c r="Z14" s="1131"/>
      <c r="AA14" s="1135"/>
      <c r="AB14" s="1140" t="s">
        <v>259</v>
      </c>
      <c r="AC14" s="1104"/>
      <c r="AD14" s="1104"/>
      <c r="AE14" s="1104"/>
      <c r="AF14" s="1104"/>
      <c r="AG14" s="1121"/>
      <c r="AH14" s="1151" t="s">
        <v>1993</v>
      </c>
      <c r="AI14" s="1104"/>
      <c r="AJ14" s="1154"/>
      <c r="AK14" s="1140" t="s">
        <v>259</v>
      </c>
      <c r="AL14" s="1104"/>
      <c r="AM14" s="1104"/>
      <c r="AN14" s="1104"/>
      <c r="AO14" s="1104"/>
      <c r="AP14" s="1121"/>
      <c r="AQ14" s="1151" t="s">
        <v>1993</v>
      </c>
      <c r="AR14" s="1104"/>
      <c r="AS14" s="1154"/>
      <c r="AT14" s="1140" t="s">
        <v>259</v>
      </c>
      <c r="AU14" s="1104"/>
      <c r="AV14" s="1104"/>
      <c r="AW14" s="1104"/>
      <c r="AX14" s="1104"/>
      <c r="AY14" s="1121"/>
      <c r="AZ14" s="1151" t="s">
        <v>1993</v>
      </c>
      <c r="BA14" s="1104"/>
      <c r="BB14" s="1104"/>
      <c r="BC14" s="1140" t="s">
        <v>259</v>
      </c>
      <c r="BD14" s="1104"/>
      <c r="BE14" s="1104"/>
      <c r="BF14" s="1104"/>
      <c r="BG14" s="1104"/>
      <c r="BH14" s="1121"/>
      <c r="BI14" s="1151" t="s">
        <v>1993</v>
      </c>
      <c r="BJ14" s="1104"/>
      <c r="BK14" s="1154"/>
      <c r="BL14" s="1140" t="s">
        <v>259</v>
      </c>
      <c r="BM14" s="1104"/>
      <c r="BN14" s="1104"/>
      <c r="BO14" s="1104"/>
      <c r="BP14" s="1104"/>
      <c r="BQ14" s="1121"/>
      <c r="BR14" s="1151" t="s">
        <v>1993</v>
      </c>
      <c r="BS14" s="1104"/>
      <c r="BT14" s="1154"/>
      <c r="BU14" s="1163"/>
      <c r="BV14" s="1065"/>
      <c r="BW14" s="1065"/>
      <c r="BX14" s="1065"/>
      <c r="BY14" s="1170"/>
    </row>
    <row r="15" spans="1:103" ht="21.75" customHeight="1">
      <c r="G15" s="1076"/>
      <c r="H15" s="1073"/>
      <c r="I15" s="1073"/>
      <c r="J15" s="1073"/>
      <c r="K15" s="1073"/>
      <c r="L15" s="1073"/>
      <c r="M15" s="1073"/>
      <c r="N15" s="1073"/>
      <c r="O15" s="1073"/>
      <c r="P15" s="1073"/>
      <c r="Q15" s="1073"/>
      <c r="R15" s="1097"/>
      <c r="S15" s="1103"/>
      <c r="T15" s="1103"/>
      <c r="U15" s="1112"/>
      <c r="V15" s="1113" t="s">
        <v>973</v>
      </c>
      <c r="W15" s="1117"/>
      <c r="X15" s="1122"/>
      <c r="Y15" s="1127"/>
      <c r="Z15" s="1132"/>
      <c r="AA15" s="1136"/>
      <c r="AB15" s="1141"/>
      <c r="AC15" s="1103"/>
      <c r="AD15" s="1112"/>
      <c r="AE15" s="1113" t="s">
        <v>973</v>
      </c>
      <c r="AF15" s="1117"/>
      <c r="AG15" s="1122"/>
      <c r="AH15" s="1103"/>
      <c r="AI15" s="1103"/>
      <c r="AJ15" s="1155"/>
      <c r="AK15" s="1141"/>
      <c r="AL15" s="1103"/>
      <c r="AM15" s="1112"/>
      <c r="AN15" s="1113" t="s">
        <v>973</v>
      </c>
      <c r="AO15" s="1117"/>
      <c r="AP15" s="1122"/>
      <c r="AQ15" s="1103"/>
      <c r="AR15" s="1103"/>
      <c r="AS15" s="1155"/>
      <c r="AT15" s="1141"/>
      <c r="AU15" s="1103"/>
      <c r="AV15" s="1112"/>
      <c r="AW15" s="1113" t="s">
        <v>973</v>
      </c>
      <c r="AX15" s="1117"/>
      <c r="AY15" s="1122"/>
      <c r="AZ15" s="1103"/>
      <c r="BA15" s="1103"/>
      <c r="BB15" s="1103"/>
      <c r="BC15" s="1141"/>
      <c r="BD15" s="1103"/>
      <c r="BE15" s="1112"/>
      <c r="BF15" s="1113" t="s">
        <v>973</v>
      </c>
      <c r="BG15" s="1117"/>
      <c r="BH15" s="1122"/>
      <c r="BI15" s="1103"/>
      <c r="BJ15" s="1103"/>
      <c r="BK15" s="1155"/>
      <c r="BL15" s="1141"/>
      <c r="BM15" s="1103"/>
      <c r="BN15" s="1112"/>
      <c r="BO15" s="1113" t="s">
        <v>973</v>
      </c>
      <c r="BP15" s="1117"/>
      <c r="BQ15" s="1122"/>
      <c r="BR15" s="1103"/>
      <c r="BS15" s="1103"/>
      <c r="BT15" s="1155"/>
      <c r="BU15" s="1164"/>
      <c r="BV15" s="1095"/>
      <c r="BW15" s="1095"/>
      <c r="BX15" s="1095"/>
      <c r="BY15" s="1098"/>
    </row>
    <row r="16" spans="1:103" ht="13.9" customHeight="1">
      <c r="G16" s="1076" t="s">
        <v>1137</v>
      </c>
      <c r="H16" s="1073"/>
      <c r="I16" s="1073"/>
      <c r="J16" s="1073"/>
      <c r="K16" s="1073"/>
      <c r="L16" s="1073"/>
      <c r="M16" s="1086">
        <v>30</v>
      </c>
      <c r="N16" s="1089"/>
      <c r="O16" s="1089"/>
      <c r="P16" s="1089"/>
      <c r="Q16" s="1095" t="s">
        <v>1977</v>
      </c>
      <c r="R16" s="1098"/>
      <c r="S16" s="1105">
        <v>0</v>
      </c>
      <c r="T16" s="1105"/>
      <c r="U16" s="1105"/>
      <c r="V16" s="1114"/>
      <c r="W16" s="1118"/>
      <c r="X16" s="1123"/>
      <c r="Y16" s="1128">
        <v>0</v>
      </c>
      <c r="Z16" s="1133"/>
      <c r="AA16" s="1137"/>
      <c r="AB16" s="1142">
        <v>0</v>
      </c>
      <c r="AC16" s="1133"/>
      <c r="AD16" s="1133"/>
      <c r="AE16" s="1114"/>
      <c r="AF16" s="1118"/>
      <c r="AG16" s="1123"/>
      <c r="AH16" s="1128">
        <v>0</v>
      </c>
      <c r="AI16" s="1133"/>
      <c r="AJ16" s="1137"/>
      <c r="AK16" s="1142">
        <v>0</v>
      </c>
      <c r="AL16" s="1133"/>
      <c r="AM16" s="1133"/>
      <c r="AN16" s="1114"/>
      <c r="AO16" s="1118"/>
      <c r="AP16" s="1123"/>
      <c r="AQ16" s="1128">
        <v>0</v>
      </c>
      <c r="AR16" s="1133"/>
      <c r="AS16" s="1137"/>
      <c r="AT16" s="1142">
        <v>0</v>
      </c>
      <c r="AU16" s="1133"/>
      <c r="AV16" s="1133"/>
      <c r="AW16" s="1128">
        <v>0</v>
      </c>
      <c r="AX16" s="1133"/>
      <c r="AY16" s="1133"/>
      <c r="AZ16" s="1128">
        <v>0</v>
      </c>
      <c r="BA16" s="1133"/>
      <c r="BB16" s="1137"/>
      <c r="BC16" s="1142">
        <v>0</v>
      </c>
      <c r="BD16" s="1133"/>
      <c r="BE16" s="1133"/>
      <c r="BF16" s="1128">
        <v>0</v>
      </c>
      <c r="BG16" s="1133"/>
      <c r="BH16" s="1133"/>
      <c r="BI16" s="1128">
        <v>0</v>
      </c>
      <c r="BJ16" s="1133"/>
      <c r="BK16" s="1137"/>
      <c r="BL16" s="1142">
        <v>0</v>
      </c>
      <c r="BM16" s="1133"/>
      <c r="BN16" s="1133"/>
      <c r="BO16" s="1128">
        <v>0</v>
      </c>
      <c r="BP16" s="1133"/>
      <c r="BQ16" s="1133"/>
      <c r="BR16" s="1128">
        <v>0</v>
      </c>
      <c r="BS16" s="1133"/>
      <c r="BT16" s="1137"/>
      <c r="BU16" s="1146">
        <f t="shared" ref="BU16:BU27" si="0">S16+Y16+AH16+AB16+AK16+AQ16+AT16+AZ16+BC16+BI16+BL16+BR16</f>
        <v>0</v>
      </c>
      <c r="BV16" s="1146"/>
      <c r="BW16" s="1146"/>
      <c r="BX16" s="1147" t="s">
        <v>1979</v>
      </c>
      <c r="BY16" s="1171"/>
    </row>
    <row r="17" spans="7:80" ht="13.9" customHeight="1">
      <c r="G17" s="1076" t="s">
        <v>1451</v>
      </c>
      <c r="H17" s="1073"/>
      <c r="I17" s="1073"/>
      <c r="J17" s="1073"/>
      <c r="K17" s="1073"/>
      <c r="L17" s="1073"/>
      <c r="M17" s="1086">
        <v>31</v>
      </c>
      <c r="N17" s="1089"/>
      <c r="O17" s="1089"/>
      <c r="P17" s="1089"/>
      <c r="Q17" s="1095" t="s">
        <v>1977</v>
      </c>
      <c r="R17" s="1098"/>
      <c r="S17" s="1105">
        <v>0</v>
      </c>
      <c r="T17" s="1105"/>
      <c r="U17" s="1105"/>
      <c r="V17" s="1114"/>
      <c r="W17" s="1118"/>
      <c r="X17" s="1123"/>
      <c r="Y17" s="1128">
        <v>0</v>
      </c>
      <c r="Z17" s="1133"/>
      <c r="AA17" s="1137"/>
      <c r="AB17" s="1142">
        <v>0</v>
      </c>
      <c r="AC17" s="1133"/>
      <c r="AD17" s="1133"/>
      <c r="AE17" s="1114"/>
      <c r="AF17" s="1118"/>
      <c r="AG17" s="1123"/>
      <c r="AH17" s="1128">
        <v>0</v>
      </c>
      <c r="AI17" s="1133"/>
      <c r="AJ17" s="1137"/>
      <c r="AK17" s="1142">
        <v>0</v>
      </c>
      <c r="AL17" s="1133"/>
      <c r="AM17" s="1133"/>
      <c r="AN17" s="1114"/>
      <c r="AO17" s="1118"/>
      <c r="AP17" s="1123"/>
      <c r="AQ17" s="1128">
        <v>0</v>
      </c>
      <c r="AR17" s="1133"/>
      <c r="AS17" s="1137"/>
      <c r="AT17" s="1142">
        <v>0</v>
      </c>
      <c r="AU17" s="1133"/>
      <c r="AV17" s="1133"/>
      <c r="AW17" s="1128">
        <v>0</v>
      </c>
      <c r="AX17" s="1133"/>
      <c r="AY17" s="1133"/>
      <c r="AZ17" s="1128">
        <v>0</v>
      </c>
      <c r="BA17" s="1133"/>
      <c r="BB17" s="1137"/>
      <c r="BC17" s="1142">
        <v>0</v>
      </c>
      <c r="BD17" s="1133"/>
      <c r="BE17" s="1133"/>
      <c r="BF17" s="1128">
        <v>0</v>
      </c>
      <c r="BG17" s="1133"/>
      <c r="BH17" s="1133"/>
      <c r="BI17" s="1128">
        <v>0</v>
      </c>
      <c r="BJ17" s="1133"/>
      <c r="BK17" s="1137"/>
      <c r="BL17" s="1142">
        <v>0</v>
      </c>
      <c r="BM17" s="1133"/>
      <c r="BN17" s="1133"/>
      <c r="BO17" s="1128">
        <v>0</v>
      </c>
      <c r="BP17" s="1133"/>
      <c r="BQ17" s="1133"/>
      <c r="BR17" s="1128">
        <v>0</v>
      </c>
      <c r="BS17" s="1133"/>
      <c r="BT17" s="1137"/>
      <c r="BU17" s="1146">
        <f t="shared" si="0"/>
        <v>0</v>
      </c>
      <c r="BV17" s="1146"/>
      <c r="BW17" s="1146"/>
      <c r="BX17" s="1147" t="s">
        <v>1979</v>
      </c>
      <c r="BY17" s="1171"/>
    </row>
    <row r="18" spans="7:80" ht="13.9" customHeight="1">
      <c r="G18" s="1076" t="s">
        <v>1130</v>
      </c>
      <c r="H18" s="1073"/>
      <c r="I18" s="1073"/>
      <c r="J18" s="1073"/>
      <c r="K18" s="1073"/>
      <c r="L18" s="1073"/>
      <c r="M18" s="1086">
        <v>30</v>
      </c>
      <c r="N18" s="1089"/>
      <c r="O18" s="1089"/>
      <c r="P18" s="1089"/>
      <c r="Q18" s="1095" t="s">
        <v>1977</v>
      </c>
      <c r="R18" s="1098"/>
      <c r="S18" s="1105">
        <v>0</v>
      </c>
      <c r="T18" s="1105"/>
      <c r="U18" s="1105"/>
      <c r="V18" s="1114"/>
      <c r="W18" s="1118"/>
      <c r="X18" s="1123"/>
      <c r="Y18" s="1128">
        <v>0</v>
      </c>
      <c r="Z18" s="1133"/>
      <c r="AA18" s="1137"/>
      <c r="AB18" s="1142">
        <v>0</v>
      </c>
      <c r="AC18" s="1133"/>
      <c r="AD18" s="1133"/>
      <c r="AE18" s="1114"/>
      <c r="AF18" s="1118"/>
      <c r="AG18" s="1123"/>
      <c r="AH18" s="1128">
        <v>0</v>
      </c>
      <c r="AI18" s="1133"/>
      <c r="AJ18" s="1137"/>
      <c r="AK18" s="1142">
        <v>0</v>
      </c>
      <c r="AL18" s="1133"/>
      <c r="AM18" s="1133"/>
      <c r="AN18" s="1114"/>
      <c r="AO18" s="1118"/>
      <c r="AP18" s="1123"/>
      <c r="AQ18" s="1128">
        <v>0</v>
      </c>
      <c r="AR18" s="1133"/>
      <c r="AS18" s="1137"/>
      <c r="AT18" s="1142">
        <v>0</v>
      </c>
      <c r="AU18" s="1133"/>
      <c r="AV18" s="1133"/>
      <c r="AW18" s="1128">
        <v>0</v>
      </c>
      <c r="AX18" s="1133"/>
      <c r="AY18" s="1133"/>
      <c r="AZ18" s="1128">
        <v>0</v>
      </c>
      <c r="BA18" s="1133"/>
      <c r="BB18" s="1137"/>
      <c r="BC18" s="1142">
        <v>0</v>
      </c>
      <c r="BD18" s="1133"/>
      <c r="BE18" s="1133"/>
      <c r="BF18" s="1128">
        <v>0</v>
      </c>
      <c r="BG18" s="1133"/>
      <c r="BH18" s="1133"/>
      <c r="BI18" s="1128">
        <v>0</v>
      </c>
      <c r="BJ18" s="1133"/>
      <c r="BK18" s="1137"/>
      <c r="BL18" s="1142">
        <v>0</v>
      </c>
      <c r="BM18" s="1133"/>
      <c r="BN18" s="1133"/>
      <c r="BO18" s="1128">
        <v>0</v>
      </c>
      <c r="BP18" s="1133"/>
      <c r="BQ18" s="1133"/>
      <c r="BR18" s="1128">
        <v>0</v>
      </c>
      <c r="BS18" s="1133"/>
      <c r="BT18" s="1137"/>
      <c r="BU18" s="1146">
        <f t="shared" si="0"/>
        <v>0</v>
      </c>
      <c r="BV18" s="1146"/>
      <c r="BW18" s="1146"/>
      <c r="BX18" s="1147" t="s">
        <v>1979</v>
      </c>
      <c r="BY18" s="1171"/>
    </row>
    <row r="19" spans="7:80" ht="13.9" customHeight="1">
      <c r="G19" s="1076" t="s">
        <v>1859</v>
      </c>
      <c r="H19" s="1073"/>
      <c r="I19" s="1073"/>
      <c r="J19" s="1073"/>
      <c r="K19" s="1073"/>
      <c r="L19" s="1073"/>
      <c r="M19" s="1086">
        <v>31</v>
      </c>
      <c r="N19" s="1089"/>
      <c r="O19" s="1089"/>
      <c r="P19" s="1089"/>
      <c r="Q19" s="1095" t="s">
        <v>1977</v>
      </c>
      <c r="R19" s="1098"/>
      <c r="S19" s="1105">
        <v>0</v>
      </c>
      <c r="T19" s="1105"/>
      <c r="U19" s="1105"/>
      <c r="V19" s="1114"/>
      <c r="W19" s="1118"/>
      <c r="X19" s="1123"/>
      <c r="Y19" s="1128">
        <v>0</v>
      </c>
      <c r="Z19" s="1133"/>
      <c r="AA19" s="1137"/>
      <c r="AB19" s="1142">
        <v>0</v>
      </c>
      <c r="AC19" s="1133"/>
      <c r="AD19" s="1133"/>
      <c r="AE19" s="1114"/>
      <c r="AF19" s="1118"/>
      <c r="AG19" s="1123"/>
      <c r="AH19" s="1128">
        <v>0</v>
      </c>
      <c r="AI19" s="1133"/>
      <c r="AJ19" s="1137"/>
      <c r="AK19" s="1142">
        <v>0</v>
      </c>
      <c r="AL19" s="1133"/>
      <c r="AM19" s="1133"/>
      <c r="AN19" s="1114"/>
      <c r="AO19" s="1118"/>
      <c r="AP19" s="1123"/>
      <c r="AQ19" s="1128">
        <v>0</v>
      </c>
      <c r="AR19" s="1133"/>
      <c r="AS19" s="1137"/>
      <c r="AT19" s="1142">
        <v>0</v>
      </c>
      <c r="AU19" s="1133"/>
      <c r="AV19" s="1133"/>
      <c r="AW19" s="1128">
        <v>0</v>
      </c>
      <c r="AX19" s="1133"/>
      <c r="AY19" s="1133"/>
      <c r="AZ19" s="1128">
        <v>0</v>
      </c>
      <c r="BA19" s="1133"/>
      <c r="BB19" s="1137"/>
      <c r="BC19" s="1142">
        <v>0</v>
      </c>
      <c r="BD19" s="1133"/>
      <c r="BE19" s="1133"/>
      <c r="BF19" s="1128">
        <v>0</v>
      </c>
      <c r="BG19" s="1133"/>
      <c r="BH19" s="1133"/>
      <c r="BI19" s="1128">
        <v>0</v>
      </c>
      <c r="BJ19" s="1133"/>
      <c r="BK19" s="1137"/>
      <c r="BL19" s="1142">
        <v>0</v>
      </c>
      <c r="BM19" s="1133"/>
      <c r="BN19" s="1133"/>
      <c r="BO19" s="1128">
        <v>0</v>
      </c>
      <c r="BP19" s="1133"/>
      <c r="BQ19" s="1133"/>
      <c r="BR19" s="1128">
        <v>0</v>
      </c>
      <c r="BS19" s="1133"/>
      <c r="BT19" s="1137"/>
      <c r="BU19" s="1146">
        <f t="shared" si="0"/>
        <v>0</v>
      </c>
      <c r="BV19" s="1146"/>
      <c r="BW19" s="1146"/>
      <c r="BX19" s="1147" t="s">
        <v>1979</v>
      </c>
      <c r="BY19" s="1171"/>
    </row>
    <row r="20" spans="7:80" ht="13.9" customHeight="1">
      <c r="G20" s="1076" t="s">
        <v>1968</v>
      </c>
      <c r="H20" s="1073"/>
      <c r="I20" s="1073"/>
      <c r="J20" s="1073"/>
      <c r="K20" s="1073"/>
      <c r="L20" s="1073"/>
      <c r="M20" s="1086">
        <v>30</v>
      </c>
      <c r="N20" s="1089"/>
      <c r="O20" s="1089"/>
      <c r="P20" s="1089"/>
      <c r="Q20" s="1095" t="s">
        <v>1977</v>
      </c>
      <c r="R20" s="1098"/>
      <c r="S20" s="1105">
        <v>0</v>
      </c>
      <c r="T20" s="1105"/>
      <c r="U20" s="1105"/>
      <c r="V20" s="1114"/>
      <c r="W20" s="1118"/>
      <c r="X20" s="1123"/>
      <c r="Y20" s="1128">
        <v>0</v>
      </c>
      <c r="Z20" s="1133"/>
      <c r="AA20" s="1137"/>
      <c r="AB20" s="1142">
        <v>0</v>
      </c>
      <c r="AC20" s="1133"/>
      <c r="AD20" s="1133"/>
      <c r="AE20" s="1114"/>
      <c r="AF20" s="1118"/>
      <c r="AG20" s="1123"/>
      <c r="AH20" s="1128">
        <v>0</v>
      </c>
      <c r="AI20" s="1133"/>
      <c r="AJ20" s="1137"/>
      <c r="AK20" s="1142">
        <v>0</v>
      </c>
      <c r="AL20" s="1133"/>
      <c r="AM20" s="1133"/>
      <c r="AN20" s="1114"/>
      <c r="AO20" s="1118"/>
      <c r="AP20" s="1123"/>
      <c r="AQ20" s="1128">
        <v>0</v>
      </c>
      <c r="AR20" s="1133"/>
      <c r="AS20" s="1137"/>
      <c r="AT20" s="1142">
        <v>0</v>
      </c>
      <c r="AU20" s="1133"/>
      <c r="AV20" s="1133"/>
      <c r="AW20" s="1128">
        <v>0</v>
      </c>
      <c r="AX20" s="1133"/>
      <c r="AY20" s="1133"/>
      <c r="AZ20" s="1128">
        <v>0</v>
      </c>
      <c r="BA20" s="1133"/>
      <c r="BB20" s="1137"/>
      <c r="BC20" s="1142">
        <v>0</v>
      </c>
      <c r="BD20" s="1133"/>
      <c r="BE20" s="1133"/>
      <c r="BF20" s="1128">
        <v>0</v>
      </c>
      <c r="BG20" s="1133"/>
      <c r="BH20" s="1133"/>
      <c r="BI20" s="1128">
        <v>0</v>
      </c>
      <c r="BJ20" s="1133"/>
      <c r="BK20" s="1137"/>
      <c r="BL20" s="1142">
        <v>0</v>
      </c>
      <c r="BM20" s="1133"/>
      <c r="BN20" s="1133"/>
      <c r="BO20" s="1128">
        <v>0</v>
      </c>
      <c r="BP20" s="1133"/>
      <c r="BQ20" s="1133"/>
      <c r="BR20" s="1128">
        <v>0</v>
      </c>
      <c r="BS20" s="1133"/>
      <c r="BT20" s="1137"/>
      <c r="BU20" s="1146">
        <f t="shared" si="0"/>
        <v>0</v>
      </c>
      <c r="BV20" s="1146"/>
      <c r="BW20" s="1146"/>
      <c r="BX20" s="1147" t="s">
        <v>1979</v>
      </c>
      <c r="BY20" s="1171"/>
    </row>
    <row r="21" spans="7:80" ht="13.9" customHeight="1">
      <c r="G21" s="1076" t="s">
        <v>1314</v>
      </c>
      <c r="H21" s="1073"/>
      <c r="I21" s="1073"/>
      <c r="J21" s="1073"/>
      <c r="K21" s="1073"/>
      <c r="L21" s="1073"/>
      <c r="M21" s="1086">
        <v>30</v>
      </c>
      <c r="N21" s="1089"/>
      <c r="O21" s="1089"/>
      <c r="P21" s="1089"/>
      <c r="Q21" s="1095" t="s">
        <v>1977</v>
      </c>
      <c r="R21" s="1098"/>
      <c r="S21" s="1105">
        <v>0</v>
      </c>
      <c r="T21" s="1105"/>
      <c r="U21" s="1105"/>
      <c r="V21" s="1114"/>
      <c r="W21" s="1118"/>
      <c r="X21" s="1123"/>
      <c r="Y21" s="1128">
        <v>0</v>
      </c>
      <c r="Z21" s="1133"/>
      <c r="AA21" s="1137"/>
      <c r="AB21" s="1142">
        <v>0</v>
      </c>
      <c r="AC21" s="1133"/>
      <c r="AD21" s="1133"/>
      <c r="AE21" s="1114"/>
      <c r="AF21" s="1118"/>
      <c r="AG21" s="1123"/>
      <c r="AH21" s="1128">
        <v>0</v>
      </c>
      <c r="AI21" s="1133"/>
      <c r="AJ21" s="1137"/>
      <c r="AK21" s="1142">
        <v>0</v>
      </c>
      <c r="AL21" s="1133"/>
      <c r="AM21" s="1133"/>
      <c r="AN21" s="1114"/>
      <c r="AO21" s="1118"/>
      <c r="AP21" s="1123"/>
      <c r="AQ21" s="1128">
        <v>0</v>
      </c>
      <c r="AR21" s="1133"/>
      <c r="AS21" s="1137"/>
      <c r="AT21" s="1142">
        <v>0</v>
      </c>
      <c r="AU21" s="1133"/>
      <c r="AV21" s="1133"/>
      <c r="AW21" s="1128">
        <v>0</v>
      </c>
      <c r="AX21" s="1133"/>
      <c r="AY21" s="1133"/>
      <c r="AZ21" s="1128">
        <v>0</v>
      </c>
      <c r="BA21" s="1133"/>
      <c r="BB21" s="1137"/>
      <c r="BC21" s="1142">
        <v>0</v>
      </c>
      <c r="BD21" s="1133"/>
      <c r="BE21" s="1133"/>
      <c r="BF21" s="1128">
        <v>0</v>
      </c>
      <c r="BG21" s="1133"/>
      <c r="BH21" s="1133"/>
      <c r="BI21" s="1128">
        <v>0</v>
      </c>
      <c r="BJ21" s="1133"/>
      <c r="BK21" s="1137"/>
      <c r="BL21" s="1142">
        <v>0</v>
      </c>
      <c r="BM21" s="1133"/>
      <c r="BN21" s="1133"/>
      <c r="BO21" s="1128">
        <v>0</v>
      </c>
      <c r="BP21" s="1133"/>
      <c r="BQ21" s="1133"/>
      <c r="BR21" s="1128">
        <v>0</v>
      </c>
      <c r="BS21" s="1133"/>
      <c r="BT21" s="1137"/>
      <c r="BU21" s="1146">
        <f t="shared" si="0"/>
        <v>0</v>
      </c>
      <c r="BV21" s="1146"/>
      <c r="BW21" s="1146"/>
      <c r="BX21" s="1147" t="s">
        <v>1979</v>
      </c>
      <c r="BY21" s="1171"/>
    </row>
    <row r="22" spans="7:80" ht="13.9" customHeight="1">
      <c r="G22" s="1076" t="s">
        <v>1970</v>
      </c>
      <c r="H22" s="1073"/>
      <c r="I22" s="1073"/>
      <c r="J22" s="1073"/>
      <c r="K22" s="1073"/>
      <c r="L22" s="1073"/>
      <c r="M22" s="1086">
        <v>31</v>
      </c>
      <c r="N22" s="1089"/>
      <c r="O22" s="1089"/>
      <c r="P22" s="1089"/>
      <c r="Q22" s="1095" t="s">
        <v>1977</v>
      </c>
      <c r="R22" s="1098"/>
      <c r="S22" s="1105">
        <v>0</v>
      </c>
      <c r="T22" s="1105"/>
      <c r="U22" s="1105"/>
      <c r="V22" s="1114"/>
      <c r="W22" s="1118"/>
      <c r="X22" s="1123"/>
      <c r="Y22" s="1128">
        <v>0</v>
      </c>
      <c r="Z22" s="1133"/>
      <c r="AA22" s="1137"/>
      <c r="AB22" s="1142">
        <v>0</v>
      </c>
      <c r="AC22" s="1133"/>
      <c r="AD22" s="1133"/>
      <c r="AE22" s="1114"/>
      <c r="AF22" s="1118"/>
      <c r="AG22" s="1123"/>
      <c r="AH22" s="1128">
        <v>0</v>
      </c>
      <c r="AI22" s="1133"/>
      <c r="AJ22" s="1137"/>
      <c r="AK22" s="1142">
        <v>0</v>
      </c>
      <c r="AL22" s="1133"/>
      <c r="AM22" s="1133"/>
      <c r="AN22" s="1114"/>
      <c r="AO22" s="1118"/>
      <c r="AP22" s="1123"/>
      <c r="AQ22" s="1128">
        <v>0</v>
      </c>
      <c r="AR22" s="1133"/>
      <c r="AS22" s="1137"/>
      <c r="AT22" s="1142">
        <v>0</v>
      </c>
      <c r="AU22" s="1133"/>
      <c r="AV22" s="1133"/>
      <c r="AW22" s="1128">
        <v>0</v>
      </c>
      <c r="AX22" s="1133"/>
      <c r="AY22" s="1133"/>
      <c r="AZ22" s="1128">
        <v>0</v>
      </c>
      <c r="BA22" s="1133"/>
      <c r="BB22" s="1137"/>
      <c r="BC22" s="1142">
        <v>0</v>
      </c>
      <c r="BD22" s="1133"/>
      <c r="BE22" s="1133"/>
      <c r="BF22" s="1128">
        <v>0</v>
      </c>
      <c r="BG22" s="1133"/>
      <c r="BH22" s="1133"/>
      <c r="BI22" s="1128">
        <v>0</v>
      </c>
      <c r="BJ22" s="1133"/>
      <c r="BK22" s="1137"/>
      <c r="BL22" s="1142">
        <v>0</v>
      </c>
      <c r="BM22" s="1133"/>
      <c r="BN22" s="1133"/>
      <c r="BO22" s="1128">
        <v>0</v>
      </c>
      <c r="BP22" s="1133"/>
      <c r="BQ22" s="1133"/>
      <c r="BR22" s="1128">
        <v>0</v>
      </c>
      <c r="BS22" s="1133"/>
      <c r="BT22" s="1137"/>
      <c r="BU22" s="1146">
        <f t="shared" si="0"/>
        <v>0</v>
      </c>
      <c r="BV22" s="1146"/>
      <c r="BW22" s="1146"/>
      <c r="BX22" s="1147" t="s">
        <v>1979</v>
      </c>
      <c r="BY22" s="1171"/>
    </row>
    <row r="23" spans="7:80" ht="13.9" customHeight="1">
      <c r="G23" s="1076" t="s">
        <v>297</v>
      </c>
      <c r="H23" s="1073"/>
      <c r="I23" s="1073"/>
      <c r="J23" s="1073"/>
      <c r="K23" s="1073"/>
      <c r="L23" s="1073"/>
      <c r="M23" s="1086">
        <v>30</v>
      </c>
      <c r="N23" s="1089"/>
      <c r="O23" s="1089"/>
      <c r="P23" s="1089"/>
      <c r="Q23" s="1095" t="s">
        <v>1977</v>
      </c>
      <c r="R23" s="1098"/>
      <c r="S23" s="1105">
        <v>0</v>
      </c>
      <c r="T23" s="1105"/>
      <c r="U23" s="1105"/>
      <c r="V23" s="1114"/>
      <c r="W23" s="1118"/>
      <c r="X23" s="1123"/>
      <c r="Y23" s="1128">
        <v>0</v>
      </c>
      <c r="Z23" s="1133"/>
      <c r="AA23" s="1137"/>
      <c r="AB23" s="1142">
        <v>0</v>
      </c>
      <c r="AC23" s="1133"/>
      <c r="AD23" s="1133"/>
      <c r="AE23" s="1114"/>
      <c r="AF23" s="1118"/>
      <c r="AG23" s="1123"/>
      <c r="AH23" s="1128">
        <v>0</v>
      </c>
      <c r="AI23" s="1133"/>
      <c r="AJ23" s="1137"/>
      <c r="AK23" s="1142">
        <v>0</v>
      </c>
      <c r="AL23" s="1133"/>
      <c r="AM23" s="1133"/>
      <c r="AN23" s="1114"/>
      <c r="AO23" s="1118"/>
      <c r="AP23" s="1123"/>
      <c r="AQ23" s="1128">
        <v>0</v>
      </c>
      <c r="AR23" s="1133"/>
      <c r="AS23" s="1137"/>
      <c r="AT23" s="1142">
        <v>0</v>
      </c>
      <c r="AU23" s="1133"/>
      <c r="AV23" s="1133"/>
      <c r="AW23" s="1128">
        <v>0</v>
      </c>
      <c r="AX23" s="1133"/>
      <c r="AY23" s="1133"/>
      <c r="AZ23" s="1128">
        <v>0</v>
      </c>
      <c r="BA23" s="1133"/>
      <c r="BB23" s="1137"/>
      <c r="BC23" s="1142">
        <v>0</v>
      </c>
      <c r="BD23" s="1133"/>
      <c r="BE23" s="1133"/>
      <c r="BF23" s="1128">
        <v>0</v>
      </c>
      <c r="BG23" s="1133"/>
      <c r="BH23" s="1133"/>
      <c r="BI23" s="1128">
        <v>0</v>
      </c>
      <c r="BJ23" s="1133"/>
      <c r="BK23" s="1137"/>
      <c r="BL23" s="1142">
        <v>0</v>
      </c>
      <c r="BM23" s="1133"/>
      <c r="BN23" s="1133"/>
      <c r="BO23" s="1128">
        <v>0</v>
      </c>
      <c r="BP23" s="1133"/>
      <c r="BQ23" s="1133"/>
      <c r="BR23" s="1128">
        <v>0</v>
      </c>
      <c r="BS23" s="1133"/>
      <c r="BT23" s="1137"/>
      <c r="BU23" s="1146">
        <f t="shared" si="0"/>
        <v>0</v>
      </c>
      <c r="BV23" s="1146"/>
      <c r="BW23" s="1146"/>
      <c r="BX23" s="1147" t="s">
        <v>1979</v>
      </c>
      <c r="BY23" s="1171"/>
    </row>
    <row r="24" spans="7:80" ht="13.9" customHeight="1">
      <c r="G24" s="1076" t="s">
        <v>67</v>
      </c>
      <c r="H24" s="1073"/>
      <c r="I24" s="1073"/>
      <c r="J24" s="1073"/>
      <c r="K24" s="1073"/>
      <c r="L24" s="1073"/>
      <c r="M24" s="1086">
        <v>31</v>
      </c>
      <c r="N24" s="1089"/>
      <c r="O24" s="1089"/>
      <c r="P24" s="1089"/>
      <c r="Q24" s="1095" t="s">
        <v>1977</v>
      </c>
      <c r="R24" s="1098"/>
      <c r="S24" s="1105">
        <v>0</v>
      </c>
      <c r="T24" s="1105"/>
      <c r="U24" s="1105"/>
      <c r="V24" s="1114"/>
      <c r="W24" s="1118"/>
      <c r="X24" s="1123"/>
      <c r="Y24" s="1128">
        <v>0</v>
      </c>
      <c r="Z24" s="1133"/>
      <c r="AA24" s="1137"/>
      <c r="AB24" s="1142">
        <v>0</v>
      </c>
      <c r="AC24" s="1133"/>
      <c r="AD24" s="1133"/>
      <c r="AE24" s="1114"/>
      <c r="AF24" s="1118"/>
      <c r="AG24" s="1123"/>
      <c r="AH24" s="1128">
        <v>0</v>
      </c>
      <c r="AI24" s="1133"/>
      <c r="AJ24" s="1137"/>
      <c r="AK24" s="1142">
        <v>0</v>
      </c>
      <c r="AL24" s="1133"/>
      <c r="AM24" s="1133"/>
      <c r="AN24" s="1114"/>
      <c r="AO24" s="1118"/>
      <c r="AP24" s="1123"/>
      <c r="AQ24" s="1128">
        <v>0</v>
      </c>
      <c r="AR24" s="1133"/>
      <c r="AS24" s="1137"/>
      <c r="AT24" s="1142">
        <v>0</v>
      </c>
      <c r="AU24" s="1133"/>
      <c r="AV24" s="1133"/>
      <c r="AW24" s="1128">
        <v>0</v>
      </c>
      <c r="AX24" s="1133"/>
      <c r="AY24" s="1133"/>
      <c r="AZ24" s="1128">
        <v>0</v>
      </c>
      <c r="BA24" s="1133"/>
      <c r="BB24" s="1137"/>
      <c r="BC24" s="1142">
        <v>0</v>
      </c>
      <c r="BD24" s="1133"/>
      <c r="BE24" s="1133"/>
      <c r="BF24" s="1128">
        <v>0</v>
      </c>
      <c r="BG24" s="1133"/>
      <c r="BH24" s="1133"/>
      <c r="BI24" s="1128">
        <v>0</v>
      </c>
      <c r="BJ24" s="1133"/>
      <c r="BK24" s="1137"/>
      <c r="BL24" s="1142">
        <v>0</v>
      </c>
      <c r="BM24" s="1133"/>
      <c r="BN24" s="1133"/>
      <c r="BO24" s="1128">
        <v>0</v>
      </c>
      <c r="BP24" s="1133"/>
      <c r="BQ24" s="1133"/>
      <c r="BR24" s="1128">
        <v>0</v>
      </c>
      <c r="BS24" s="1133"/>
      <c r="BT24" s="1137"/>
      <c r="BU24" s="1146">
        <f t="shared" si="0"/>
        <v>0</v>
      </c>
      <c r="BV24" s="1146"/>
      <c r="BW24" s="1146"/>
      <c r="BX24" s="1147" t="s">
        <v>1979</v>
      </c>
      <c r="BY24" s="1171"/>
      <c r="CB24" s="1174"/>
    </row>
    <row r="25" spans="7:80" ht="13.9" customHeight="1">
      <c r="G25" s="1076" t="s">
        <v>1971</v>
      </c>
      <c r="H25" s="1073"/>
      <c r="I25" s="1073"/>
      <c r="J25" s="1073"/>
      <c r="K25" s="1073"/>
      <c r="L25" s="1073"/>
      <c r="M25" s="1086">
        <v>30</v>
      </c>
      <c r="N25" s="1089"/>
      <c r="O25" s="1089"/>
      <c r="P25" s="1089"/>
      <c r="Q25" s="1095" t="s">
        <v>1977</v>
      </c>
      <c r="R25" s="1098"/>
      <c r="S25" s="1105">
        <v>0</v>
      </c>
      <c r="T25" s="1105"/>
      <c r="U25" s="1105"/>
      <c r="V25" s="1114"/>
      <c r="W25" s="1118"/>
      <c r="X25" s="1123"/>
      <c r="Y25" s="1128">
        <v>0</v>
      </c>
      <c r="Z25" s="1133"/>
      <c r="AA25" s="1137"/>
      <c r="AB25" s="1142">
        <v>0</v>
      </c>
      <c r="AC25" s="1133"/>
      <c r="AD25" s="1133"/>
      <c r="AE25" s="1114"/>
      <c r="AF25" s="1118"/>
      <c r="AG25" s="1123"/>
      <c r="AH25" s="1128">
        <v>0</v>
      </c>
      <c r="AI25" s="1133"/>
      <c r="AJ25" s="1137"/>
      <c r="AK25" s="1142">
        <v>0</v>
      </c>
      <c r="AL25" s="1133"/>
      <c r="AM25" s="1133"/>
      <c r="AN25" s="1114"/>
      <c r="AO25" s="1118"/>
      <c r="AP25" s="1123"/>
      <c r="AQ25" s="1128">
        <v>0</v>
      </c>
      <c r="AR25" s="1133"/>
      <c r="AS25" s="1137"/>
      <c r="AT25" s="1142">
        <v>0</v>
      </c>
      <c r="AU25" s="1133"/>
      <c r="AV25" s="1133"/>
      <c r="AW25" s="1128">
        <v>0</v>
      </c>
      <c r="AX25" s="1133"/>
      <c r="AY25" s="1133"/>
      <c r="AZ25" s="1128">
        <v>0</v>
      </c>
      <c r="BA25" s="1133"/>
      <c r="BB25" s="1137"/>
      <c r="BC25" s="1142">
        <v>0</v>
      </c>
      <c r="BD25" s="1133"/>
      <c r="BE25" s="1133"/>
      <c r="BF25" s="1128">
        <v>0</v>
      </c>
      <c r="BG25" s="1133"/>
      <c r="BH25" s="1133"/>
      <c r="BI25" s="1128">
        <v>0</v>
      </c>
      <c r="BJ25" s="1133"/>
      <c r="BK25" s="1137"/>
      <c r="BL25" s="1142">
        <v>0</v>
      </c>
      <c r="BM25" s="1133"/>
      <c r="BN25" s="1133"/>
      <c r="BO25" s="1128">
        <v>0</v>
      </c>
      <c r="BP25" s="1133"/>
      <c r="BQ25" s="1133"/>
      <c r="BR25" s="1128">
        <v>0</v>
      </c>
      <c r="BS25" s="1133"/>
      <c r="BT25" s="1137"/>
      <c r="BU25" s="1146">
        <f t="shared" si="0"/>
        <v>0</v>
      </c>
      <c r="BV25" s="1146"/>
      <c r="BW25" s="1146"/>
      <c r="BX25" s="1147" t="s">
        <v>1979</v>
      </c>
      <c r="BY25" s="1171"/>
    </row>
    <row r="26" spans="7:80" ht="13.9" customHeight="1">
      <c r="G26" s="1076" t="s">
        <v>1737</v>
      </c>
      <c r="H26" s="1073"/>
      <c r="I26" s="1073"/>
      <c r="J26" s="1073"/>
      <c r="K26" s="1073"/>
      <c r="L26" s="1073"/>
      <c r="M26" s="1086">
        <v>27</v>
      </c>
      <c r="N26" s="1089"/>
      <c r="O26" s="1089"/>
      <c r="P26" s="1089"/>
      <c r="Q26" s="1095" t="s">
        <v>1977</v>
      </c>
      <c r="R26" s="1098"/>
      <c r="S26" s="1105">
        <v>0</v>
      </c>
      <c r="T26" s="1105"/>
      <c r="U26" s="1105"/>
      <c r="V26" s="1114"/>
      <c r="W26" s="1118"/>
      <c r="X26" s="1123"/>
      <c r="Y26" s="1128">
        <v>0</v>
      </c>
      <c r="Z26" s="1133"/>
      <c r="AA26" s="1137"/>
      <c r="AB26" s="1142">
        <v>0</v>
      </c>
      <c r="AC26" s="1133"/>
      <c r="AD26" s="1133"/>
      <c r="AE26" s="1114"/>
      <c r="AF26" s="1118"/>
      <c r="AG26" s="1123"/>
      <c r="AH26" s="1128">
        <v>0</v>
      </c>
      <c r="AI26" s="1133"/>
      <c r="AJ26" s="1137"/>
      <c r="AK26" s="1142">
        <v>0</v>
      </c>
      <c r="AL26" s="1133"/>
      <c r="AM26" s="1133"/>
      <c r="AN26" s="1114"/>
      <c r="AO26" s="1118"/>
      <c r="AP26" s="1123"/>
      <c r="AQ26" s="1128">
        <v>0</v>
      </c>
      <c r="AR26" s="1133"/>
      <c r="AS26" s="1137"/>
      <c r="AT26" s="1142">
        <v>0</v>
      </c>
      <c r="AU26" s="1133"/>
      <c r="AV26" s="1133"/>
      <c r="AW26" s="1128">
        <v>0</v>
      </c>
      <c r="AX26" s="1133"/>
      <c r="AY26" s="1133"/>
      <c r="AZ26" s="1128">
        <v>0</v>
      </c>
      <c r="BA26" s="1133"/>
      <c r="BB26" s="1137"/>
      <c r="BC26" s="1142">
        <v>0</v>
      </c>
      <c r="BD26" s="1133"/>
      <c r="BE26" s="1133"/>
      <c r="BF26" s="1128">
        <v>0</v>
      </c>
      <c r="BG26" s="1133"/>
      <c r="BH26" s="1133"/>
      <c r="BI26" s="1128">
        <v>0</v>
      </c>
      <c r="BJ26" s="1133"/>
      <c r="BK26" s="1137"/>
      <c r="BL26" s="1142">
        <v>0</v>
      </c>
      <c r="BM26" s="1133"/>
      <c r="BN26" s="1133"/>
      <c r="BO26" s="1128">
        <v>0</v>
      </c>
      <c r="BP26" s="1133"/>
      <c r="BQ26" s="1133"/>
      <c r="BR26" s="1128">
        <v>0</v>
      </c>
      <c r="BS26" s="1133"/>
      <c r="BT26" s="1137"/>
      <c r="BU26" s="1146">
        <f t="shared" si="0"/>
        <v>0</v>
      </c>
      <c r="BV26" s="1146"/>
      <c r="BW26" s="1146"/>
      <c r="BX26" s="1147" t="s">
        <v>1979</v>
      </c>
      <c r="BY26" s="1171"/>
    </row>
    <row r="27" spans="7:80" ht="13.9" customHeight="1">
      <c r="G27" s="1076" t="s">
        <v>243</v>
      </c>
      <c r="H27" s="1073"/>
      <c r="I27" s="1073"/>
      <c r="J27" s="1073"/>
      <c r="K27" s="1073"/>
      <c r="L27" s="1073"/>
      <c r="M27" s="1086">
        <v>31</v>
      </c>
      <c r="N27" s="1089"/>
      <c r="O27" s="1089"/>
      <c r="P27" s="1089"/>
      <c r="Q27" s="1095" t="s">
        <v>1977</v>
      </c>
      <c r="R27" s="1098"/>
      <c r="S27" s="1105">
        <v>0</v>
      </c>
      <c r="T27" s="1105"/>
      <c r="U27" s="1105"/>
      <c r="V27" s="1114"/>
      <c r="W27" s="1118"/>
      <c r="X27" s="1123"/>
      <c r="Y27" s="1128">
        <v>0</v>
      </c>
      <c r="Z27" s="1133"/>
      <c r="AA27" s="1137"/>
      <c r="AB27" s="1142">
        <v>0</v>
      </c>
      <c r="AC27" s="1133"/>
      <c r="AD27" s="1133"/>
      <c r="AE27" s="1114"/>
      <c r="AF27" s="1118"/>
      <c r="AG27" s="1123"/>
      <c r="AH27" s="1128">
        <v>0</v>
      </c>
      <c r="AI27" s="1133"/>
      <c r="AJ27" s="1137"/>
      <c r="AK27" s="1142">
        <v>0</v>
      </c>
      <c r="AL27" s="1133"/>
      <c r="AM27" s="1133"/>
      <c r="AN27" s="1114"/>
      <c r="AO27" s="1118"/>
      <c r="AP27" s="1123"/>
      <c r="AQ27" s="1128">
        <v>0</v>
      </c>
      <c r="AR27" s="1133"/>
      <c r="AS27" s="1137"/>
      <c r="AT27" s="1142">
        <v>0</v>
      </c>
      <c r="AU27" s="1133"/>
      <c r="AV27" s="1133"/>
      <c r="AW27" s="1128">
        <v>0</v>
      </c>
      <c r="AX27" s="1133"/>
      <c r="AY27" s="1133"/>
      <c r="AZ27" s="1128">
        <v>0</v>
      </c>
      <c r="BA27" s="1133"/>
      <c r="BB27" s="1137"/>
      <c r="BC27" s="1142">
        <v>0</v>
      </c>
      <c r="BD27" s="1133"/>
      <c r="BE27" s="1133"/>
      <c r="BF27" s="1128">
        <v>0</v>
      </c>
      <c r="BG27" s="1133"/>
      <c r="BH27" s="1133"/>
      <c r="BI27" s="1128">
        <v>0</v>
      </c>
      <c r="BJ27" s="1133"/>
      <c r="BK27" s="1137"/>
      <c r="BL27" s="1142">
        <v>0</v>
      </c>
      <c r="BM27" s="1133"/>
      <c r="BN27" s="1133"/>
      <c r="BO27" s="1128">
        <v>0</v>
      </c>
      <c r="BP27" s="1133"/>
      <c r="BQ27" s="1133"/>
      <c r="BR27" s="1128">
        <v>0</v>
      </c>
      <c r="BS27" s="1133"/>
      <c r="BT27" s="1137"/>
      <c r="BU27" s="1146">
        <f t="shared" si="0"/>
        <v>0</v>
      </c>
      <c r="BV27" s="1146"/>
      <c r="BW27" s="1146"/>
      <c r="BX27" s="1147" t="s">
        <v>1979</v>
      </c>
      <c r="BY27" s="1171"/>
    </row>
    <row r="28" spans="7:80" ht="13.9" customHeight="1">
      <c r="G28" s="1076" t="s">
        <v>1127</v>
      </c>
      <c r="H28" s="1073"/>
      <c r="I28" s="1073"/>
      <c r="J28" s="1073"/>
      <c r="K28" s="1073"/>
      <c r="L28" s="1073"/>
      <c r="M28" s="1087">
        <f>SUM(M16:P27)</f>
        <v>362</v>
      </c>
      <c r="N28" s="1090"/>
      <c r="O28" s="1090"/>
      <c r="P28" s="1090"/>
      <c r="Q28" s="1095" t="s">
        <v>1977</v>
      </c>
      <c r="R28" s="1098"/>
      <c r="S28" s="1106">
        <f>SUM(S16:U27)</f>
        <v>0</v>
      </c>
      <c r="T28" s="1106"/>
      <c r="U28" s="1106"/>
      <c r="V28" s="1115"/>
      <c r="W28" s="1119"/>
      <c r="X28" s="1124"/>
      <c r="Y28" s="1129">
        <f>SUM(Y16:AA27)</f>
        <v>0</v>
      </c>
      <c r="Z28" s="1106"/>
      <c r="AA28" s="1138"/>
      <c r="AB28" s="1143">
        <f>SUM(AB16:AD27)</f>
        <v>0</v>
      </c>
      <c r="AC28" s="1146"/>
      <c r="AD28" s="1146"/>
      <c r="AE28" s="1115"/>
      <c r="AF28" s="1119"/>
      <c r="AG28" s="1124"/>
      <c r="AH28" s="1129">
        <f>SUM(AH16:AJ27)</f>
        <v>0</v>
      </c>
      <c r="AI28" s="1106"/>
      <c r="AJ28" s="1138"/>
      <c r="AK28" s="1143">
        <f>SUM(AK16:AM27)</f>
        <v>0</v>
      </c>
      <c r="AL28" s="1146"/>
      <c r="AM28" s="1146"/>
      <c r="AN28" s="1115"/>
      <c r="AO28" s="1119"/>
      <c r="AP28" s="1124"/>
      <c r="AQ28" s="1129">
        <f>SUM(AQ16:AS27)</f>
        <v>0</v>
      </c>
      <c r="AR28" s="1106"/>
      <c r="AS28" s="1138"/>
      <c r="AT28" s="1146">
        <f>SUM(AT16:AV27)</f>
        <v>0</v>
      </c>
      <c r="AU28" s="1146"/>
      <c r="AV28" s="1146"/>
      <c r="AW28" s="1129">
        <f>SUM(AW16:AY27)</f>
        <v>0</v>
      </c>
      <c r="AX28" s="1106"/>
      <c r="AY28" s="1106"/>
      <c r="AZ28" s="1129">
        <f>SUM(AZ16:BB27)</f>
        <v>0</v>
      </c>
      <c r="BA28" s="1106"/>
      <c r="BB28" s="1106"/>
      <c r="BC28" s="1143">
        <f>SUM(BC16:BE27)</f>
        <v>0</v>
      </c>
      <c r="BD28" s="1146"/>
      <c r="BE28" s="1146"/>
      <c r="BF28" s="1129">
        <f>SUM(BF16:BH27)</f>
        <v>0</v>
      </c>
      <c r="BG28" s="1106"/>
      <c r="BH28" s="1106"/>
      <c r="BI28" s="1129">
        <f>SUM(BI16:BK27)</f>
        <v>0</v>
      </c>
      <c r="BJ28" s="1106"/>
      <c r="BK28" s="1138"/>
      <c r="BL28" s="1143">
        <f>SUM(BL16:BN27)</f>
        <v>0</v>
      </c>
      <c r="BM28" s="1146"/>
      <c r="BN28" s="1146"/>
      <c r="BO28" s="1129">
        <f>SUM(BO16:BQ27)</f>
        <v>0</v>
      </c>
      <c r="BP28" s="1106"/>
      <c r="BQ28" s="1106"/>
      <c r="BR28" s="1129">
        <f>SUM(BR16:BT27)</f>
        <v>0</v>
      </c>
      <c r="BS28" s="1106"/>
      <c r="BT28" s="1138"/>
      <c r="BU28" s="1146">
        <f>SUM(BU16:BW27)</f>
        <v>0</v>
      </c>
      <c r="BV28" s="1146"/>
      <c r="BW28" s="1146"/>
      <c r="BX28" s="1147" t="s">
        <v>1979</v>
      </c>
      <c r="BY28" s="1171"/>
    </row>
    <row r="29" spans="7:80" ht="21.75" customHeight="1">
      <c r="G29" s="1077" t="s">
        <v>1987</v>
      </c>
      <c r="H29" s="1082"/>
      <c r="I29" s="1082"/>
      <c r="J29" s="1082"/>
      <c r="K29" s="1082"/>
      <c r="L29" s="1085"/>
      <c r="M29" s="1088"/>
      <c r="N29" s="1091"/>
      <c r="O29" s="1091"/>
      <c r="P29" s="1091"/>
      <c r="Q29" s="1091"/>
      <c r="R29" s="1099"/>
      <c r="S29" s="1107">
        <f>IFERROR(ROUNDUP(S28/$M$28,1),"0")</f>
        <v>0</v>
      </c>
      <c r="T29" s="1107"/>
      <c r="U29" s="1107"/>
      <c r="V29" s="1116"/>
      <c r="W29" s="1120"/>
      <c r="X29" s="1125"/>
      <c r="Y29" s="1130">
        <f>IFERROR(ROUNDUP(Y28/$M$28,1),"0")</f>
        <v>0</v>
      </c>
      <c r="Z29" s="1107"/>
      <c r="AA29" s="1139"/>
      <c r="AB29" s="1144">
        <f>IFERROR(ROUNDUP(AB28/$M$28,1),"0")</f>
        <v>0</v>
      </c>
      <c r="AC29" s="1107"/>
      <c r="AD29" s="1107"/>
      <c r="AE29" s="1116"/>
      <c r="AF29" s="1120"/>
      <c r="AG29" s="1125"/>
      <c r="AH29" s="1130">
        <f>IFERROR(ROUNDUP(AH28/$M$28,1),"0")</f>
        <v>0</v>
      </c>
      <c r="AI29" s="1107"/>
      <c r="AJ29" s="1139"/>
      <c r="AK29" s="1144">
        <f>IFERROR(ROUNDUP(AK28/$M$28,1),"0")</f>
        <v>0</v>
      </c>
      <c r="AL29" s="1107"/>
      <c r="AM29" s="1107"/>
      <c r="AN29" s="1116"/>
      <c r="AO29" s="1120"/>
      <c r="AP29" s="1125"/>
      <c r="AQ29" s="1130">
        <f>IFERROR(ROUNDUP(AQ28/$M$28,1),"0")</f>
        <v>0</v>
      </c>
      <c r="AR29" s="1107"/>
      <c r="AS29" s="1139"/>
      <c r="AT29" s="1107">
        <f>IFERROR(ROUNDUP(AT28/$M$28,1),"0")</f>
        <v>0</v>
      </c>
      <c r="AU29" s="1107"/>
      <c r="AV29" s="1107"/>
      <c r="AW29" s="1130">
        <f>IFERROR(ROUNDUP(AW28/$M$28,1),"0")</f>
        <v>0</v>
      </c>
      <c r="AX29" s="1107"/>
      <c r="AY29" s="1107"/>
      <c r="AZ29" s="1130">
        <f>IFERROR(ROUNDUP(AZ28/$M$28,1),"0")</f>
        <v>0</v>
      </c>
      <c r="BA29" s="1107"/>
      <c r="BB29" s="1107"/>
      <c r="BC29" s="1144">
        <f>IFERROR(ROUNDUP(BC28/$M$28,1),"0")</f>
        <v>0</v>
      </c>
      <c r="BD29" s="1107"/>
      <c r="BE29" s="1107"/>
      <c r="BF29" s="1130">
        <f>IFERROR(ROUNDUP(BF28/$M$28,1),"0")</f>
        <v>0</v>
      </c>
      <c r="BG29" s="1107"/>
      <c r="BH29" s="1107"/>
      <c r="BI29" s="1130">
        <f>IFERROR(ROUNDUP(BI28/$M$28,1),"0")</f>
        <v>0</v>
      </c>
      <c r="BJ29" s="1107"/>
      <c r="BK29" s="1139"/>
      <c r="BL29" s="1144">
        <f>IFERROR(ROUNDUP(BL28/$M$28,1),"0")</f>
        <v>0</v>
      </c>
      <c r="BM29" s="1107"/>
      <c r="BN29" s="1107"/>
      <c r="BO29" s="1130">
        <f>IFERROR(ROUNDUP(BO28/$M$28,1),"0")</f>
        <v>0</v>
      </c>
      <c r="BP29" s="1107"/>
      <c r="BQ29" s="1107"/>
      <c r="BR29" s="1130">
        <f>IFERROR(ROUNDUP(BR28/$M$28,1),"0")</f>
        <v>0</v>
      </c>
      <c r="BS29" s="1107"/>
      <c r="BT29" s="1139"/>
      <c r="BU29" s="1165">
        <f>S29+AB29+AK29+AT29+BC29+BL29</f>
        <v>0</v>
      </c>
      <c r="BV29" s="1165"/>
      <c r="BW29" s="1165"/>
      <c r="BX29" s="1167" t="s">
        <v>1979</v>
      </c>
      <c r="BY29" s="1172"/>
    </row>
    <row r="30" spans="7:80" ht="13.9" customHeight="1">
      <c r="G30" s="1078" t="s">
        <v>1988</v>
      </c>
      <c r="H30" s="1083"/>
      <c r="I30" s="1083"/>
      <c r="J30" s="1083"/>
      <c r="K30" s="1083"/>
      <c r="L30" s="1083"/>
      <c r="M30" s="1083"/>
      <c r="N30" s="1083"/>
      <c r="O30" s="1083"/>
      <c r="P30" s="1083"/>
      <c r="Q30" s="1083"/>
      <c r="R30" s="1100"/>
      <c r="S30" s="1108">
        <f>S29+Y29</f>
        <v>0</v>
      </c>
      <c r="T30" s="1111"/>
      <c r="U30" s="1111"/>
      <c r="V30" s="1111"/>
      <c r="W30" s="1111"/>
      <c r="X30" s="1111"/>
      <c r="Y30" s="1111"/>
      <c r="Z30" s="1111"/>
      <c r="AA30" s="1111"/>
      <c r="AB30" s="1111">
        <f>AB29+AH29</f>
        <v>0</v>
      </c>
      <c r="AC30" s="1111"/>
      <c r="AD30" s="1111"/>
      <c r="AE30" s="1111"/>
      <c r="AF30" s="1111"/>
      <c r="AG30" s="1111"/>
      <c r="AH30" s="1111"/>
      <c r="AI30" s="1111"/>
      <c r="AJ30" s="1111"/>
      <c r="AK30" s="1111">
        <f>AK29+AQ29</f>
        <v>0</v>
      </c>
      <c r="AL30" s="1111"/>
      <c r="AM30" s="1111"/>
      <c r="AN30" s="1111"/>
      <c r="AO30" s="1111"/>
      <c r="AP30" s="1111"/>
      <c r="AQ30" s="1111"/>
      <c r="AR30" s="1111"/>
      <c r="AS30" s="1111"/>
      <c r="AT30" s="1111">
        <f>AT29+AZ29</f>
        <v>0</v>
      </c>
      <c r="AU30" s="1111"/>
      <c r="AV30" s="1111"/>
      <c r="AW30" s="1111"/>
      <c r="AX30" s="1111"/>
      <c r="AY30" s="1111"/>
      <c r="AZ30" s="1111"/>
      <c r="BA30" s="1111"/>
      <c r="BB30" s="1111"/>
      <c r="BC30" s="1111">
        <f>BC29+BI29</f>
        <v>0</v>
      </c>
      <c r="BD30" s="1111"/>
      <c r="BE30" s="1111"/>
      <c r="BF30" s="1111"/>
      <c r="BG30" s="1111"/>
      <c r="BH30" s="1111"/>
      <c r="BI30" s="1111"/>
      <c r="BJ30" s="1111"/>
      <c r="BK30" s="1111"/>
      <c r="BL30" s="1111">
        <f>BL29+BR29</f>
        <v>0</v>
      </c>
      <c r="BM30" s="1111"/>
      <c r="BN30" s="1111"/>
      <c r="BO30" s="1111"/>
      <c r="BP30" s="1111"/>
      <c r="BQ30" s="1111"/>
      <c r="BR30" s="1111"/>
      <c r="BS30" s="1111"/>
      <c r="BT30" s="1161"/>
      <c r="BU30" s="1107"/>
      <c r="BV30" s="1107"/>
      <c r="BW30" s="1107"/>
      <c r="BX30" s="1065"/>
      <c r="BY30" s="1065"/>
    </row>
    <row r="31" spans="7:80" ht="13.9" customHeight="1">
      <c r="G31" s="1079"/>
      <c r="H31" s="1079"/>
      <c r="I31" s="1079"/>
      <c r="J31" s="1079"/>
      <c r="K31" s="1079"/>
      <c r="L31" s="1079"/>
      <c r="M31" s="1065"/>
      <c r="N31" s="1065"/>
      <c r="O31" s="1065"/>
      <c r="P31" s="1065"/>
      <c r="Q31" s="1065"/>
      <c r="R31" s="1065"/>
      <c r="S31" s="1107"/>
      <c r="T31" s="1107"/>
      <c r="U31" s="1107"/>
      <c r="V31" s="1107"/>
      <c r="W31" s="1107"/>
      <c r="X31" s="1107"/>
      <c r="Y31" s="1107"/>
      <c r="Z31" s="1107"/>
      <c r="AA31" s="1107"/>
      <c r="AB31" s="1107"/>
      <c r="AC31" s="1107"/>
      <c r="AD31" s="1107"/>
      <c r="AE31" s="1107"/>
      <c r="AF31" s="1107"/>
      <c r="AG31" s="1107"/>
      <c r="AH31" s="1107"/>
      <c r="AI31" s="1107"/>
      <c r="AJ31" s="1107"/>
      <c r="AK31" s="1107"/>
      <c r="AL31" s="1107"/>
      <c r="AM31" s="1107"/>
      <c r="AN31" s="1107"/>
      <c r="AO31" s="1107"/>
      <c r="AP31" s="1107"/>
      <c r="AQ31" s="1107"/>
      <c r="AR31" s="1107"/>
      <c r="AS31" s="1107"/>
      <c r="AT31" s="1107"/>
      <c r="AU31" s="1107"/>
      <c r="AV31" s="1107"/>
      <c r="AW31" s="1107"/>
      <c r="AX31" s="1107"/>
      <c r="AY31" s="1107"/>
      <c r="AZ31" s="1107"/>
      <c r="BA31" s="1107"/>
      <c r="BB31" s="1107"/>
      <c r="BC31" s="1107"/>
      <c r="BD31" s="1107"/>
      <c r="BE31" s="1107"/>
      <c r="BF31" s="1107"/>
      <c r="BG31" s="1107"/>
      <c r="BH31" s="1107"/>
      <c r="BI31" s="1107"/>
      <c r="BJ31" s="1107"/>
      <c r="BK31" s="1107"/>
      <c r="BL31" s="1107"/>
      <c r="BM31" s="1107"/>
      <c r="BN31" s="1107"/>
      <c r="BO31" s="1107"/>
      <c r="BP31" s="1107"/>
      <c r="BQ31" s="1107"/>
      <c r="BR31" s="1107"/>
      <c r="BS31" s="1107"/>
      <c r="BT31" s="1107"/>
      <c r="BU31" s="1107"/>
      <c r="BV31" s="1107"/>
      <c r="BW31" s="1107"/>
      <c r="BX31" s="1065"/>
      <c r="BY31" s="1065"/>
    </row>
    <row r="32" spans="7:80" ht="13.9" customHeight="1">
      <c r="G32" s="1080" t="s">
        <v>1989</v>
      </c>
      <c r="H32" s="1084"/>
      <c r="I32" s="1084"/>
      <c r="J32" s="1084"/>
      <c r="K32" s="1084"/>
      <c r="L32" s="1084"/>
      <c r="M32" s="1084"/>
      <c r="N32" s="1084"/>
      <c r="O32" s="1084"/>
      <c r="P32" s="1084"/>
      <c r="Q32" s="1084"/>
      <c r="R32" s="1084"/>
      <c r="S32" s="1084"/>
      <c r="T32" s="1084"/>
      <c r="U32" s="1084"/>
      <c r="V32" s="1084"/>
      <c r="W32" s="1084"/>
      <c r="X32" s="1071"/>
      <c r="Y32" s="1071"/>
      <c r="Z32" s="1071"/>
      <c r="AA32" s="1071"/>
      <c r="AB32" s="1071"/>
      <c r="AC32" s="1071"/>
      <c r="AD32" s="1071"/>
      <c r="AE32" s="1071"/>
      <c r="AF32" s="1071"/>
      <c r="AG32" s="1071"/>
      <c r="AH32" s="1071"/>
      <c r="AI32" s="1071"/>
      <c r="AJ32" s="1071"/>
      <c r="AK32" s="1071"/>
      <c r="AL32" s="1071"/>
      <c r="AM32" s="1071"/>
      <c r="AN32" s="1071"/>
      <c r="AO32" s="1071"/>
      <c r="AP32" s="1071"/>
      <c r="AQ32" s="1071"/>
      <c r="AR32" s="1071"/>
      <c r="AS32" s="1071"/>
      <c r="AT32" s="1071"/>
      <c r="AU32" s="1071"/>
      <c r="AV32" s="1071"/>
      <c r="AW32" s="1071"/>
      <c r="AX32" s="1071"/>
      <c r="AY32" s="1071"/>
      <c r="AZ32" s="1071"/>
      <c r="BA32" s="1071"/>
      <c r="BB32" s="1071"/>
      <c r="BC32" s="1071"/>
      <c r="BD32" s="1071"/>
      <c r="BE32" s="1071"/>
      <c r="BF32" s="1071"/>
      <c r="BG32" s="1071"/>
      <c r="BH32" s="1071"/>
      <c r="BI32" s="1071"/>
      <c r="BJ32" s="1071"/>
      <c r="BK32" s="1071"/>
      <c r="BL32" s="1071"/>
      <c r="BM32" s="1071"/>
      <c r="BN32" s="1071"/>
      <c r="BO32" s="1071"/>
      <c r="BP32" s="1071"/>
      <c r="BQ32" s="1071"/>
      <c r="BR32" s="1071"/>
      <c r="BS32" s="1071"/>
      <c r="BT32" s="1071"/>
      <c r="BU32" s="1071"/>
      <c r="BV32" s="1071"/>
      <c r="BW32" s="1071"/>
      <c r="BX32" s="1071"/>
      <c r="BY32" s="1173" t="str">
        <f>IFERROR(IF(BU29&gt;#REF!,"「１　事業者名等」の定員数を超過しています。",""),"")</f>
        <v/>
      </c>
    </row>
    <row r="33" spans="7:77" ht="13.9" customHeight="1">
      <c r="G33" s="1080" t="s">
        <v>1379</v>
      </c>
      <c r="H33" s="1084"/>
      <c r="I33" s="1084"/>
      <c r="J33" s="1084"/>
      <c r="K33" s="1084"/>
      <c r="L33" s="1084"/>
      <c r="M33" s="1084"/>
      <c r="N33" s="1084"/>
      <c r="O33" s="1084"/>
      <c r="P33" s="1084"/>
      <c r="Q33" s="1084"/>
      <c r="R33" s="1084"/>
      <c r="S33" s="1084"/>
      <c r="T33" s="1084"/>
      <c r="U33" s="1084"/>
      <c r="V33" s="1084"/>
      <c r="W33" s="1084"/>
      <c r="X33" s="1071"/>
      <c r="Y33" s="1071"/>
      <c r="Z33" s="1071"/>
      <c r="AA33" s="1071"/>
      <c r="AB33" s="1071"/>
      <c r="AC33" s="1071"/>
      <c r="AD33" s="1071"/>
      <c r="AE33" s="1071"/>
      <c r="AF33" s="1071"/>
      <c r="AG33" s="1071"/>
      <c r="AH33" s="1071"/>
      <c r="AI33" s="1071"/>
      <c r="AJ33" s="1071"/>
      <c r="AK33" s="1071"/>
      <c r="AL33" s="1071"/>
      <c r="AM33" s="1071"/>
      <c r="AN33" s="1071"/>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1"/>
      <c r="BQ33" s="1071"/>
      <c r="BR33" s="1071"/>
      <c r="BS33" s="1071"/>
      <c r="BT33" s="1071"/>
      <c r="BU33" s="1071"/>
      <c r="BV33" s="1071"/>
      <c r="BW33" s="1071"/>
      <c r="BX33" s="1071"/>
      <c r="BY33" s="1071"/>
    </row>
    <row r="34" spans="7:77" ht="13.9" customHeight="1">
      <c r="G34" s="1080" t="s">
        <v>1294</v>
      </c>
      <c r="H34" s="1084"/>
      <c r="I34" s="1084"/>
      <c r="J34" s="1084"/>
      <c r="K34" s="1084"/>
      <c r="L34" s="1084"/>
      <c r="M34" s="1084"/>
      <c r="N34" s="1084"/>
      <c r="O34" s="1084"/>
      <c r="P34" s="1084"/>
      <c r="Q34" s="1084"/>
      <c r="R34" s="1084"/>
      <c r="S34" s="1084"/>
      <c r="T34" s="1084"/>
      <c r="U34" s="1084"/>
      <c r="V34" s="1084"/>
      <c r="W34" s="1084"/>
      <c r="X34" s="1071"/>
      <c r="Y34" s="1071"/>
      <c r="Z34" s="1071"/>
      <c r="AA34" s="1071"/>
      <c r="AB34" s="1071"/>
      <c r="AC34" s="1071"/>
      <c r="AD34" s="1071"/>
      <c r="AE34" s="1071"/>
      <c r="AF34" s="1071"/>
      <c r="AG34" s="1071"/>
      <c r="AH34" s="1071"/>
      <c r="AI34" s="1071"/>
      <c r="AJ34" s="1071"/>
      <c r="AK34" s="1071"/>
      <c r="AL34" s="1071"/>
      <c r="AM34" s="1071"/>
      <c r="AN34" s="1071"/>
      <c r="AO34" s="1071"/>
      <c r="AP34" s="1071"/>
      <c r="AQ34" s="1071"/>
      <c r="AR34" s="1071"/>
      <c r="AS34" s="1071"/>
      <c r="AT34" s="1071"/>
      <c r="AU34" s="1071"/>
      <c r="AV34" s="1071"/>
      <c r="AW34" s="1071"/>
      <c r="AX34" s="1071"/>
      <c r="AY34" s="1071"/>
      <c r="AZ34" s="1071"/>
      <c r="BA34" s="1071"/>
      <c r="BB34" s="1071"/>
      <c r="BC34" s="1071"/>
      <c r="BD34" s="1071"/>
      <c r="BE34" s="1071"/>
      <c r="BF34" s="1071"/>
      <c r="BG34" s="1071"/>
      <c r="BH34" s="1071"/>
      <c r="BI34" s="1071"/>
      <c r="BJ34" s="1071"/>
      <c r="BK34" s="1071"/>
      <c r="BL34" s="1071"/>
      <c r="BM34" s="1071"/>
      <c r="BN34" s="1071"/>
      <c r="BO34" s="1071"/>
      <c r="BP34" s="1071"/>
      <c r="BQ34" s="1071"/>
      <c r="BR34" s="1071"/>
      <c r="BS34" s="1071"/>
      <c r="BT34" s="1071"/>
      <c r="BU34" s="1071"/>
      <c r="BV34" s="1071"/>
      <c r="BW34" s="1071"/>
      <c r="BX34" s="1071"/>
      <c r="BY34" s="1071"/>
    </row>
    <row r="35" spans="7:77" ht="13.9" customHeight="1">
      <c r="G35" s="1080" t="s">
        <v>1990</v>
      </c>
      <c r="H35" s="1084"/>
      <c r="I35" s="1084"/>
      <c r="J35" s="1084"/>
      <c r="K35" s="1084"/>
      <c r="L35" s="1084"/>
      <c r="M35" s="1084"/>
      <c r="N35" s="1084"/>
      <c r="O35" s="1084"/>
      <c r="P35" s="1084"/>
      <c r="Q35" s="1084"/>
      <c r="R35" s="1084"/>
      <c r="S35" s="1084"/>
      <c r="T35" s="1084"/>
      <c r="U35" s="1084"/>
      <c r="V35" s="1084"/>
      <c r="W35" s="1084"/>
      <c r="X35" s="1071"/>
      <c r="Y35" s="1071"/>
      <c r="Z35" s="1071"/>
      <c r="AA35" s="1071"/>
      <c r="AB35" s="1071"/>
      <c r="AC35" s="1071"/>
      <c r="AD35" s="1071"/>
      <c r="AE35" s="1071"/>
      <c r="AF35" s="1071"/>
      <c r="AG35" s="1071"/>
      <c r="AH35" s="1071"/>
      <c r="AI35" s="1071"/>
      <c r="AJ35" s="1071"/>
      <c r="AK35" s="1071"/>
      <c r="AL35" s="1071"/>
      <c r="AM35" s="1071"/>
      <c r="AN35" s="1071"/>
      <c r="AO35" s="1071"/>
      <c r="AP35" s="1071"/>
      <c r="AQ35" s="1071"/>
      <c r="AR35" s="1071"/>
      <c r="AS35" s="1071"/>
      <c r="AT35" s="1071"/>
      <c r="AU35" s="1071"/>
      <c r="AV35" s="1071"/>
      <c r="AW35" s="1071"/>
      <c r="AX35" s="1071"/>
      <c r="AY35" s="1071"/>
      <c r="AZ35" s="1071"/>
      <c r="BA35" s="1071"/>
      <c r="BB35" s="1071"/>
      <c r="BC35" s="1071"/>
      <c r="BD35" s="1071"/>
      <c r="BE35" s="1071"/>
      <c r="BF35" s="1071"/>
      <c r="BG35" s="1071"/>
      <c r="BH35" s="1071"/>
      <c r="BI35" s="1071"/>
      <c r="BJ35" s="1071"/>
      <c r="BK35" s="1071"/>
      <c r="BL35" s="1071"/>
      <c r="BM35" s="1071"/>
      <c r="BN35" s="1071"/>
      <c r="BO35" s="1071"/>
      <c r="BP35" s="1071"/>
      <c r="BQ35" s="1071"/>
      <c r="BR35" s="1071"/>
      <c r="BS35" s="1071"/>
      <c r="BT35" s="1071"/>
      <c r="BU35" s="1071"/>
      <c r="BV35" s="1071"/>
      <c r="BW35" s="1071"/>
      <c r="BX35" s="1071"/>
      <c r="BY35" s="1071"/>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57" type="Hiragana"/>
  <dataValidations count="4">
    <dataValidation type="list" allowBlank="1" showDropDown="0" showInputMessage="1" showErrorMessage="1" sqref="BE2:BK2 BO8:BQ10 CG10 AZ7:BB9">
      <formula1>$T$3:$T$4</formula1>
    </dataValidation>
    <dataValidation type="whole" allowBlank="1" showDropDown="0" showInputMessage="1" showErrorMessage="1" error="入力月の月日数を超過しています" sqref="M16:P16 M18:P18 M21:P21 M23:P23">
      <formula1>0</formula1>
      <formula2>30</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7:P17 M19:P20 M22:P22 M24:P25 M27:P27">
      <formula1>0</formula1>
      <formula2>31</formula2>
    </dataValidation>
  </dataValidations>
  <pageMargins left="0.7" right="0.7" top="0.75" bottom="0.75" header="0.3" footer="0.3"/>
  <pageSetup paperSize="9" fitToWidth="1" fitToHeight="1" orientation="portrait" usePrinterDefaults="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theme="0"/>
  </sheetPr>
  <dimension ref="A1:AU54"/>
  <sheetViews>
    <sheetView showGridLines="0" view="pageBreakPreview" zoomScaleSheetLayoutView="100" workbookViewId="0">
      <selection activeCell="A16" sqref="A16:A21"/>
    </sheetView>
  </sheetViews>
  <sheetFormatPr defaultColWidth="9" defaultRowHeight="13.5"/>
  <cols>
    <col min="1" max="1" width="28.625" style="551" customWidth="1"/>
    <col min="2" max="3" width="3.125" style="551" customWidth="1"/>
    <col min="4" max="4" width="23.625" style="551" customWidth="1"/>
    <col min="5" max="5" width="10.375" style="551" customWidth="1"/>
    <col min="6" max="6" width="7.5" style="551" customWidth="1"/>
    <col min="7" max="7" width="23.875" style="551" customWidth="1"/>
    <col min="8" max="8" width="17.625" style="551" customWidth="1"/>
    <col min="9" max="9" width="9" style="551" bestFit="1" customWidth="0"/>
    <col min="10" max="16384" width="9" style="551"/>
  </cols>
  <sheetData>
    <row r="1" spans="1:47" ht="14.25">
      <c r="A1" s="499" t="s">
        <v>2220</v>
      </c>
      <c r="AU1" s="499" t="s">
        <v>49</v>
      </c>
    </row>
    <row r="2" spans="1:47" ht="27.75" customHeight="1">
      <c r="A2" s="649"/>
      <c r="G2" s="1205" t="s">
        <v>539</v>
      </c>
      <c r="H2" s="1205"/>
    </row>
    <row r="3" spans="1:47" ht="15" customHeight="1">
      <c r="A3" s="649"/>
      <c r="G3" s="1205"/>
      <c r="H3" s="1205"/>
    </row>
    <row r="4" spans="1:47" ht="81" customHeight="1">
      <c r="A4" s="1178" t="s">
        <v>1559</v>
      </c>
      <c r="B4" s="1193"/>
      <c r="C4" s="1193"/>
      <c r="D4" s="1193"/>
      <c r="E4" s="1193"/>
      <c r="F4" s="1193"/>
      <c r="G4" s="1193"/>
      <c r="H4" s="1193"/>
    </row>
    <row r="5" spans="1:47" ht="12" customHeight="1">
      <c r="A5" s="1179"/>
      <c r="B5" s="1179"/>
      <c r="C5" s="1179"/>
      <c r="D5" s="1179"/>
      <c r="E5" s="1179"/>
      <c r="F5" s="1179"/>
      <c r="G5" s="1179"/>
      <c r="H5" s="1179"/>
    </row>
    <row r="6" spans="1:47" ht="36" customHeight="1">
      <c r="A6" s="1180" t="s">
        <v>790</v>
      </c>
      <c r="B6" s="1194"/>
      <c r="C6" s="1197"/>
      <c r="D6" s="1197"/>
      <c r="E6" s="1197"/>
      <c r="F6" s="1197"/>
      <c r="G6" s="1197"/>
      <c r="H6" s="1211"/>
    </row>
    <row r="7" spans="1:47" ht="46.5" customHeight="1">
      <c r="A7" s="1181" t="s">
        <v>979</v>
      </c>
      <c r="B7" s="1180" t="s">
        <v>1036</v>
      </c>
      <c r="C7" s="1198"/>
      <c r="D7" s="1198"/>
      <c r="E7" s="1198"/>
      <c r="F7" s="1198"/>
      <c r="G7" s="1198"/>
      <c r="H7" s="1212"/>
    </row>
    <row r="8" spans="1:47" ht="84" customHeight="1">
      <c r="A8" s="1182" t="s">
        <v>844</v>
      </c>
      <c r="B8" s="1195" t="s">
        <v>649</v>
      </c>
      <c r="C8" s="1199"/>
      <c r="D8" s="1199"/>
      <c r="E8" s="1199"/>
      <c r="F8" s="1199"/>
      <c r="G8" s="1199"/>
      <c r="H8" s="1213"/>
    </row>
    <row r="9" spans="1:47" s="1177" customFormat="1" ht="23.25" customHeight="1">
      <c r="A9" s="1183"/>
      <c r="B9" s="1196"/>
      <c r="C9" s="1196"/>
      <c r="D9" s="1196"/>
      <c r="E9" s="1196"/>
      <c r="F9" s="1196"/>
      <c r="G9" s="1196"/>
    </row>
    <row r="10" spans="1:47" s="1177" customFormat="1">
      <c r="A10" s="1184" t="s">
        <v>1062</v>
      </c>
      <c r="B10" s="761"/>
      <c r="C10" s="1200"/>
      <c r="D10" s="1200"/>
      <c r="E10" s="1200"/>
      <c r="F10" s="1200"/>
      <c r="G10" s="1200"/>
      <c r="H10" s="1214" t="s">
        <v>418</v>
      </c>
    </row>
    <row r="11" spans="1:47">
      <c r="A11" s="1185"/>
      <c r="B11" s="779"/>
      <c r="H11" s="1215"/>
    </row>
    <row r="12" spans="1:47" ht="52.5" customHeight="1">
      <c r="A12" s="1185"/>
      <c r="B12" s="779"/>
      <c r="C12" s="1201" t="s">
        <v>926</v>
      </c>
      <c r="D12" s="1202" t="s">
        <v>551</v>
      </c>
      <c r="E12" s="1203" t="s">
        <v>212</v>
      </c>
      <c r="F12" s="1204"/>
      <c r="H12" s="1215"/>
    </row>
    <row r="13" spans="1:47" ht="52.5" customHeight="1">
      <c r="A13" s="1185"/>
      <c r="B13" s="779"/>
      <c r="C13" s="1201" t="s">
        <v>1021</v>
      </c>
      <c r="D13" s="1202" t="s">
        <v>1066</v>
      </c>
      <c r="E13" s="1203" t="s">
        <v>212</v>
      </c>
      <c r="F13" s="1204"/>
      <c r="G13" s="1206" t="s">
        <v>177</v>
      </c>
      <c r="H13" s="1215"/>
    </row>
    <row r="14" spans="1:47" ht="13.5" customHeight="1">
      <c r="A14" s="1185"/>
      <c r="B14" s="779"/>
      <c r="H14" s="1215"/>
    </row>
    <row r="15" spans="1:47" ht="13.5" customHeight="1">
      <c r="A15" s="1186"/>
      <c r="B15" s="763"/>
      <c r="C15" s="1196"/>
      <c r="D15" s="1196"/>
      <c r="E15" s="1196"/>
      <c r="F15" s="1196"/>
      <c r="G15" s="1196"/>
      <c r="H15" s="1216"/>
    </row>
    <row r="16" spans="1:47" s="1177" customFormat="1">
      <c r="A16" s="1187" t="s">
        <v>1068</v>
      </c>
      <c r="B16" s="761"/>
      <c r="C16" s="1200"/>
      <c r="D16" s="1200"/>
      <c r="E16" s="1200"/>
      <c r="F16" s="1200"/>
      <c r="G16" s="1207"/>
      <c r="H16" s="1217" t="s">
        <v>418</v>
      </c>
    </row>
    <row r="17" spans="1:8">
      <c r="A17" s="1188"/>
      <c r="B17" s="779"/>
      <c r="G17" s="1208"/>
      <c r="H17" s="1218"/>
    </row>
    <row r="18" spans="1:8" ht="53.1" customHeight="1">
      <c r="A18" s="1188"/>
      <c r="B18" s="779"/>
      <c r="C18" s="1201" t="s">
        <v>926</v>
      </c>
      <c r="D18" s="1202" t="s">
        <v>755</v>
      </c>
      <c r="E18" s="1203" t="s">
        <v>212</v>
      </c>
      <c r="F18" s="1204"/>
      <c r="G18" s="1208"/>
      <c r="H18" s="1218"/>
    </row>
    <row r="19" spans="1:8" ht="53.1" customHeight="1">
      <c r="A19" s="1188"/>
      <c r="B19" s="779"/>
      <c r="C19" s="1201" t="s">
        <v>1021</v>
      </c>
      <c r="D19" s="1202" t="s">
        <v>1069</v>
      </c>
      <c r="E19" s="1203" t="s">
        <v>212</v>
      </c>
      <c r="F19" s="1204"/>
      <c r="G19" s="1209" t="s">
        <v>123</v>
      </c>
      <c r="H19" s="1218"/>
    </row>
    <row r="20" spans="1:8">
      <c r="A20" s="1188"/>
      <c r="B20" s="779"/>
      <c r="G20" s="1208"/>
      <c r="H20" s="1218"/>
    </row>
    <row r="21" spans="1:8">
      <c r="A21" s="1189"/>
      <c r="B21" s="763"/>
      <c r="C21" s="1196"/>
      <c r="D21" s="1196"/>
      <c r="E21" s="1196"/>
      <c r="F21" s="1196"/>
      <c r="G21" s="1210"/>
      <c r="H21" s="1218"/>
    </row>
    <row r="22" spans="1:8" s="1177" customFormat="1">
      <c r="A22" s="1188" t="s">
        <v>1073</v>
      </c>
      <c r="B22" s="779"/>
      <c r="H22" s="1218"/>
    </row>
    <row r="23" spans="1:8">
      <c r="A23" s="1188"/>
      <c r="B23" s="779"/>
      <c r="H23" s="1218"/>
    </row>
    <row r="24" spans="1:8" ht="52.5" customHeight="1">
      <c r="A24" s="1188"/>
      <c r="B24" s="779"/>
      <c r="C24" s="1201" t="s">
        <v>926</v>
      </c>
      <c r="D24" s="1202" t="s">
        <v>551</v>
      </c>
      <c r="E24" s="1203" t="s">
        <v>212</v>
      </c>
      <c r="F24" s="1204"/>
      <c r="H24" s="1218"/>
    </row>
    <row r="25" spans="1:8" ht="52.5" customHeight="1">
      <c r="A25" s="1188"/>
      <c r="B25" s="779"/>
      <c r="C25" s="1201" t="s">
        <v>1021</v>
      </c>
      <c r="D25" s="1202" t="s">
        <v>307</v>
      </c>
      <c r="E25" s="1203" t="s">
        <v>212</v>
      </c>
      <c r="F25" s="1204"/>
      <c r="G25" s="1206" t="s">
        <v>270</v>
      </c>
      <c r="H25" s="1218"/>
    </row>
    <row r="26" spans="1:8">
      <c r="A26" s="1188"/>
      <c r="B26" s="779"/>
      <c r="H26" s="1218"/>
    </row>
    <row r="27" spans="1:8">
      <c r="A27" s="1189"/>
      <c r="B27" s="763"/>
      <c r="C27" s="1196"/>
      <c r="D27" s="1196"/>
      <c r="E27" s="1196"/>
      <c r="F27" s="1196"/>
      <c r="G27" s="1196"/>
      <c r="H27" s="1219"/>
    </row>
    <row r="29" spans="1:8" ht="17.25" customHeight="1">
      <c r="A29" s="550" t="s">
        <v>135</v>
      </c>
      <c r="B29" s="550"/>
      <c r="C29" s="550"/>
      <c r="D29" s="550"/>
      <c r="E29" s="550"/>
      <c r="F29" s="550"/>
      <c r="G29" s="550"/>
      <c r="H29" s="550"/>
    </row>
    <row r="30" spans="1:8" ht="17.25" customHeight="1">
      <c r="A30" s="550" t="s">
        <v>905</v>
      </c>
      <c r="B30" s="550"/>
      <c r="C30" s="550"/>
      <c r="D30" s="550"/>
      <c r="E30" s="550"/>
      <c r="F30" s="550"/>
      <c r="G30" s="550"/>
      <c r="H30" s="550"/>
    </row>
    <row r="31" spans="1:8" ht="17.25" customHeight="1">
      <c r="A31" s="550" t="s">
        <v>1057</v>
      </c>
      <c r="B31" s="550"/>
      <c r="C31" s="550"/>
      <c r="D31" s="550"/>
      <c r="E31" s="550"/>
      <c r="F31" s="550"/>
      <c r="G31" s="550"/>
      <c r="H31" s="550"/>
    </row>
    <row r="32" spans="1:8" ht="17.25" customHeight="1">
      <c r="A32" s="550" t="s">
        <v>912</v>
      </c>
      <c r="B32" s="550"/>
      <c r="C32" s="550"/>
      <c r="D32" s="550"/>
      <c r="E32" s="550"/>
      <c r="F32" s="550"/>
      <c r="G32" s="550"/>
      <c r="H32" s="550"/>
    </row>
    <row r="33" spans="1:8" ht="17.25" customHeight="1">
      <c r="A33" s="550" t="s">
        <v>694</v>
      </c>
      <c r="B33" s="550"/>
      <c r="C33" s="550"/>
      <c r="D33" s="550"/>
      <c r="E33" s="550"/>
      <c r="F33" s="550"/>
      <c r="G33" s="550"/>
      <c r="H33" s="550"/>
    </row>
    <row r="34" spans="1:8" ht="17.25" customHeight="1">
      <c r="A34" s="550" t="s">
        <v>1045</v>
      </c>
      <c r="B34" s="550"/>
      <c r="C34" s="550"/>
      <c r="D34" s="550"/>
      <c r="E34" s="550"/>
      <c r="F34" s="550"/>
      <c r="G34" s="550"/>
      <c r="H34" s="550"/>
    </row>
    <row r="35" spans="1:8" ht="17.25" customHeight="1">
      <c r="A35" s="1190" t="s">
        <v>262</v>
      </c>
      <c r="B35" s="1190"/>
      <c r="C35" s="1190"/>
      <c r="D35" s="1190"/>
      <c r="E35" s="1190"/>
      <c r="F35" s="1190"/>
      <c r="G35" s="1190"/>
      <c r="H35" s="1190"/>
    </row>
    <row r="36" spans="1:8" ht="17.25" customHeight="1">
      <c r="A36" s="1190" t="s">
        <v>21</v>
      </c>
      <c r="B36" s="1190"/>
      <c r="C36" s="1190"/>
      <c r="D36" s="1190"/>
      <c r="E36" s="1190"/>
      <c r="F36" s="1190"/>
      <c r="G36" s="1190"/>
      <c r="H36" s="1190"/>
    </row>
    <row r="37" spans="1:8" ht="17.25" customHeight="1">
      <c r="A37" s="1190" t="s">
        <v>1423</v>
      </c>
      <c r="B37" s="1190"/>
      <c r="C37" s="1190"/>
      <c r="D37" s="1190"/>
      <c r="E37" s="1190"/>
      <c r="F37" s="1190"/>
      <c r="G37" s="1190"/>
      <c r="H37" s="1190"/>
    </row>
    <row r="38" spans="1:8" ht="17.25" customHeight="1">
      <c r="A38" s="1190" t="s">
        <v>984</v>
      </c>
      <c r="B38" s="1190"/>
      <c r="C38" s="1190"/>
      <c r="D38" s="1190"/>
      <c r="E38" s="1190"/>
      <c r="F38" s="1190"/>
      <c r="G38" s="1190"/>
      <c r="H38" s="1190"/>
    </row>
    <row r="39" spans="1:8" ht="17.25" customHeight="1">
      <c r="A39" s="1190" t="s">
        <v>1078</v>
      </c>
      <c r="B39" s="1190"/>
      <c r="C39" s="1190"/>
      <c r="D39" s="1190"/>
      <c r="E39" s="1190"/>
      <c r="F39" s="1190"/>
      <c r="G39" s="1190"/>
      <c r="H39" s="1190"/>
    </row>
    <row r="40" spans="1:8" ht="17.25" customHeight="1">
      <c r="A40" s="1190" t="s">
        <v>361</v>
      </c>
      <c r="B40" s="1190"/>
      <c r="C40" s="1190"/>
      <c r="D40" s="1190"/>
      <c r="E40" s="1190"/>
      <c r="F40" s="1190"/>
      <c r="G40" s="1190"/>
      <c r="H40" s="1190"/>
    </row>
    <row r="41" spans="1:8" ht="17.25" customHeight="1">
      <c r="A41" s="1190" t="s">
        <v>537</v>
      </c>
      <c r="B41" s="1190"/>
      <c r="C41" s="1190"/>
      <c r="D41" s="1190"/>
      <c r="E41" s="1190"/>
      <c r="F41" s="1190"/>
      <c r="G41" s="1190"/>
      <c r="H41" s="1190"/>
    </row>
    <row r="42" spans="1:8" ht="17.25" customHeight="1">
      <c r="A42" s="1191" t="s">
        <v>1192</v>
      </c>
      <c r="B42" s="1190"/>
      <c r="C42" s="1190"/>
      <c r="D42" s="1190"/>
      <c r="E42" s="1190"/>
      <c r="F42" s="1190"/>
      <c r="G42" s="1190"/>
      <c r="H42" s="1190"/>
    </row>
    <row r="43" spans="1:8" ht="17.25" customHeight="1">
      <c r="A43" s="1190" t="s">
        <v>898</v>
      </c>
      <c r="B43" s="1190"/>
      <c r="C43" s="1190"/>
      <c r="D43" s="1190"/>
      <c r="E43" s="1190"/>
      <c r="F43" s="1190"/>
      <c r="G43" s="1190"/>
      <c r="H43" s="1190"/>
    </row>
    <row r="44" spans="1:8" ht="17.25" customHeight="1">
      <c r="A44" s="1190" t="s">
        <v>202</v>
      </c>
      <c r="B44" s="1190"/>
      <c r="C44" s="1190"/>
      <c r="D44" s="1190"/>
      <c r="E44" s="1190"/>
      <c r="F44" s="1190"/>
      <c r="G44" s="1190"/>
      <c r="H44" s="1190"/>
    </row>
    <row r="45" spans="1:8" ht="17.25" customHeight="1">
      <c r="A45" s="1190" t="s">
        <v>502</v>
      </c>
      <c r="B45" s="1190"/>
      <c r="C45" s="1190"/>
      <c r="D45" s="1190"/>
      <c r="E45" s="1190"/>
      <c r="F45" s="1190"/>
      <c r="G45" s="1190"/>
      <c r="H45" s="1190"/>
    </row>
    <row r="46" spans="1:8" ht="17.25" customHeight="1">
      <c r="A46" s="1190" t="s">
        <v>1193</v>
      </c>
      <c r="B46" s="1190"/>
      <c r="C46" s="1190"/>
      <c r="D46" s="1190"/>
      <c r="E46" s="1190"/>
      <c r="F46" s="1190"/>
      <c r="G46" s="1190"/>
      <c r="H46" s="1190"/>
    </row>
    <row r="47" spans="1:8" ht="17.25" customHeight="1">
      <c r="A47" s="1191" t="s">
        <v>1539</v>
      </c>
      <c r="B47" s="1190"/>
      <c r="C47" s="1190"/>
      <c r="D47" s="1190"/>
      <c r="E47" s="1190"/>
      <c r="F47" s="1190"/>
      <c r="G47" s="1190"/>
      <c r="H47" s="1190"/>
    </row>
    <row r="48" spans="1:8" ht="17.25" customHeight="1">
      <c r="A48" s="1190" t="s">
        <v>348</v>
      </c>
      <c r="B48" s="1190"/>
      <c r="C48" s="1190"/>
      <c r="D48" s="1190"/>
      <c r="E48" s="1190"/>
      <c r="F48" s="1190"/>
      <c r="G48" s="1190"/>
      <c r="H48" s="1190"/>
    </row>
    <row r="49" spans="1:8" ht="17.25" customHeight="1">
      <c r="A49" s="1190" t="s">
        <v>1305</v>
      </c>
      <c r="B49" s="1190"/>
      <c r="C49" s="1190"/>
      <c r="D49" s="1190"/>
      <c r="E49" s="1190"/>
      <c r="F49" s="1190"/>
      <c r="G49" s="1190"/>
      <c r="H49" s="1190"/>
    </row>
    <row r="50" spans="1:8">
      <c r="A50" s="1190" t="s">
        <v>1084</v>
      </c>
      <c r="B50" s="1190"/>
      <c r="C50" s="1190"/>
      <c r="D50" s="1190"/>
      <c r="E50" s="1190"/>
      <c r="F50" s="1190"/>
      <c r="G50" s="1190"/>
      <c r="H50" s="1190"/>
    </row>
    <row r="51" spans="1:8">
      <c r="A51" s="550"/>
      <c r="B51" s="550"/>
      <c r="C51" s="550"/>
      <c r="D51" s="550"/>
      <c r="E51" s="550"/>
      <c r="F51" s="550"/>
      <c r="G51" s="550"/>
      <c r="H51" s="550"/>
    </row>
    <row r="52" spans="1:8">
      <c r="A52" s="1192" t="s">
        <v>1407</v>
      </c>
      <c r="B52" s="1192"/>
      <c r="C52" s="1192"/>
      <c r="D52" s="1192"/>
      <c r="E52" s="1192"/>
      <c r="F52" s="1192"/>
      <c r="G52" s="1192"/>
      <c r="H52" s="1192"/>
    </row>
    <row r="53" spans="1:8">
      <c r="A53" s="1192" t="s">
        <v>231</v>
      </c>
      <c r="B53" s="1192"/>
      <c r="C53" s="1192"/>
      <c r="D53" s="1192"/>
      <c r="E53" s="1192"/>
      <c r="F53" s="1192"/>
      <c r="G53" s="1192"/>
      <c r="H53" s="1192"/>
    </row>
    <row r="54" spans="1:8">
      <c r="A54" s="1192" t="s">
        <v>468</v>
      </c>
      <c r="B54" s="1192"/>
      <c r="C54" s="1192"/>
      <c r="D54" s="1192"/>
      <c r="E54" s="1192"/>
      <c r="F54" s="1192"/>
      <c r="G54" s="1192"/>
      <c r="H54" s="1192"/>
    </row>
  </sheetData>
  <mergeCells count="32">
    <mergeCell ref="G2:H2"/>
    <mergeCell ref="A4:H4"/>
    <mergeCell ref="B6:H6"/>
    <mergeCell ref="B7:H7"/>
    <mergeCell ref="B8:H8"/>
    <mergeCell ref="A29:H29"/>
    <mergeCell ref="A30:H30"/>
    <mergeCell ref="A31:H31"/>
    <mergeCell ref="A32:H32"/>
    <mergeCell ref="A33:H33"/>
    <mergeCell ref="A34:H34"/>
    <mergeCell ref="A35:H35"/>
    <mergeCell ref="A36:H36"/>
    <mergeCell ref="A37:H37"/>
    <mergeCell ref="A38:H38"/>
    <mergeCell ref="A39:H39"/>
    <mergeCell ref="A41:H41"/>
    <mergeCell ref="A42:H42"/>
    <mergeCell ref="A43:H43"/>
    <mergeCell ref="A47:H47"/>
    <mergeCell ref="A48:H48"/>
    <mergeCell ref="A49:H49"/>
    <mergeCell ref="A50:H50"/>
    <mergeCell ref="A51:H51"/>
    <mergeCell ref="A52:H52"/>
    <mergeCell ref="A53:H53"/>
    <mergeCell ref="A54:H54"/>
    <mergeCell ref="A10:A15"/>
    <mergeCell ref="H10:H15"/>
    <mergeCell ref="A16:A21"/>
    <mergeCell ref="A22:A27"/>
    <mergeCell ref="H16:H27"/>
  </mergeCells>
  <phoneticPr fontId="23"/>
  <pageMargins left="0.7" right="0.7" top="0.75" bottom="0.75" header="0.3" footer="0.3"/>
  <pageSetup paperSize="9" scale="75" fitToWidth="1" fitToHeight="1" orientation="portrait" usePrinterDefaults="1" r:id="rId1"/>
  <headerFooter alignWithMargins="0"/>
  <rowBreaks count="1" manualBreakCount="1">
    <brk id="27"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tabColor theme="0"/>
  </sheetPr>
  <dimension ref="A1:AU32"/>
  <sheetViews>
    <sheetView showGridLines="0" view="pageBreakPreview" zoomScaleSheetLayoutView="100" workbookViewId="0"/>
  </sheetViews>
  <sheetFormatPr defaultColWidth="9" defaultRowHeight="13.5"/>
  <cols>
    <col min="1" max="1" width="32.125" style="551" customWidth="1"/>
    <col min="2" max="3" width="3.125" style="551" customWidth="1"/>
    <col min="4" max="4" width="23.625" style="551" customWidth="1"/>
    <col min="5" max="5" width="10.375" style="551" customWidth="1"/>
    <col min="6" max="6" width="7.5" style="551" customWidth="1"/>
    <col min="7" max="7" width="23.25" style="551" customWidth="1"/>
    <col min="8" max="8" width="11.5" style="551" customWidth="1"/>
    <col min="9" max="9" width="9" style="551" bestFit="1" customWidth="0"/>
    <col min="10" max="16384" width="9" style="551"/>
  </cols>
  <sheetData>
    <row r="1" spans="1:47" ht="14.25">
      <c r="A1" s="499" t="s">
        <v>1089</v>
      </c>
      <c r="AU1" s="499" t="s">
        <v>49</v>
      </c>
    </row>
    <row r="2" spans="1:47" ht="27.75" customHeight="1">
      <c r="A2" s="649"/>
      <c r="G2" s="1221" t="s">
        <v>1093</v>
      </c>
      <c r="H2" s="1221"/>
    </row>
    <row r="3" spans="1:47" ht="18" customHeight="1">
      <c r="A3" s="649"/>
      <c r="G3" s="1221"/>
      <c r="H3" s="1221"/>
    </row>
    <row r="4" spans="1:47" ht="70.5" customHeight="1">
      <c r="A4" s="1220" t="s">
        <v>647</v>
      </c>
      <c r="B4" s="1179"/>
      <c r="C4" s="1179"/>
      <c r="D4" s="1179"/>
      <c r="E4" s="1179"/>
      <c r="F4" s="1179"/>
      <c r="G4" s="1179"/>
      <c r="H4" s="1179"/>
    </row>
    <row r="5" spans="1:47" ht="12" customHeight="1">
      <c r="A5" s="1179"/>
      <c r="B5" s="1179"/>
      <c r="C5" s="1179"/>
      <c r="D5" s="1179"/>
      <c r="E5" s="1179"/>
      <c r="F5" s="1179"/>
      <c r="G5" s="1179"/>
      <c r="H5" s="1179"/>
    </row>
    <row r="6" spans="1:47" ht="36" customHeight="1">
      <c r="A6" s="1180" t="s">
        <v>790</v>
      </c>
      <c r="B6" s="1194"/>
      <c r="C6" s="1197"/>
      <c r="D6" s="1197"/>
      <c r="E6" s="1197"/>
      <c r="F6" s="1197"/>
      <c r="G6" s="1197"/>
      <c r="H6" s="1211"/>
    </row>
    <row r="7" spans="1:47" ht="46.5" customHeight="1">
      <c r="A7" s="1181" t="s">
        <v>979</v>
      </c>
      <c r="B7" s="1180" t="s">
        <v>1036</v>
      </c>
      <c r="C7" s="1198"/>
      <c r="D7" s="1198"/>
      <c r="E7" s="1198"/>
      <c r="F7" s="1198"/>
      <c r="G7" s="1198"/>
      <c r="H7" s="1212"/>
    </row>
    <row r="8" spans="1:47" ht="84" customHeight="1">
      <c r="A8" s="1182" t="s">
        <v>844</v>
      </c>
      <c r="B8" s="1195" t="s">
        <v>732</v>
      </c>
      <c r="C8" s="1199"/>
      <c r="D8" s="1199"/>
      <c r="E8" s="1199"/>
      <c r="F8" s="1199"/>
      <c r="G8" s="1199"/>
      <c r="H8" s="1213"/>
    </row>
    <row r="9" spans="1:47" s="1177" customFormat="1" ht="23.25" customHeight="1">
      <c r="A9" s="1183"/>
      <c r="B9" s="1196"/>
      <c r="C9" s="1196"/>
      <c r="D9" s="1196"/>
      <c r="E9" s="1196"/>
      <c r="F9" s="1196"/>
      <c r="G9" s="1196"/>
    </row>
    <row r="10" spans="1:47" s="1177" customFormat="1">
      <c r="A10" s="1184" t="s">
        <v>1062</v>
      </c>
      <c r="B10" s="761"/>
      <c r="C10" s="1200"/>
      <c r="D10" s="1200"/>
      <c r="E10" s="1200"/>
      <c r="F10" s="1200"/>
      <c r="G10" s="1200"/>
      <c r="H10" s="1214" t="s">
        <v>418</v>
      </c>
    </row>
    <row r="11" spans="1:47">
      <c r="A11" s="1185"/>
      <c r="B11" s="779"/>
      <c r="H11" s="1215"/>
    </row>
    <row r="12" spans="1:47" ht="52.5" customHeight="1">
      <c r="A12" s="1185"/>
      <c r="B12" s="779"/>
      <c r="C12" s="1201" t="s">
        <v>926</v>
      </c>
      <c r="D12" s="1202" t="s">
        <v>1056</v>
      </c>
      <c r="E12" s="1203" t="s">
        <v>212</v>
      </c>
      <c r="F12" s="1204"/>
      <c r="H12" s="1215"/>
    </row>
    <row r="13" spans="1:47" ht="52.5" customHeight="1">
      <c r="A13" s="1185"/>
      <c r="B13" s="779"/>
      <c r="C13" s="1201" t="s">
        <v>1021</v>
      </c>
      <c r="D13" s="1202" t="s">
        <v>668</v>
      </c>
      <c r="E13" s="1203" t="s">
        <v>212</v>
      </c>
      <c r="F13" s="1204"/>
      <c r="G13" s="1206" t="s">
        <v>177</v>
      </c>
      <c r="H13" s="1215"/>
    </row>
    <row r="14" spans="1:47" ht="13.5" customHeight="1">
      <c r="A14" s="1185"/>
      <c r="B14" s="779"/>
      <c r="H14" s="1215"/>
    </row>
    <row r="15" spans="1:47" ht="13.5" customHeight="1">
      <c r="A15" s="1186"/>
      <c r="B15" s="763"/>
      <c r="C15" s="1196"/>
      <c r="D15" s="1196"/>
      <c r="E15" s="1196"/>
      <c r="F15" s="1196"/>
      <c r="G15" s="1196"/>
      <c r="H15" s="1216"/>
    </row>
    <row r="16" spans="1:47" s="1177" customFormat="1">
      <c r="A16" s="1187" t="s">
        <v>1097</v>
      </c>
      <c r="B16" s="761"/>
      <c r="C16" s="1200"/>
      <c r="D16" s="1200"/>
      <c r="E16" s="1200"/>
      <c r="F16" s="1200"/>
      <c r="G16" s="1207"/>
      <c r="H16" s="1217" t="s">
        <v>418</v>
      </c>
    </row>
    <row r="17" spans="1:8">
      <c r="A17" s="1188"/>
      <c r="B17" s="779"/>
      <c r="G17" s="1208"/>
      <c r="H17" s="1218"/>
    </row>
    <row r="18" spans="1:8" ht="53.1" customHeight="1">
      <c r="A18" s="1188"/>
      <c r="B18" s="779"/>
      <c r="C18" s="883"/>
      <c r="D18" s="1206"/>
      <c r="E18" s="1204"/>
      <c r="F18" s="1204"/>
      <c r="G18" s="1208"/>
      <c r="H18" s="1218"/>
    </row>
    <row r="19" spans="1:8" ht="53.1" customHeight="1">
      <c r="A19" s="1188"/>
      <c r="B19" s="779"/>
      <c r="C19" s="883"/>
      <c r="D19" s="1206"/>
      <c r="E19" s="1204"/>
      <c r="F19" s="1204"/>
      <c r="G19" s="1209"/>
      <c r="H19" s="1218"/>
    </row>
    <row r="20" spans="1:8">
      <c r="A20" s="1188"/>
      <c r="B20" s="779"/>
      <c r="G20" s="1208"/>
      <c r="H20" s="1218"/>
    </row>
    <row r="21" spans="1:8">
      <c r="A21" s="1189"/>
      <c r="B21" s="763"/>
      <c r="C21" s="1196"/>
      <c r="D21" s="1196"/>
      <c r="E21" s="1196"/>
      <c r="F21" s="1196"/>
      <c r="G21" s="1210"/>
      <c r="H21" s="1219"/>
    </row>
    <row r="23" spans="1:8" ht="17.25" customHeight="1">
      <c r="A23" s="550" t="s">
        <v>135</v>
      </c>
      <c r="B23" s="550"/>
      <c r="C23" s="550"/>
      <c r="D23" s="550"/>
      <c r="E23" s="550"/>
      <c r="F23" s="550"/>
      <c r="G23" s="550"/>
      <c r="H23" s="550"/>
    </row>
    <row r="24" spans="1:8" ht="16.5" customHeight="1">
      <c r="A24" s="550" t="s">
        <v>1104</v>
      </c>
      <c r="B24" s="550"/>
      <c r="C24" s="550"/>
      <c r="D24" s="550"/>
      <c r="E24" s="550"/>
      <c r="F24" s="550"/>
      <c r="G24" s="550"/>
      <c r="H24" s="550"/>
    </row>
    <row r="25" spans="1:8" ht="17.25" customHeight="1">
      <c r="A25" s="550" t="s">
        <v>461</v>
      </c>
      <c r="B25" s="550"/>
      <c r="C25" s="550"/>
      <c r="D25" s="550"/>
      <c r="E25" s="550"/>
      <c r="F25" s="550"/>
      <c r="G25" s="550"/>
      <c r="H25" s="550"/>
    </row>
    <row r="26" spans="1:8" ht="17.25" customHeight="1">
      <c r="A26" s="550" t="s">
        <v>235</v>
      </c>
      <c r="B26" s="550"/>
      <c r="C26" s="550"/>
      <c r="D26" s="550"/>
      <c r="E26" s="550"/>
      <c r="F26" s="550"/>
      <c r="G26" s="550"/>
      <c r="H26" s="550"/>
    </row>
    <row r="27" spans="1:8" ht="17.25" customHeight="1">
      <c r="A27" s="550" t="s">
        <v>646</v>
      </c>
      <c r="B27" s="550"/>
      <c r="C27" s="550"/>
      <c r="D27" s="550"/>
      <c r="E27" s="550"/>
      <c r="F27" s="550"/>
      <c r="G27" s="550"/>
      <c r="H27" s="550"/>
    </row>
    <row r="28" spans="1:8" ht="17.25" customHeight="1">
      <c r="A28" s="550" t="s">
        <v>761</v>
      </c>
      <c r="B28" s="550"/>
      <c r="C28" s="550"/>
      <c r="D28" s="550"/>
      <c r="E28" s="550"/>
      <c r="F28" s="550"/>
      <c r="G28" s="550"/>
      <c r="H28" s="550"/>
    </row>
    <row r="29" spans="1:8" ht="17.25" customHeight="1">
      <c r="A29" s="550" t="s">
        <v>113</v>
      </c>
      <c r="B29" s="550"/>
      <c r="C29" s="550"/>
      <c r="D29" s="550"/>
      <c r="E29" s="550"/>
      <c r="F29" s="550"/>
      <c r="G29" s="550"/>
      <c r="H29" s="550"/>
    </row>
    <row r="30" spans="1:8" ht="17.25" customHeight="1">
      <c r="A30" s="550"/>
      <c r="B30" s="550"/>
      <c r="C30" s="550"/>
      <c r="D30" s="550"/>
      <c r="E30" s="550"/>
      <c r="F30" s="550"/>
      <c r="G30" s="550"/>
      <c r="H30" s="550"/>
    </row>
    <row r="31" spans="1:8" ht="17.25" customHeight="1">
      <c r="A31" s="550"/>
      <c r="B31" s="550"/>
      <c r="C31" s="550"/>
      <c r="D31" s="550"/>
      <c r="E31" s="550"/>
      <c r="F31" s="550"/>
      <c r="G31" s="550"/>
      <c r="H31" s="550"/>
    </row>
    <row r="32" spans="1:8" ht="17.25" customHeight="1">
      <c r="A32" s="550"/>
      <c r="B32" s="550"/>
      <c r="C32" s="550"/>
      <c r="D32" s="550"/>
      <c r="E32" s="550"/>
      <c r="F32" s="550"/>
      <c r="G32" s="550"/>
      <c r="H32" s="550"/>
    </row>
  </sheetData>
  <mergeCells count="17">
    <mergeCell ref="G2:H2"/>
    <mergeCell ref="A4:H4"/>
    <mergeCell ref="B6:H6"/>
    <mergeCell ref="B7:H7"/>
    <mergeCell ref="B8:H8"/>
    <mergeCell ref="A23:H23"/>
    <mergeCell ref="A24:H24"/>
    <mergeCell ref="A25:H25"/>
    <mergeCell ref="A26:H26"/>
    <mergeCell ref="A27:H27"/>
    <mergeCell ref="A28:H28"/>
    <mergeCell ref="A29:H29"/>
    <mergeCell ref="A30:H30"/>
    <mergeCell ref="A10:A15"/>
    <mergeCell ref="H10:H15"/>
    <mergeCell ref="A16:A21"/>
    <mergeCell ref="H16:H21"/>
  </mergeCells>
  <phoneticPr fontId="23"/>
  <pageMargins left="0.7" right="0.6" top="0.75" bottom="0.75" header="0.3" footer="0.3"/>
  <pageSetup paperSize="9" scale="78" fitToWidth="1" fitToHeight="1" orientation="portrait" usePrinterDefaults="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tabColor rgb="FFFF0000"/>
  </sheetPr>
  <dimension ref="A1:AM49"/>
  <sheetViews>
    <sheetView view="pageBreakPreview" zoomScaleSheetLayoutView="100" workbookViewId="0"/>
  </sheetViews>
  <sheetFormatPr defaultColWidth="6.75" defaultRowHeight="21" customHeight="1"/>
  <cols>
    <col min="1" max="1" width="1" style="1222" customWidth="1"/>
    <col min="2" max="13" width="2.625" style="1222" customWidth="1"/>
    <col min="14" max="14" width="1.125" style="1222" customWidth="1"/>
    <col min="15" max="23" width="2.625" style="1222" customWidth="1"/>
    <col min="24" max="24" width="3.375" style="1222" customWidth="1"/>
    <col min="25" max="25" width="4.375" style="1222" customWidth="1"/>
    <col min="26" max="37" width="2.625" style="1222" customWidth="1"/>
    <col min="38" max="38" width="2.49609375" style="1222" customWidth="1"/>
    <col min="39" max="39" width="8.99609375" style="1222" customWidth="1"/>
    <col min="40" max="40" width="2.49609375" style="1222" customWidth="1"/>
    <col min="41" max="16384" width="6.75" style="1222"/>
  </cols>
  <sheetData>
    <row r="1" spans="1:39" s="1223" customFormat="1" ht="20.100000000000001" customHeight="1">
      <c r="A1" s="1223" t="s">
        <v>2067</v>
      </c>
    </row>
    <row r="2" spans="1:39" s="1223" customFormat="1" ht="20.100000000000001" customHeight="1">
      <c r="AA2" s="1255" t="s">
        <v>1790</v>
      </c>
      <c r="AB2" s="1255"/>
      <c r="AC2" s="1255"/>
      <c r="AD2" s="1255"/>
      <c r="AE2" s="1255"/>
      <c r="AF2" s="1255"/>
      <c r="AG2" s="1255"/>
      <c r="AH2" s="1255"/>
      <c r="AI2" s="1255"/>
      <c r="AJ2" s="1255"/>
    </row>
    <row r="3" spans="1:39" s="1223" customFormat="1" ht="20.100000000000001" customHeight="1"/>
    <row r="4" spans="1:39" ht="21" customHeight="1">
      <c r="B4" s="1227" t="s">
        <v>544</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c r="AG4" s="1227"/>
      <c r="AH4" s="1227"/>
      <c r="AI4" s="1227"/>
      <c r="AJ4" s="1227"/>
    </row>
    <row r="5" spans="1:39" s="1224" customFormat="1" ht="18" customHeight="1">
      <c r="A5" s="1226"/>
      <c r="B5" s="1226"/>
      <c r="C5" s="1226"/>
      <c r="D5" s="1226"/>
      <c r="E5" s="1226"/>
      <c r="F5" s="1226"/>
      <c r="G5" s="1226"/>
      <c r="H5" s="1226"/>
    </row>
    <row r="6" spans="1:39" s="1224" customFormat="1" ht="29.25" customHeight="1">
      <c r="A6" s="1226"/>
      <c r="B6" s="1228" t="s">
        <v>1202</v>
      </c>
      <c r="C6" s="1228"/>
      <c r="D6" s="1228"/>
      <c r="E6" s="1228"/>
      <c r="F6" s="1228"/>
      <c r="G6" s="1228"/>
      <c r="H6" s="1228"/>
      <c r="I6" s="1228"/>
      <c r="J6" s="1228"/>
      <c r="K6" s="1228"/>
      <c r="L6" s="1245"/>
      <c r="M6" s="1245"/>
      <c r="N6" s="1245"/>
      <c r="O6" s="1245"/>
      <c r="P6" s="1245"/>
      <c r="Q6" s="1245"/>
      <c r="R6" s="1245"/>
      <c r="S6" s="1245"/>
      <c r="T6" s="1245"/>
      <c r="U6" s="1245"/>
      <c r="V6" s="1245"/>
      <c r="W6" s="1245"/>
      <c r="X6" s="1245"/>
      <c r="Y6" s="1245"/>
      <c r="Z6" s="1245"/>
      <c r="AA6" s="1245"/>
      <c r="AB6" s="1245"/>
      <c r="AC6" s="1245"/>
      <c r="AD6" s="1245"/>
      <c r="AE6" s="1245"/>
      <c r="AF6" s="1245"/>
      <c r="AG6" s="1245"/>
      <c r="AH6" s="1245"/>
      <c r="AI6" s="1245"/>
      <c r="AJ6" s="1245"/>
    </row>
    <row r="7" spans="1:39" s="1224" customFormat="1" ht="31.5" customHeight="1">
      <c r="A7" s="1226"/>
      <c r="B7" s="1228" t="s">
        <v>107</v>
      </c>
      <c r="C7" s="1228"/>
      <c r="D7" s="1228"/>
      <c r="E7" s="1228"/>
      <c r="F7" s="1228"/>
      <c r="G7" s="1228"/>
      <c r="H7" s="1228"/>
      <c r="I7" s="1228"/>
      <c r="J7" s="1228"/>
      <c r="K7" s="1228"/>
      <c r="L7" s="1248"/>
      <c r="M7" s="1248"/>
      <c r="N7" s="1248"/>
      <c r="O7" s="1248"/>
      <c r="P7" s="1248"/>
      <c r="Q7" s="1248"/>
      <c r="R7" s="1248"/>
      <c r="S7" s="1248"/>
      <c r="T7" s="1248"/>
      <c r="U7" s="1248"/>
      <c r="V7" s="1248"/>
      <c r="W7" s="1248"/>
      <c r="X7" s="1248"/>
      <c r="Y7" s="1248"/>
      <c r="Z7" s="1236" t="s">
        <v>472</v>
      </c>
      <c r="AA7" s="1236"/>
      <c r="AB7" s="1236"/>
      <c r="AC7" s="1236"/>
      <c r="AD7" s="1236"/>
      <c r="AE7" s="1236"/>
      <c r="AF7" s="1236"/>
      <c r="AG7" s="1268" t="s">
        <v>1792</v>
      </c>
      <c r="AH7" s="1268"/>
      <c r="AI7" s="1268"/>
      <c r="AJ7" s="1268"/>
    </row>
    <row r="8" spans="1:39" s="1224" customFormat="1" ht="29.25" customHeight="1">
      <c r="B8" s="1229" t="s">
        <v>1157</v>
      </c>
      <c r="C8" s="1229"/>
      <c r="D8" s="1229"/>
      <c r="E8" s="1229"/>
      <c r="F8" s="1229"/>
      <c r="G8" s="1229"/>
      <c r="H8" s="1229"/>
      <c r="I8" s="1229"/>
      <c r="J8" s="1229"/>
      <c r="K8" s="1229"/>
      <c r="L8" s="1245" t="s">
        <v>1450</v>
      </c>
      <c r="M8" s="1245"/>
      <c r="N8" s="1245"/>
      <c r="O8" s="1245"/>
      <c r="P8" s="1245"/>
      <c r="Q8" s="1245"/>
      <c r="R8" s="1245"/>
      <c r="S8" s="1245"/>
      <c r="T8" s="1245"/>
      <c r="U8" s="1245"/>
      <c r="V8" s="1245"/>
      <c r="W8" s="1245"/>
      <c r="X8" s="1245"/>
      <c r="Y8" s="1245"/>
      <c r="Z8" s="1245"/>
      <c r="AA8" s="1245"/>
      <c r="AB8" s="1245"/>
      <c r="AC8" s="1245"/>
      <c r="AD8" s="1245"/>
      <c r="AE8" s="1245"/>
      <c r="AF8" s="1245"/>
      <c r="AG8" s="1245"/>
      <c r="AH8" s="1245"/>
      <c r="AI8" s="1245"/>
      <c r="AJ8" s="1245"/>
    </row>
    <row r="9" spans="1:39" ht="9.75" customHeight="1"/>
    <row r="10" spans="1:39" ht="21" customHeight="1">
      <c r="B10" s="1230" t="s">
        <v>684</v>
      </c>
      <c r="C10" s="1230"/>
      <c r="D10" s="1230"/>
      <c r="E10" s="1230"/>
      <c r="F10" s="1230"/>
      <c r="G10" s="1230"/>
      <c r="H10" s="1230"/>
      <c r="I10" s="1230"/>
      <c r="J10" s="1230"/>
      <c r="K10" s="1230"/>
      <c r="L10" s="1230"/>
      <c r="M10" s="1230"/>
      <c r="N10" s="1230"/>
      <c r="O10" s="1230"/>
      <c r="P10" s="1230"/>
      <c r="Q10" s="1230"/>
      <c r="R10" s="1230"/>
      <c r="S10" s="1230"/>
      <c r="T10" s="1230"/>
      <c r="U10" s="1230"/>
      <c r="V10" s="1230"/>
      <c r="W10" s="1230"/>
      <c r="X10" s="1230"/>
      <c r="Y10" s="1230"/>
      <c r="Z10" s="1230"/>
      <c r="AA10" s="1230"/>
      <c r="AB10" s="1230"/>
      <c r="AC10" s="1230"/>
      <c r="AD10" s="1230"/>
      <c r="AE10" s="1230"/>
      <c r="AF10" s="1230"/>
      <c r="AG10" s="1230"/>
      <c r="AH10" s="1230"/>
      <c r="AI10" s="1230"/>
      <c r="AJ10" s="1230"/>
    </row>
    <row r="11" spans="1:39" ht="21" customHeight="1">
      <c r="B11" s="1231" t="s">
        <v>1236</v>
      </c>
      <c r="C11" s="1231"/>
      <c r="D11" s="1231"/>
      <c r="E11" s="1231"/>
      <c r="F11" s="1231"/>
      <c r="G11" s="1231"/>
      <c r="H11" s="1231"/>
      <c r="I11" s="1231"/>
      <c r="J11" s="1231"/>
      <c r="K11" s="1231"/>
      <c r="L11" s="1231"/>
      <c r="M11" s="1231"/>
      <c r="N11" s="1231"/>
      <c r="O11" s="1231"/>
      <c r="P11" s="1231"/>
      <c r="Q11" s="1231"/>
      <c r="R11" s="1231"/>
      <c r="S11" s="1251"/>
      <c r="T11" s="1251"/>
      <c r="U11" s="1251"/>
      <c r="V11" s="1251"/>
      <c r="W11" s="1251"/>
      <c r="X11" s="1251"/>
      <c r="Y11" s="1251"/>
      <c r="Z11" s="1251"/>
      <c r="AA11" s="1251"/>
      <c r="AB11" s="1251"/>
      <c r="AC11" s="1256" t="s">
        <v>639</v>
      </c>
      <c r="AD11" s="1261"/>
      <c r="AE11" s="1264"/>
      <c r="AF11" s="1264"/>
      <c r="AG11" s="1264"/>
      <c r="AH11" s="1264"/>
      <c r="AI11" s="1264"/>
      <c r="AJ11" s="1264"/>
      <c r="AM11" s="1271"/>
    </row>
    <row r="12" spans="1:39" ht="21" customHeight="1">
      <c r="B12" s="1232"/>
      <c r="C12" s="1244" t="s">
        <v>1787</v>
      </c>
      <c r="D12" s="1244"/>
      <c r="E12" s="1244"/>
      <c r="F12" s="1244"/>
      <c r="G12" s="1244"/>
      <c r="H12" s="1244"/>
      <c r="I12" s="1244"/>
      <c r="J12" s="1244"/>
      <c r="K12" s="1244"/>
      <c r="L12" s="1244"/>
      <c r="M12" s="1244"/>
      <c r="N12" s="1244"/>
      <c r="O12" s="1244"/>
      <c r="P12" s="1244"/>
      <c r="Q12" s="1244"/>
      <c r="R12" s="1244"/>
      <c r="S12" s="1252">
        <f>ROUNDUP(S11*50%,1)</f>
        <v>0</v>
      </c>
      <c r="T12" s="1252"/>
      <c r="U12" s="1252"/>
      <c r="V12" s="1252"/>
      <c r="W12" s="1252"/>
      <c r="X12" s="1252"/>
      <c r="Y12" s="1252"/>
      <c r="Z12" s="1252"/>
      <c r="AA12" s="1252"/>
      <c r="AB12" s="1252"/>
      <c r="AC12" s="1257" t="s">
        <v>639</v>
      </c>
      <c r="AD12" s="1257"/>
      <c r="AE12" s="1265"/>
      <c r="AF12" s="1265"/>
      <c r="AG12" s="1265"/>
      <c r="AH12" s="1265"/>
      <c r="AI12" s="1265"/>
      <c r="AJ12" s="1265"/>
    </row>
    <row r="13" spans="1:39" ht="21" customHeight="1">
      <c r="B13" s="1233" t="s">
        <v>1420</v>
      </c>
      <c r="C13" s="1233"/>
      <c r="D13" s="1233"/>
      <c r="E13" s="1233"/>
      <c r="F13" s="1233"/>
      <c r="G13" s="1233"/>
      <c r="H13" s="1233"/>
      <c r="I13" s="1233"/>
      <c r="J13" s="1233"/>
      <c r="K13" s="1233"/>
      <c r="L13" s="1233"/>
      <c r="M13" s="1233"/>
      <c r="N13" s="1233"/>
      <c r="O13" s="1233"/>
      <c r="P13" s="1233"/>
      <c r="Q13" s="1233"/>
      <c r="R13" s="1233"/>
      <c r="S13" s="1253" t="e">
        <f>ROUNDUP(AE25/L25,1)</f>
        <v>#DIV/0!</v>
      </c>
      <c r="T13" s="1253"/>
      <c r="U13" s="1253"/>
      <c r="V13" s="1253"/>
      <c r="W13" s="1253"/>
      <c r="X13" s="1253"/>
      <c r="Y13" s="1253"/>
      <c r="Z13" s="1253"/>
      <c r="AA13" s="1253"/>
      <c r="AB13" s="1253"/>
      <c r="AC13" s="1258" t="s">
        <v>639</v>
      </c>
      <c r="AD13" s="1258"/>
      <c r="AE13" s="1266" t="s">
        <v>149</v>
      </c>
      <c r="AF13" s="1266"/>
      <c r="AG13" s="1266"/>
      <c r="AH13" s="1266"/>
      <c r="AI13" s="1266"/>
      <c r="AJ13" s="1266"/>
    </row>
    <row r="14" spans="1:39" ht="21" customHeight="1">
      <c r="B14" s="1234" t="s">
        <v>1785</v>
      </c>
      <c r="C14" s="1234"/>
      <c r="D14" s="1234"/>
      <c r="E14" s="1234"/>
      <c r="F14" s="1234"/>
      <c r="G14" s="1234"/>
      <c r="H14" s="1234"/>
      <c r="I14" s="1234"/>
      <c r="J14" s="1234"/>
      <c r="K14" s="1234"/>
      <c r="L14" s="1234" t="s">
        <v>1269</v>
      </c>
      <c r="M14" s="1234"/>
      <c r="N14" s="1234"/>
      <c r="O14" s="1234"/>
      <c r="P14" s="1234"/>
      <c r="Q14" s="1234"/>
      <c r="R14" s="1234"/>
      <c r="S14" s="1234"/>
      <c r="T14" s="1234"/>
      <c r="U14" s="1234"/>
      <c r="V14" s="1234"/>
      <c r="W14" s="1234"/>
      <c r="X14" s="1234"/>
      <c r="Y14" s="1234" t="s">
        <v>385</v>
      </c>
      <c r="Z14" s="1234"/>
      <c r="AA14" s="1234"/>
      <c r="AB14" s="1234"/>
      <c r="AC14" s="1234"/>
      <c r="AD14" s="1234"/>
      <c r="AE14" s="1234" t="s">
        <v>785</v>
      </c>
      <c r="AF14" s="1234"/>
      <c r="AG14" s="1234"/>
      <c r="AH14" s="1234"/>
      <c r="AI14" s="1234"/>
      <c r="AJ14" s="1234"/>
    </row>
    <row r="15" spans="1:39" ht="21" customHeight="1">
      <c r="B15" s="1235">
        <v>1</v>
      </c>
      <c r="C15" s="1245"/>
      <c r="D15" s="1245"/>
      <c r="E15" s="1245"/>
      <c r="F15" s="1245"/>
      <c r="G15" s="1245"/>
      <c r="H15" s="1245"/>
      <c r="I15" s="1245"/>
      <c r="J15" s="1245"/>
      <c r="K15" s="1245"/>
      <c r="L15" s="1245"/>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row>
    <row r="16" spans="1:39" ht="21" customHeight="1">
      <c r="B16" s="1235">
        <v>2</v>
      </c>
      <c r="C16" s="1245"/>
      <c r="D16" s="1245"/>
      <c r="E16" s="1245"/>
      <c r="F16" s="1245"/>
      <c r="G16" s="1245"/>
      <c r="H16" s="1245"/>
      <c r="I16" s="1245"/>
      <c r="J16" s="1245"/>
      <c r="K16" s="1245"/>
      <c r="L16" s="1245"/>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c r="AJ16" s="1245"/>
    </row>
    <row r="17" spans="2:36" ht="21" customHeight="1">
      <c r="B17" s="1235">
        <v>3</v>
      </c>
      <c r="C17" s="1245"/>
      <c r="D17" s="1245"/>
      <c r="E17" s="1245"/>
      <c r="F17" s="1245"/>
      <c r="G17" s="1245"/>
      <c r="H17" s="1245"/>
      <c r="I17" s="1245"/>
      <c r="J17" s="1245"/>
      <c r="K17" s="1245"/>
      <c r="L17" s="1245"/>
      <c r="M17" s="1245"/>
      <c r="N17" s="1245"/>
      <c r="O17" s="1245"/>
      <c r="P17" s="1245"/>
      <c r="Q17" s="1245"/>
      <c r="R17" s="1245"/>
      <c r="S17" s="1245"/>
      <c r="T17" s="1245"/>
      <c r="U17" s="1245"/>
      <c r="V17" s="1245"/>
      <c r="W17" s="1245"/>
      <c r="X17" s="1245"/>
      <c r="Y17" s="1245"/>
      <c r="Z17" s="1245"/>
      <c r="AA17" s="1245"/>
      <c r="AB17" s="1245"/>
      <c r="AC17" s="1245"/>
      <c r="AD17" s="1245"/>
      <c r="AE17" s="1245"/>
      <c r="AF17" s="1245"/>
      <c r="AG17" s="1245"/>
      <c r="AH17" s="1245"/>
      <c r="AI17" s="1245"/>
      <c r="AJ17" s="1245"/>
    </row>
    <row r="18" spans="2:36" ht="21" customHeight="1">
      <c r="B18" s="1235">
        <v>4</v>
      </c>
      <c r="C18" s="1245"/>
      <c r="D18" s="1245"/>
      <c r="E18" s="1245"/>
      <c r="F18" s="1245"/>
      <c r="G18" s="1245"/>
      <c r="H18" s="1245"/>
      <c r="I18" s="1245"/>
      <c r="J18" s="1245"/>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row>
    <row r="19" spans="2:36" ht="21" customHeight="1">
      <c r="B19" s="1235">
        <v>5</v>
      </c>
      <c r="C19" s="1245"/>
      <c r="D19" s="1245"/>
      <c r="E19" s="1245"/>
      <c r="F19" s="1245"/>
      <c r="G19" s="1245"/>
      <c r="H19" s="1245"/>
      <c r="I19" s="1245"/>
      <c r="J19" s="1245"/>
      <c r="K19" s="1245"/>
      <c r="L19" s="1245"/>
      <c r="M19" s="1245"/>
      <c r="N19" s="1245"/>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45"/>
    </row>
    <row r="20" spans="2:36" ht="21" customHeight="1">
      <c r="B20" s="1235">
        <v>6</v>
      </c>
      <c r="C20" s="1245"/>
      <c r="D20" s="1245"/>
      <c r="E20" s="1245"/>
      <c r="F20" s="1245"/>
      <c r="G20" s="1245"/>
      <c r="H20" s="1245"/>
      <c r="I20" s="1245"/>
      <c r="J20" s="1245"/>
      <c r="K20" s="1245"/>
      <c r="L20" s="1245"/>
      <c r="M20" s="1245"/>
      <c r="N20" s="1245"/>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45"/>
    </row>
    <row r="21" spans="2:36" ht="21" customHeight="1">
      <c r="B21" s="1235">
        <v>7</v>
      </c>
      <c r="C21" s="1245"/>
      <c r="D21" s="1245"/>
      <c r="E21" s="1245"/>
      <c r="F21" s="1245"/>
      <c r="G21" s="1245"/>
      <c r="H21" s="1245"/>
      <c r="I21" s="1245"/>
      <c r="J21" s="1245"/>
      <c r="K21" s="1245"/>
      <c r="L21" s="1245"/>
      <c r="M21" s="1245"/>
      <c r="N21" s="1245"/>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45"/>
    </row>
    <row r="22" spans="2:36" ht="21" customHeight="1">
      <c r="B22" s="1235">
        <v>8</v>
      </c>
      <c r="C22" s="1245"/>
      <c r="D22" s="1245"/>
      <c r="E22" s="1245"/>
      <c r="F22" s="1245"/>
      <c r="G22" s="1245"/>
      <c r="H22" s="1245"/>
      <c r="I22" s="1245"/>
      <c r="J22" s="1245"/>
      <c r="K22" s="1245"/>
      <c r="L22" s="1245"/>
      <c r="M22" s="1245"/>
      <c r="N22" s="1245"/>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45"/>
    </row>
    <row r="23" spans="2:36" ht="21" customHeight="1">
      <c r="B23" s="1235">
        <v>9</v>
      </c>
      <c r="C23" s="1245"/>
      <c r="D23" s="1245"/>
      <c r="E23" s="1245"/>
      <c r="F23" s="1245"/>
      <c r="G23" s="1245"/>
      <c r="H23" s="1245"/>
      <c r="I23" s="1245"/>
      <c r="J23" s="1245"/>
      <c r="K23" s="1245"/>
      <c r="L23" s="1245"/>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row>
    <row r="24" spans="2:36" ht="21" customHeight="1">
      <c r="B24" s="1235">
        <v>10</v>
      </c>
      <c r="C24" s="1245"/>
      <c r="D24" s="1245"/>
      <c r="E24" s="1245"/>
      <c r="F24" s="1245"/>
      <c r="G24" s="1245"/>
      <c r="H24" s="1245"/>
      <c r="I24" s="1245"/>
      <c r="J24" s="1245"/>
      <c r="K24" s="1245"/>
      <c r="L24" s="1245"/>
      <c r="M24" s="1245"/>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row>
    <row r="25" spans="2:36" ht="21" customHeight="1">
      <c r="B25" s="1236" t="s">
        <v>976</v>
      </c>
      <c r="C25" s="1236"/>
      <c r="D25" s="1236"/>
      <c r="E25" s="1236"/>
      <c r="F25" s="1236"/>
      <c r="G25" s="1236"/>
      <c r="H25" s="1236"/>
      <c r="I25" s="1236"/>
      <c r="J25" s="1236"/>
      <c r="K25" s="1236"/>
      <c r="L25" s="1249"/>
      <c r="M25" s="1249"/>
      <c r="N25" s="1249"/>
      <c r="O25" s="1249"/>
      <c r="P25" s="1249"/>
      <c r="Q25" s="1250" t="s">
        <v>225</v>
      </c>
      <c r="R25" s="1250"/>
      <c r="S25" s="1234" t="s">
        <v>1693</v>
      </c>
      <c r="T25" s="1234"/>
      <c r="U25" s="1234"/>
      <c r="V25" s="1234"/>
      <c r="W25" s="1234"/>
      <c r="X25" s="1234"/>
      <c r="Y25" s="1234"/>
      <c r="Z25" s="1234"/>
      <c r="AA25" s="1234"/>
      <c r="AB25" s="1234"/>
      <c r="AC25" s="1234"/>
      <c r="AD25" s="1234"/>
      <c r="AE25" s="1267">
        <f>SUM(AE15:AJ24)</f>
        <v>0</v>
      </c>
      <c r="AF25" s="1267"/>
      <c r="AG25" s="1267"/>
      <c r="AH25" s="1267"/>
      <c r="AI25" s="1267"/>
      <c r="AJ25" s="1267"/>
    </row>
    <row r="26" spans="2:36" ht="9" customHeight="1">
      <c r="B26" s="1237"/>
      <c r="C26" s="1246"/>
      <c r="D26" s="1246"/>
      <c r="E26" s="1246"/>
      <c r="F26" s="1246"/>
      <c r="G26" s="1246"/>
      <c r="H26" s="1246"/>
      <c r="I26" s="1246"/>
      <c r="J26" s="1246"/>
      <c r="K26" s="1246"/>
      <c r="L26" s="1246"/>
      <c r="M26" s="1246"/>
      <c r="N26" s="1246"/>
      <c r="O26" s="1246"/>
      <c r="P26" s="1246"/>
      <c r="Q26" s="1246"/>
      <c r="R26" s="1246"/>
      <c r="S26" s="1246"/>
      <c r="T26" s="1246"/>
      <c r="U26" s="1246"/>
      <c r="V26" s="1246"/>
      <c r="W26" s="1246"/>
      <c r="X26" s="1246"/>
      <c r="Y26" s="1246"/>
      <c r="Z26" s="1246"/>
      <c r="AA26" s="1246"/>
      <c r="AB26" s="1246"/>
      <c r="AC26" s="1246"/>
      <c r="AD26" s="1246"/>
      <c r="AE26" s="1246"/>
      <c r="AF26" s="1246"/>
      <c r="AG26" s="1246"/>
      <c r="AH26" s="1246"/>
      <c r="AI26" s="1246"/>
      <c r="AJ26" s="1246"/>
    </row>
    <row r="27" spans="2:36" ht="21" customHeight="1">
      <c r="B27" s="1230" t="s">
        <v>850</v>
      </c>
      <c r="C27" s="1230"/>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row>
    <row r="28" spans="2:36" ht="21" customHeight="1">
      <c r="B28" s="1238" t="s">
        <v>1428</v>
      </c>
      <c r="C28" s="1238"/>
      <c r="D28" s="1238"/>
      <c r="E28" s="1238"/>
      <c r="F28" s="1238"/>
      <c r="G28" s="1238"/>
      <c r="H28" s="1238"/>
      <c r="I28" s="1238"/>
      <c r="J28" s="1238"/>
      <c r="K28" s="1238"/>
      <c r="L28" s="1238"/>
      <c r="M28" s="1238"/>
      <c r="N28" s="1238"/>
      <c r="O28" s="1238"/>
      <c r="P28" s="1238"/>
      <c r="Q28" s="1238"/>
      <c r="R28" s="1238"/>
      <c r="S28" s="1252">
        <f>ROUNDUP(S11/40,1)</f>
        <v>0</v>
      </c>
      <c r="T28" s="1252"/>
      <c r="U28" s="1252"/>
      <c r="V28" s="1252"/>
      <c r="W28" s="1252"/>
      <c r="X28" s="1252"/>
      <c r="Y28" s="1252"/>
      <c r="Z28" s="1252"/>
      <c r="AA28" s="1252"/>
      <c r="AB28" s="1252"/>
      <c r="AC28" s="1259" t="s">
        <v>639</v>
      </c>
      <c r="AD28" s="1262"/>
      <c r="AE28" s="1265"/>
      <c r="AF28" s="1265"/>
      <c r="AG28" s="1265"/>
      <c r="AH28" s="1265"/>
      <c r="AI28" s="1265"/>
      <c r="AJ28" s="1265"/>
    </row>
    <row r="29" spans="2:36" ht="21" customHeight="1">
      <c r="B29" s="1233" t="s">
        <v>1786</v>
      </c>
      <c r="C29" s="1233"/>
      <c r="D29" s="1233"/>
      <c r="E29" s="1233"/>
      <c r="F29" s="1233"/>
      <c r="G29" s="1233"/>
      <c r="H29" s="1233"/>
      <c r="I29" s="1233"/>
      <c r="J29" s="1233"/>
      <c r="K29" s="1233"/>
      <c r="L29" s="1233"/>
      <c r="M29" s="1233"/>
      <c r="N29" s="1233"/>
      <c r="O29" s="1233"/>
      <c r="P29" s="1233"/>
      <c r="Q29" s="1233"/>
      <c r="R29" s="1233"/>
      <c r="S29" s="1254"/>
      <c r="T29" s="1254"/>
      <c r="U29" s="1254"/>
      <c r="V29" s="1254"/>
      <c r="W29" s="1254"/>
      <c r="X29" s="1254"/>
      <c r="Y29" s="1254"/>
      <c r="Z29" s="1254"/>
      <c r="AA29" s="1254"/>
      <c r="AB29" s="1254"/>
      <c r="AC29" s="1260" t="s">
        <v>639</v>
      </c>
      <c r="AD29" s="1263"/>
      <c r="AE29" s="1266" t="s">
        <v>816</v>
      </c>
      <c r="AF29" s="1266"/>
      <c r="AG29" s="1266"/>
      <c r="AH29" s="1266"/>
      <c r="AI29" s="1266"/>
      <c r="AJ29" s="1266"/>
    </row>
    <row r="30" spans="2:36" ht="21" customHeight="1">
      <c r="B30" s="1239" t="s">
        <v>224</v>
      </c>
      <c r="C30" s="1239"/>
      <c r="D30" s="1239"/>
      <c r="E30" s="1239"/>
      <c r="F30" s="1239"/>
      <c r="G30" s="1239"/>
      <c r="H30" s="1239"/>
      <c r="I30" s="1239"/>
      <c r="J30" s="1239"/>
      <c r="K30" s="1239"/>
      <c r="L30" s="1239"/>
      <c r="M30" s="1239"/>
      <c r="N30" s="1239"/>
      <c r="O30" s="1239"/>
      <c r="P30" s="1239"/>
      <c r="Q30" s="1239"/>
      <c r="R30" s="1239"/>
      <c r="S30" s="1239" t="s">
        <v>1118</v>
      </c>
      <c r="T30" s="1239"/>
      <c r="U30" s="1239"/>
      <c r="V30" s="1239"/>
      <c r="W30" s="1239"/>
      <c r="X30" s="1239"/>
      <c r="Y30" s="1239"/>
      <c r="Z30" s="1239"/>
      <c r="AA30" s="1239"/>
      <c r="AB30" s="1239"/>
      <c r="AC30" s="1239"/>
      <c r="AD30" s="1239"/>
      <c r="AE30" s="1239"/>
      <c r="AF30" s="1239"/>
      <c r="AG30" s="1239"/>
      <c r="AH30" s="1239"/>
      <c r="AI30" s="1239"/>
      <c r="AJ30" s="1239"/>
    </row>
    <row r="31" spans="2:36" ht="21" customHeight="1">
      <c r="B31" s="1235">
        <v>1</v>
      </c>
      <c r="C31" s="1245"/>
      <c r="D31" s="1245"/>
      <c r="E31" s="1245"/>
      <c r="F31" s="1245"/>
      <c r="G31" s="1245"/>
      <c r="H31" s="1245"/>
      <c r="I31" s="1245"/>
      <c r="J31" s="1245"/>
      <c r="K31" s="1245"/>
      <c r="L31" s="1245"/>
      <c r="M31" s="1245"/>
      <c r="N31" s="1245"/>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45"/>
    </row>
    <row r="32" spans="2:36" ht="21" customHeight="1">
      <c r="B32" s="1235">
        <v>2</v>
      </c>
      <c r="C32" s="1245"/>
      <c r="D32" s="1245"/>
      <c r="E32" s="1245"/>
      <c r="F32" s="1245"/>
      <c r="G32" s="1245"/>
      <c r="H32" s="1245"/>
      <c r="I32" s="1245"/>
      <c r="J32" s="1245"/>
      <c r="K32" s="1245"/>
      <c r="L32" s="1245"/>
      <c r="M32" s="1245"/>
      <c r="N32" s="1245"/>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45"/>
    </row>
    <row r="33" spans="2:38" ht="21" customHeight="1">
      <c r="B33" s="1235">
        <v>3</v>
      </c>
      <c r="C33" s="1245"/>
      <c r="D33" s="1245"/>
      <c r="E33" s="1245"/>
      <c r="F33" s="1245"/>
      <c r="G33" s="1245"/>
      <c r="H33" s="1245"/>
      <c r="I33" s="1245"/>
      <c r="J33" s="1245"/>
      <c r="K33" s="1245"/>
      <c r="L33" s="1245"/>
      <c r="M33" s="1245"/>
      <c r="N33" s="1245"/>
      <c r="O33" s="1245"/>
      <c r="P33" s="1245"/>
      <c r="Q33" s="1245"/>
      <c r="R33" s="1245"/>
      <c r="S33" s="1245"/>
      <c r="T33" s="1245"/>
      <c r="U33" s="1245"/>
      <c r="V33" s="1245"/>
      <c r="W33" s="1245"/>
      <c r="X33" s="1245"/>
      <c r="Y33" s="1245"/>
      <c r="Z33" s="1245"/>
      <c r="AA33" s="1245"/>
      <c r="AB33" s="1245"/>
      <c r="AC33" s="1245"/>
      <c r="AD33" s="1245"/>
      <c r="AE33" s="1245"/>
      <c r="AF33" s="1245"/>
      <c r="AG33" s="1245"/>
      <c r="AH33" s="1245"/>
      <c r="AI33" s="1245"/>
      <c r="AJ33" s="1245"/>
    </row>
    <row r="34" spans="2:38" ht="8.25" customHeight="1">
      <c r="B34" s="1237"/>
      <c r="C34" s="1246"/>
      <c r="D34" s="1246"/>
      <c r="E34" s="1246"/>
      <c r="F34" s="1246"/>
      <c r="G34" s="1246"/>
      <c r="H34" s="1246"/>
      <c r="I34" s="1246"/>
      <c r="J34" s="1246"/>
      <c r="K34" s="1246"/>
      <c r="L34" s="1246"/>
      <c r="M34" s="1246"/>
      <c r="N34" s="1246"/>
      <c r="O34" s="1246"/>
      <c r="P34" s="1246"/>
      <c r="Q34" s="1246"/>
      <c r="R34" s="1246"/>
      <c r="S34" s="1246"/>
      <c r="T34" s="1246"/>
      <c r="U34" s="1246"/>
      <c r="V34" s="1246"/>
      <c r="W34" s="1246"/>
      <c r="X34" s="1246"/>
      <c r="Y34" s="1246"/>
      <c r="Z34" s="1246"/>
      <c r="AA34" s="1246"/>
      <c r="AB34" s="1246"/>
      <c r="AC34" s="1246"/>
      <c r="AD34" s="1246"/>
      <c r="AE34" s="1246"/>
      <c r="AF34" s="1246"/>
      <c r="AG34" s="1246"/>
      <c r="AH34" s="1246"/>
      <c r="AI34" s="1246"/>
      <c r="AJ34" s="1246"/>
    </row>
    <row r="35" spans="2:38" ht="22.5" customHeight="1">
      <c r="B35" s="1240" t="s">
        <v>727</v>
      </c>
      <c r="C35" s="1240"/>
      <c r="D35" s="1240"/>
      <c r="E35" s="1240"/>
      <c r="F35" s="1240"/>
      <c r="G35" s="1240"/>
      <c r="H35" s="1247" t="s">
        <v>1788</v>
      </c>
      <c r="I35" s="1247"/>
      <c r="J35" s="1247"/>
      <c r="K35" s="1247"/>
      <c r="L35" s="1247"/>
      <c r="M35" s="1247"/>
      <c r="N35" s="1247"/>
      <c r="O35" s="1247"/>
      <c r="P35" s="1247"/>
      <c r="Q35" s="1247"/>
      <c r="R35" s="1247"/>
      <c r="S35" s="1247"/>
      <c r="T35" s="1247"/>
      <c r="U35" s="1247"/>
      <c r="V35" s="1247"/>
      <c r="W35" s="1247"/>
      <c r="X35" s="1247"/>
      <c r="Y35" s="1247"/>
      <c r="Z35" s="1247"/>
      <c r="AA35" s="1247"/>
      <c r="AB35" s="1247"/>
      <c r="AC35" s="1247"/>
      <c r="AD35" s="1247"/>
      <c r="AE35" s="1247"/>
      <c r="AF35" s="1247"/>
      <c r="AG35" s="1247"/>
      <c r="AH35" s="1247"/>
      <c r="AI35" s="1247"/>
      <c r="AJ35" s="1247"/>
    </row>
    <row r="36" spans="2:38" ht="8.25" customHeight="1">
      <c r="B36" s="1237"/>
      <c r="C36" s="1246"/>
      <c r="D36" s="1246"/>
      <c r="E36" s="1246"/>
      <c r="F36" s="1246"/>
      <c r="G36" s="1246"/>
      <c r="H36" s="1246"/>
      <c r="I36" s="1246"/>
      <c r="J36" s="1246"/>
      <c r="K36" s="1246"/>
      <c r="L36" s="1246"/>
      <c r="M36" s="1246"/>
      <c r="N36" s="1246"/>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46"/>
    </row>
    <row r="37" spans="2:38" ht="18.75" customHeight="1">
      <c r="B37" s="1241" t="s">
        <v>2178</v>
      </c>
      <c r="C37" s="1241"/>
      <c r="D37" s="1241"/>
      <c r="E37" s="1241"/>
      <c r="F37" s="1241"/>
      <c r="G37" s="1241"/>
      <c r="H37" s="1241"/>
      <c r="I37" s="1241"/>
      <c r="J37" s="1241"/>
      <c r="K37" s="1241"/>
      <c r="L37" s="1241"/>
      <c r="M37" s="1241"/>
      <c r="N37" s="1241"/>
      <c r="O37" s="1241"/>
      <c r="P37" s="1241"/>
      <c r="Q37" s="1241"/>
      <c r="R37" s="1241"/>
      <c r="S37" s="1241"/>
      <c r="T37" s="1241"/>
      <c r="U37" s="1241"/>
      <c r="V37" s="1241"/>
      <c r="W37" s="1241"/>
      <c r="X37" s="1241"/>
      <c r="Y37" s="1241"/>
      <c r="Z37" s="1241"/>
      <c r="AA37" s="1241"/>
      <c r="AB37" s="1241"/>
      <c r="AC37" s="1241"/>
      <c r="AD37" s="1241"/>
      <c r="AE37" s="1241"/>
      <c r="AF37" s="1241"/>
      <c r="AG37" s="1241"/>
      <c r="AH37" s="1241"/>
      <c r="AI37" s="1241"/>
      <c r="AJ37" s="1241"/>
      <c r="AK37" s="1241"/>
      <c r="AL37" s="1270"/>
    </row>
    <row r="38" spans="2:38" ht="18.75" customHeight="1">
      <c r="B38" s="1241"/>
      <c r="C38" s="1241"/>
      <c r="D38" s="1241"/>
      <c r="E38" s="1241"/>
      <c r="F38" s="1241"/>
      <c r="G38" s="1241"/>
      <c r="H38" s="1241"/>
      <c r="I38" s="1241"/>
      <c r="J38" s="1241"/>
      <c r="K38" s="1241"/>
      <c r="L38" s="1241"/>
      <c r="M38" s="1241"/>
      <c r="N38" s="1241"/>
      <c r="O38" s="1241"/>
      <c r="P38" s="1241"/>
      <c r="Q38" s="1241"/>
      <c r="R38" s="1241"/>
      <c r="S38" s="1241"/>
      <c r="T38" s="1241"/>
      <c r="U38" s="1241"/>
      <c r="V38" s="1241"/>
      <c r="W38" s="1241"/>
      <c r="X38" s="1241"/>
      <c r="Y38" s="1241"/>
      <c r="Z38" s="1241"/>
      <c r="AA38" s="1241"/>
      <c r="AB38" s="1241"/>
      <c r="AC38" s="1241"/>
      <c r="AD38" s="1241"/>
      <c r="AE38" s="1241"/>
      <c r="AF38" s="1241"/>
      <c r="AG38" s="1241"/>
      <c r="AH38" s="1241"/>
      <c r="AI38" s="1241"/>
      <c r="AJ38" s="1241"/>
      <c r="AK38" s="1241"/>
      <c r="AL38" s="1270"/>
    </row>
    <row r="39" spans="2:38" ht="18.75" customHeight="1">
      <c r="B39" s="1241"/>
      <c r="C39" s="1241"/>
      <c r="D39" s="1241"/>
      <c r="E39" s="1241"/>
      <c r="F39" s="1241"/>
      <c r="G39" s="1241"/>
      <c r="H39" s="1241"/>
      <c r="I39" s="1241"/>
      <c r="J39" s="1241"/>
      <c r="K39" s="1241"/>
      <c r="L39" s="1241"/>
      <c r="M39" s="1241"/>
      <c r="N39" s="1241"/>
      <c r="O39" s="1241"/>
      <c r="P39" s="1241"/>
      <c r="Q39" s="1241"/>
      <c r="R39" s="1241"/>
      <c r="S39" s="1241"/>
      <c r="T39" s="1241"/>
      <c r="U39" s="1241"/>
      <c r="V39" s="1241"/>
      <c r="W39" s="1241"/>
      <c r="X39" s="1241"/>
      <c r="Y39" s="1241"/>
      <c r="Z39" s="1241"/>
      <c r="AA39" s="1241"/>
      <c r="AB39" s="1241"/>
      <c r="AC39" s="1241"/>
      <c r="AD39" s="1241"/>
      <c r="AE39" s="1241"/>
      <c r="AF39" s="1241"/>
      <c r="AG39" s="1241"/>
      <c r="AH39" s="1241"/>
      <c r="AI39" s="1241"/>
      <c r="AJ39" s="1241"/>
      <c r="AK39" s="1241"/>
      <c r="AL39" s="1270"/>
    </row>
    <row r="40" spans="2:38" ht="18.75" customHeight="1">
      <c r="B40" s="1241"/>
      <c r="C40" s="1241"/>
      <c r="D40" s="1241"/>
      <c r="E40" s="1241"/>
      <c r="F40" s="1241"/>
      <c r="G40" s="1241"/>
      <c r="H40" s="1241"/>
      <c r="I40" s="1241"/>
      <c r="J40" s="1241"/>
      <c r="K40" s="1241"/>
      <c r="L40" s="1241"/>
      <c r="M40" s="1241"/>
      <c r="N40" s="1241"/>
      <c r="O40" s="1241"/>
      <c r="P40" s="1241"/>
      <c r="Q40" s="1241"/>
      <c r="R40" s="1241"/>
      <c r="S40" s="1241"/>
      <c r="T40" s="1241"/>
      <c r="U40" s="1241"/>
      <c r="V40" s="1241"/>
      <c r="W40" s="1241"/>
      <c r="X40" s="1241"/>
      <c r="Y40" s="1241"/>
      <c r="Z40" s="1241"/>
      <c r="AA40" s="1241"/>
      <c r="AB40" s="1241"/>
      <c r="AC40" s="1241"/>
      <c r="AD40" s="1241"/>
      <c r="AE40" s="1241"/>
      <c r="AF40" s="1241"/>
      <c r="AG40" s="1241"/>
      <c r="AH40" s="1241"/>
      <c r="AI40" s="1241"/>
      <c r="AJ40" s="1241"/>
      <c r="AK40" s="1241"/>
      <c r="AL40" s="1270"/>
    </row>
    <row r="41" spans="2:38" ht="89.25" customHeight="1">
      <c r="B41" s="1241"/>
      <c r="C41" s="1241"/>
      <c r="D41" s="1241"/>
      <c r="E41" s="1241"/>
      <c r="F41" s="1241"/>
      <c r="G41" s="1241"/>
      <c r="H41" s="1241"/>
      <c r="I41" s="1241"/>
      <c r="J41" s="1241"/>
      <c r="K41" s="1241"/>
      <c r="L41" s="1241"/>
      <c r="M41" s="1241"/>
      <c r="N41" s="1241"/>
      <c r="O41" s="1241"/>
      <c r="P41" s="1241"/>
      <c r="Q41" s="1241"/>
      <c r="R41" s="1241"/>
      <c r="S41" s="1241"/>
      <c r="T41" s="1241"/>
      <c r="U41" s="1241"/>
      <c r="V41" s="1241"/>
      <c r="W41" s="1241"/>
      <c r="X41" s="1241"/>
      <c r="Y41" s="1241"/>
      <c r="Z41" s="1241"/>
      <c r="AA41" s="1241"/>
      <c r="AB41" s="1241"/>
      <c r="AC41" s="1241"/>
      <c r="AD41" s="1241"/>
      <c r="AE41" s="1241"/>
      <c r="AF41" s="1241"/>
      <c r="AG41" s="1241"/>
      <c r="AH41" s="1241"/>
      <c r="AI41" s="1241"/>
      <c r="AJ41" s="1241"/>
      <c r="AK41" s="1241"/>
      <c r="AL41" s="1270"/>
    </row>
    <row r="42" spans="2:38" ht="15" customHeight="1">
      <c r="B42" s="1242" t="s">
        <v>1944</v>
      </c>
      <c r="C42" s="1242"/>
      <c r="D42" s="1242"/>
      <c r="E42" s="1242"/>
      <c r="F42" s="1242"/>
      <c r="G42" s="1242"/>
      <c r="H42" s="1242"/>
      <c r="I42" s="1242"/>
      <c r="J42" s="1242"/>
      <c r="K42" s="1242"/>
      <c r="L42" s="1242"/>
      <c r="M42" s="1242"/>
      <c r="N42" s="1242"/>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70"/>
    </row>
    <row r="43" spans="2:38" ht="15" customHeight="1">
      <c r="B43" s="1242"/>
      <c r="C43" s="1242"/>
      <c r="D43" s="1242"/>
      <c r="E43" s="1242"/>
      <c r="F43" s="1242"/>
      <c r="G43" s="1242"/>
      <c r="H43" s="1242"/>
      <c r="I43" s="1242"/>
      <c r="J43" s="1242"/>
      <c r="K43" s="1242"/>
      <c r="L43" s="1242"/>
      <c r="M43" s="1242"/>
      <c r="N43" s="1242"/>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70"/>
    </row>
    <row r="44" spans="2:38" ht="15" customHeight="1">
      <c r="B44" s="1242"/>
      <c r="C44" s="1242"/>
      <c r="D44" s="1242"/>
      <c r="E44" s="1242"/>
      <c r="F44" s="1242"/>
      <c r="G44" s="1242"/>
      <c r="H44" s="1242"/>
      <c r="I44" s="1242"/>
      <c r="J44" s="1242"/>
      <c r="K44" s="1242"/>
      <c r="L44" s="1242"/>
      <c r="M44" s="1242"/>
      <c r="N44" s="1242"/>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70"/>
    </row>
    <row r="45" spans="2:38" ht="15" customHeight="1">
      <c r="B45" s="1242"/>
      <c r="C45" s="1242"/>
      <c r="D45" s="1242"/>
      <c r="E45" s="1242"/>
      <c r="F45" s="1242"/>
      <c r="G45" s="1242"/>
      <c r="H45" s="1242"/>
      <c r="I45" s="1242"/>
      <c r="J45" s="1242"/>
      <c r="K45" s="1242"/>
      <c r="L45" s="1242"/>
      <c r="M45" s="1242"/>
      <c r="N45" s="1242"/>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42"/>
      <c r="AL45" s="1270"/>
    </row>
    <row r="46" spans="2:38" ht="37.5" customHeight="1">
      <c r="B46" s="1242"/>
      <c r="C46" s="1242"/>
      <c r="D46" s="1242"/>
      <c r="E46" s="1242"/>
      <c r="F46" s="1242"/>
      <c r="G46" s="1242"/>
      <c r="H46" s="1242"/>
      <c r="I46" s="1242"/>
      <c r="J46" s="1242"/>
      <c r="K46" s="1242"/>
      <c r="L46" s="1242"/>
      <c r="M46" s="1242"/>
      <c r="N46" s="1242"/>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42"/>
      <c r="AL46" s="1270"/>
    </row>
    <row r="47" spans="2:38" s="1225" customFormat="1" ht="36.75" customHeight="1">
      <c r="B47" s="1243" t="s">
        <v>2176</v>
      </c>
      <c r="C47" s="1243"/>
      <c r="D47" s="1243"/>
      <c r="E47" s="1243"/>
      <c r="F47" s="1243"/>
      <c r="G47" s="1243"/>
      <c r="H47" s="1243"/>
      <c r="I47" s="1243"/>
      <c r="J47" s="1243"/>
      <c r="K47" s="1243"/>
      <c r="L47" s="1243"/>
      <c r="M47" s="1243"/>
      <c r="N47" s="1243"/>
      <c r="O47" s="1243"/>
      <c r="P47" s="1243"/>
      <c r="Q47" s="1243"/>
      <c r="R47" s="1243"/>
      <c r="S47" s="1243"/>
      <c r="T47" s="1243"/>
      <c r="U47" s="1243"/>
      <c r="V47" s="1243"/>
      <c r="W47" s="1243"/>
      <c r="X47" s="1243"/>
      <c r="Y47" s="1243"/>
      <c r="Z47" s="1243"/>
      <c r="AA47" s="1243"/>
      <c r="AB47" s="1243"/>
      <c r="AC47" s="1243"/>
      <c r="AD47" s="1243"/>
      <c r="AE47" s="1243"/>
      <c r="AF47" s="1243"/>
      <c r="AG47" s="1243"/>
      <c r="AH47" s="1243"/>
      <c r="AI47" s="1243"/>
      <c r="AJ47" s="1243"/>
      <c r="AK47" s="1243"/>
    </row>
    <row r="48" spans="2:38" s="1225" customFormat="1" ht="45.75" customHeight="1">
      <c r="B48" s="1242" t="s">
        <v>2177</v>
      </c>
      <c r="C48" s="1242"/>
      <c r="D48" s="1242"/>
      <c r="E48" s="1242"/>
      <c r="F48" s="1242"/>
      <c r="G48" s="1242"/>
      <c r="H48" s="1242"/>
      <c r="I48" s="1242"/>
      <c r="J48" s="1242"/>
      <c r="K48" s="1242"/>
      <c r="L48" s="1242"/>
      <c r="M48" s="1242"/>
      <c r="N48" s="1242"/>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c r="AK48" s="1242"/>
    </row>
    <row r="49" spans="2:37" s="1225" customFormat="1" ht="21" customHeight="1">
      <c r="B49" s="1225" t="s">
        <v>105</v>
      </c>
      <c r="AK49" s="1269"/>
    </row>
  </sheetData>
  <customSheetViews>
    <customSheetView guid="{33D4D846-4129-451F-A6E0-96419F5FE18F}" scale="75" showPageBreaks="1" printArea="1" view="pageBreakPreview" showRuler="0">
      <selection activeCell="B17" sqref="B17:I17"/>
      <pageMargins left="0.39370078740157483" right="0.39370078740157483" top="0.31496062992125984" bottom="0.19685039370078741" header="0.39370078740157483" footer="0.39370078740157483"/>
      <printOptions horizontalCentered="1"/>
      <pageSetup paperSize="9" scale="98" orientation="portrait" errors="blank" verticalDpi="300" r:id="rId1"/>
      <headerFooter alignWithMargins="0"/>
    </customSheetView>
    <customSheetView guid="{2A313BEC-6E4F-4195-BE25-F08689DF1019}" scale="75" showPageBreaks="1" printArea="1" view="pageBreakPreview" showRuler="0">
      <selection activeCell="B19" sqref="B19:I19"/>
      <pageMargins left="0.39370078740157483" right="0.39370078740157483" top="0.31496062992125984" bottom="0.19685039370078741" header="0.39370078740157483" footer="0.39370078740157483"/>
      <printOptions horizontalCentered="1"/>
      <pageSetup paperSize="9" scale="98" orientation="portrait" errors="blank" verticalDpi="300" r:id="rId2"/>
      <headerFooter alignWithMargins="0"/>
    </customSheetView>
    <customSheetView guid="{777DFF65-A274-44C2-85B6-2D5C6BB81042}" scale="75" showPageBreaks="1" view="pageBreakPreview" showRuler="0">
      <selection activeCell="O6" sqref="O6"/>
      <pageMargins left="0.39370078740157483" right="0.39370078740157483" top="0.31496062992125984" bottom="0.19685039370078741" header="0.39370078740157483" footer="0.39370078740157483"/>
      <printOptions horizontalCentered="1"/>
      <pageSetup paperSize="9" scale="98"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4"/>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23"/>
  <printOptions horizontalCentered="1"/>
  <pageMargins left="0.39370078740157483" right="0.39370078740157483" top="0.31496062992125984" bottom="0.19685039370078741" header="0.39370078740157483" footer="0.39370078740157483"/>
  <pageSetup paperSize="9" fitToWidth="1" fitToHeight="1" orientation="portrait" usePrinterDefaults="1" errors="blank" r:id="rId5"/>
  <headerFooter alignWithMargins="0"/>
  <rowBreaks count="1" manualBreakCount="1">
    <brk id="36" max="3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sheetPr>
    <tabColor rgb="FFFF0000"/>
  </sheetPr>
  <dimension ref="A1:AL50"/>
  <sheetViews>
    <sheetView view="pageBreakPreview" zoomScaleSheetLayoutView="100" workbookViewId="0"/>
  </sheetViews>
  <sheetFormatPr defaultColWidth="9" defaultRowHeight="21" customHeight="1"/>
  <cols>
    <col min="1" max="22" width="2.625" style="1223" customWidth="1"/>
    <col min="23" max="23" width="3.375" style="1223" customWidth="1"/>
    <col min="24" max="24" width="4.375" style="1223" customWidth="1"/>
    <col min="25" max="36" width="2.625" style="1223" customWidth="1"/>
    <col min="37" max="37" width="2.49609375" style="1223" customWidth="1"/>
    <col min="38" max="38" width="8.99609375" style="1223" customWidth="1"/>
    <col min="39" max="39" width="2.49609375" style="1223" customWidth="1"/>
    <col min="40" max="16384" width="9" style="1223"/>
  </cols>
  <sheetData>
    <row r="1" spans="1:38" ht="20.100000000000001" customHeight="1">
      <c r="A1" s="1223" t="s">
        <v>1038</v>
      </c>
    </row>
    <row r="2" spans="1:38" ht="20.100000000000001" customHeight="1">
      <c r="Z2" s="1255" t="s">
        <v>1790</v>
      </c>
      <c r="AA2" s="1255"/>
      <c r="AB2" s="1255"/>
      <c r="AC2" s="1255"/>
      <c r="AD2" s="1255"/>
      <c r="AE2" s="1255"/>
      <c r="AF2" s="1255"/>
      <c r="AG2" s="1255"/>
      <c r="AH2" s="1255"/>
      <c r="AI2" s="1255"/>
    </row>
    <row r="3" spans="1:38" ht="20.100000000000001" customHeight="1"/>
    <row r="4" spans="1:38" ht="20.100000000000001" customHeight="1">
      <c r="A4" s="1227" t="s">
        <v>1793</v>
      </c>
      <c r="B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c r="AG4" s="1227"/>
      <c r="AH4" s="1227"/>
      <c r="AI4" s="1227"/>
      <c r="AJ4" s="1222"/>
    </row>
    <row r="5" spans="1:38" s="1272" customFormat="1" ht="20.100000000000001" customHeight="1">
      <c r="A5" s="1226"/>
      <c r="B5" s="1226"/>
      <c r="C5" s="1226"/>
      <c r="D5" s="1226"/>
      <c r="E5" s="1226"/>
      <c r="F5" s="1226"/>
      <c r="G5" s="1226"/>
      <c r="H5" s="1224"/>
      <c r="I5" s="1224"/>
      <c r="J5" s="1224"/>
      <c r="K5" s="1224"/>
      <c r="L5" s="1224"/>
      <c r="M5" s="1224"/>
      <c r="N5" s="1224"/>
      <c r="O5" s="1224"/>
      <c r="P5" s="1224"/>
      <c r="Q5" s="1224"/>
      <c r="R5" s="1224"/>
      <c r="S5" s="1224"/>
      <c r="T5" s="1224"/>
      <c r="U5" s="1224"/>
      <c r="V5" s="1224"/>
      <c r="W5" s="1224"/>
      <c r="X5" s="1224"/>
      <c r="Y5" s="1224"/>
      <c r="Z5" s="1224"/>
      <c r="AA5" s="1224"/>
      <c r="AB5" s="1224"/>
      <c r="AC5" s="1224"/>
      <c r="AD5" s="1224"/>
      <c r="AE5" s="1224"/>
      <c r="AF5" s="1224"/>
      <c r="AG5" s="1224"/>
      <c r="AH5" s="1224"/>
      <c r="AI5" s="1224"/>
      <c r="AJ5" s="1224"/>
    </row>
    <row r="6" spans="1:38" s="1272" customFormat="1" ht="29.25" customHeight="1">
      <c r="A6" s="1228" t="s">
        <v>1202</v>
      </c>
      <c r="B6" s="1228"/>
      <c r="C6" s="1228"/>
      <c r="D6" s="1228"/>
      <c r="E6" s="1228"/>
      <c r="F6" s="1228"/>
      <c r="G6" s="1228"/>
      <c r="H6" s="1228"/>
      <c r="I6" s="1228"/>
      <c r="J6" s="1228"/>
      <c r="K6" s="1245"/>
      <c r="L6" s="1245"/>
      <c r="M6" s="1245"/>
      <c r="N6" s="1245"/>
      <c r="O6" s="1245"/>
      <c r="P6" s="1245"/>
      <c r="Q6" s="1245"/>
      <c r="R6" s="1245"/>
      <c r="S6" s="1245"/>
      <c r="T6" s="1245"/>
      <c r="U6" s="1245"/>
      <c r="V6" s="1245"/>
      <c r="W6" s="1245"/>
      <c r="X6" s="1245"/>
      <c r="Y6" s="1245"/>
      <c r="Z6" s="1245"/>
      <c r="AA6" s="1245"/>
      <c r="AB6" s="1245"/>
      <c r="AC6" s="1245"/>
      <c r="AD6" s="1245"/>
      <c r="AE6" s="1245"/>
      <c r="AF6" s="1245"/>
      <c r="AG6" s="1245"/>
      <c r="AH6" s="1245"/>
      <c r="AI6" s="1245"/>
      <c r="AJ6" s="1224"/>
    </row>
    <row r="7" spans="1:38" s="1272" customFormat="1" ht="31.5" customHeight="1">
      <c r="A7" s="1228" t="s">
        <v>107</v>
      </c>
      <c r="B7" s="1228"/>
      <c r="C7" s="1228"/>
      <c r="D7" s="1228"/>
      <c r="E7" s="1228"/>
      <c r="F7" s="1228"/>
      <c r="G7" s="1228"/>
      <c r="H7" s="1228"/>
      <c r="I7" s="1228"/>
      <c r="J7" s="1228"/>
      <c r="K7" s="1248"/>
      <c r="L7" s="1248"/>
      <c r="M7" s="1248"/>
      <c r="N7" s="1248"/>
      <c r="O7" s="1248"/>
      <c r="P7" s="1248"/>
      <c r="Q7" s="1248"/>
      <c r="R7" s="1248"/>
      <c r="S7" s="1248"/>
      <c r="T7" s="1248"/>
      <c r="U7" s="1248"/>
      <c r="V7" s="1248"/>
      <c r="W7" s="1248"/>
      <c r="X7" s="1248"/>
      <c r="Y7" s="1236" t="s">
        <v>472</v>
      </c>
      <c r="Z7" s="1236"/>
      <c r="AA7" s="1236"/>
      <c r="AB7" s="1236"/>
      <c r="AC7" s="1236"/>
      <c r="AD7" s="1236"/>
      <c r="AE7" s="1236"/>
      <c r="AF7" s="1268" t="s">
        <v>1794</v>
      </c>
      <c r="AG7" s="1268"/>
      <c r="AH7" s="1268"/>
      <c r="AI7" s="1268"/>
      <c r="AJ7" s="1224"/>
    </row>
    <row r="8" spans="1:38" s="1272" customFormat="1" ht="29.25" customHeight="1">
      <c r="A8" s="1229" t="s">
        <v>1157</v>
      </c>
      <c r="B8" s="1229"/>
      <c r="C8" s="1229"/>
      <c r="D8" s="1229"/>
      <c r="E8" s="1229"/>
      <c r="F8" s="1229"/>
      <c r="G8" s="1229"/>
      <c r="H8" s="1229"/>
      <c r="I8" s="1229"/>
      <c r="J8" s="1229"/>
      <c r="K8" s="1245" t="s">
        <v>1450</v>
      </c>
      <c r="L8" s="1245"/>
      <c r="M8" s="1245"/>
      <c r="N8" s="1245"/>
      <c r="O8" s="1245"/>
      <c r="P8" s="1245"/>
      <c r="Q8" s="1245"/>
      <c r="R8" s="1245"/>
      <c r="S8" s="1245"/>
      <c r="T8" s="1245"/>
      <c r="U8" s="1245"/>
      <c r="V8" s="1245"/>
      <c r="W8" s="1245"/>
      <c r="X8" s="1245"/>
      <c r="Y8" s="1245"/>
      <c r="Z8" s="1245"/>
      <c r="AA8" s="1245"/>
      <c r="AB8" s="1245"/>
      <c r="AC8" s="1245"/>
      <c r="AD8" s="1245"/>
      <c r="AE8" s="1245"/>
      <c r="AF8" s="1245"/>
      <c r="AG8" s="1245"/>
      <c r="AH8" s="1245"/>
      <c r="AI8" s="1245"/>
      <c r="AJ8" s="1224"/>
    </row>
    <row r="9" spans="1:38" ht="9.75" customHeight="1">
      <c r="A9" s="1222"/>
      <c r="B9" s="1222"/>
      <c r="C9" s="1222"/>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row>
    <row r="10" spans="1:38" ht="21" customHeight="1">
      <c r="A10" s="1230" t="s">
        <v>684</v>
      </c>
      <c r="B10" s="1230"/>
      <c r="C10" s="1230"/>
      <c r="D10" s="1230"/>
      <c r="E10" s="1230"/>
      <c r="F10" s="1230"/>
      <c r="G10" s="1230"/>
      <c r="H10" s="1230"/>
      <c r="I10" s="1230"/>
      <c r="J10" s="1230"/>
      <c r="K10" s="1230"/>
      <c r="L10" s="1230"/>
      <c r="M10" s="1230"/>
      <c r="N10" s="1230"/>
      <c r="O10" s="1230"/>
      <c r="P10" s="1230"/>
      <c r="Q10" s="1230"/>
      <c r="R10" s="1230"/>
      <c r="S10" s="1230"/>
      <c r="T10" s="1230"/>
      <c r="U10" s="1230"/>
      <c r="V10" s="1230"/>
      <c r="W10" s="1230"/>
      <c r="X10" s="1230"/>
      <c r="Y10" s="1230"/>
      <c r="Z10" s="1230"/>
      <c r="AA10" s="1230"/>
      <c r="AB10" s="1230"/>
      <c r="AC10" s="1230"/>
      <c r="AD10" s="1230"/>
      <c r="AE10" s="1230"/>
      <c r="AF10" s="1230"/>
      <c r="AG10" s="1230"/>
      <c r="AH10" s="1230"/>
      <c r="AI10" s="1230"/>
      <c r="AJ10" s="1222"/>
    </row>
    <row r="11" spans="1:38" ht="21" customHeight="1">
      <c r="A11" s="1231" t="s">
        <v>1236</v>
      </c>
      <c r="B11" s="1231"/>
      <c r="C11" s="1231"/>
      <c r="D11" s="1231"/>
      <c r="E11" s="1231"/>
      <c r="F11" s="1231"/>
      <c r="G11" s="1231"/>
      <c r="H11" s="1231"/>
      <c r="I11" s="1231"/>
      <c r="J11" s="1231"/>
      <c r="K11" s="1231"/>
      <c r="L11" s="1231"/>
      <c r="M11" s="1231"/>
      <c r="N11" s="1231"/>
      <c r="O11" s="1231"/>
      <c r="P11" s="1231"/>
      <c r="Q11" s="1231"/>
      <c r="R11" s="1251"/>
      <c r="S11" s="1251"/>
      <c r="T11" s="1251"/>
      <c r="U11" s="1251"/>
      <c r="V11" s="1251"/>
      <c r="W11" s="1251"/>
      <c r="X11" s="1251"/>
      <c r="Y11" s="1251"/>
      <c r="Z11" s="1251"/>
      <c r="AA11" s="1251"/>
      <c r="AB11" s="1256" t="s">
        <v>639</v>
      </c>
      <c r="AC11" s="1261"/>
      <c r="AD11" s="1264"/>
      <c r="AE11" s="1264"/>
      <c r="AF11" s="1264"/>
      <c r="AG11" s="1264"/>
      <c r="AH11" s="1264"/>
      <c r="AI11" s="1264"/>
      <c r="AJ11" s="1222"/>
      <c r="AL11" s="1276"/>
    </row>
    <row r="12" spans="1:38" ht="21" customHeight="1">
      <c r="A12" s="1232"/>
      <c r="B12" s="1244" t="s">
        <v>560</v>
      </c>
      <c r="C12" s="1244"/>
      <c r="D12" s="1244"/>
      <c r="E12" s="1244"/>
      <c r="F12" s="1244"/>
      <c r="G12" s="1244"/>
      <c r="H12" s="1244"/>
      <c r="I12" s="1244"/>
      <c r="J12" s="1244"/>
      <c r="K12" s="1244"/>
      <c r="L12" s="1244"/>
      <c r="M12" s="1244"/>
      <c r="N12" s="1244"/>
      <c r="O12" s="1244"/>
      <c r="P12" s="1244"/>
      <c r="Q12" s="1244"/>
      <c r="R12" s="1252">
        <f>ROUNDUP(R11*30%,1)</f>
        <v>0</v>
      </c>
      <c r="S12" s="1252"/>
      <c r="T12" s="1252"/>
      <c r="U12" s="1252"/>
      <c r="V12" s="1252"/>
      <c r="W12" s="1252"/>
      <c r="X12" s="1252"/>
      <c r="Y12" s="1252"/>
      <c r="Z12" s="1252"/>
      <c r="AA12" s="1252"/>
      <c r="AB12" s="1257" t="s">
        <v>639</v>
      </c>
      <c r="AC12" s="1257"/>
      <c r="AD12" s="1265"/>
      <c r="AE12" s="1265"/>
      <c r="AF12" s="1265"/>
      <c r="AG12" s="1265"/>
      <c r="AH12" s="1265"/>
      <c r="AI12" s="1265"/>
      <c r="AJ12" s="1222"/>
    </row>
    <row r="13" spans="1:38" ht="21" customHeight="1">
      <c r="A13" s="1233" t="s">
        <v>1420</v>
      </c>
      <c r="B13" s="1233"/>
      <c r="C13" s="1233"/>
      <c r="D13" s="1233"/>
      <c r="E13" s="1233"/>
      <c r="F13" s="1233"/>
      <c r="G13" s="1233"/>
      <c r="H13" s="1233"/>
      <c r="I13" s="1233"/>
      <c r="J13" s="1233"/>
      <c r="K13" s="1233"/>
      <c r="L13" s="1233"/>
      <c r="M13" s="1233"/>
      <c r="N13" s="1233"/>
      <c r="O13" s="1233"/>
      <c r="P13" s="1233"/>
      <c r="Q13" s="1233"/>
      <c r="R13" s="1253" t="e">
        <f>ROUNDUP(AD25/K25,1)</f>
        <v>#DIV/0!</v>
      </c>
      <c r="S13" s="1253"/>
      <c r="T13" s="1253"/>
      <c r="U13" s="1253"/>
      <c r="V13" s="1253"/>
      <c r="W13" s="1253"/>
      <c r="X13" s="1253"/>
      <c r="Y13" s="1253"/>
      <c r="Z13" s="1253"/>
      <c r="AA13" s="1253"/>
      <c r="AB13" s="1258" t="s">
        <v>639</v>
      </c>
      <c r="AC13" s="1258"/>
      <c r="AD13" s="1266" t="s">
        <v>149</v>
      </c>
      <c r="AE13" s="1266"/>
      <c r="AF13" s="1266"/>
      <c r="AG13" s="1266"/>
      <c r="AH13" s="1266"/>
      <c r="AI13" s="1266"/>
      <c r="AJ13" s="1222"/>
    </row>
    <row r="14" spans="1:38" ht="21" customHeight="1">
      <c r="A14" s="1234" t="s">
        <v>1785</v>
      </c>
      <c r="B14" s="1234"/>
      <c r="C14" s="1234"/>
      <c r="D14" s="1234"/>
      <c r="E14" s="1234"/>
      <c r="F14" s="1234"/>
      <c r="G14" s="1234"/>
      <c r="H14" s="1234"/>
      <c r="I14" s="1234"/>
      <c r="J14" s="1234"/>
      <c r="K14" s="1234" t="s">
        <v>1269</v>
      </c>
      <c r="L14" s="1234"/>
      <c r="M14" s="1234"/>
      <c r="N14" s="1234"/>
      <c r="O14" s="1234"/>
      <c r="P14" s="1234"/>
      <c r="Q14" s="1234"/>
      <c r="R14" s="1234"/>
      <c r="S14" s="1234"/>
      <c r="T14" s="1234"/>
      <c r="U14" s="1234"/>
      <c r="V14" s="1234"/>
      <c r="W14" s="1234"/>
      <c r="X14" s="1234" t="s">
        <v>385</v>
      </c>
      <c r="Y14" s="1234"/>
      <c r="Z14" s="1234"/>
      <c r="AA14" s="1234"/>
      <c r="AB14" s="1234"/>
      <c r="AC14" s="1234"/>
      <c r="AD14" s="1234" t="s">
        <v>785</v>
      </c>
      <c r="AE14" s="1234"/>
      <c r="AF14" s="1234"/>
      <c r="AG14" s="1234"/>
      <c r="AH14" s="1234"/>
      <c r="AI14" s="1234"/>
      <c r="AJ14" s="1222"/>
    </row>
    <row r="15" spans="1:38" ht="21" customHeight="1">
      <c r="A15" s="1235">
        <v>1</v>
      </c>
      <c r="B15" s="1245"/>
      <c r="C15" s="1245"/>
      <c r="D15" s="1245"/>
      <c r="E15" s="1245"/>
      <c r="F15" s="1245"/>
      <c r="G15" s="1245"/>
      <c r="H15" s="1245"/>
      <c r="I15" s="1245"/>
      <c r="J15" s="1245"/>
      <c r="K15" s="1245"/>
      <c r="L15" s="1245"/>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22"/>
    </row>
    <row r="16" spans="1:38" ht="21" customHeight="1">
      <c r="A16" s="1235">
        <v>2</v>
      </c>
      <c r="B16" s="1245"/>
      <c r="C16" s="1245"/>
      <c r="D16" s="1245"/>
      <c r="E16" s="1245"/>
      <c r="F16" s="1245"/>
      <c r="G16" s="1245"/>
      <c r="H16" s="1245"/>
      <c r="I16" s="1245"/>
      <c r="J16" s="1245"/>
      <c r="K16" s="1245"/>
      <c r="L16" s="1245"/>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c r="AJ16" s="1222"/>
    </row>
    <row r="17" spans="1:36" ht="21" customHeight="1">
      <c r="A17" s="1235">
        <v>3</v>
      </c>
      <c r="B17" s="1245"/>
      <c r="C17" s="1245"/>
      <c r="D17" s="1245"/>
      <c r="E17" s="1245"/>
      <c r="F17" s="1245"/>
      <c r="G17" s="1245"/>
      <c r="H17" s="1245"/>
      <c r="I17" s="1245"/>
      <c r="J17" s="1245"/>
      <c r="K17" s="1245"/>
      <c r="L17" s="1245"/>
      <c r="M17" s="1245"/>
      <c r="N17" s="1245"/>
      <c r="O17" s="1245"/>
      <c r="P17" s="1245"/>
      <c r="Q17" s="1245"/>
      <c r="R17" s="1245"/>
      <c r="S17" s="1245"/>
      <c r="T17" s="1245"/>
      <c r="U17" s="1245"/>
      <c r="V17" s="1245"/>
      <c r="W17" s="1245"/>
      <c r="X17" s="1245"/>
      <c r="Y17" s="1245"/>
      <c r="Z17" s="1245"/>
      <c r="AA17" s="1245"/>
      <c r="AB17" s="1245"/>
      <c r="AC17" s="1245"/>
      <c r="AD17" s="1245"/>
      <c r="AE17" s="1245"/>
      <c r="AF17" s="1245"/>
      <c r="AG17" s="1245"/>
      <c r="AH17" s="1245"/>
      <c r="AI17" s="1245"/>
      <c r="AJ17" s="1222"/>
    </row>
    <row r="18" spans="1:36" ht="21" customHeight="1">
      <c r="A18" s="1235">
        <v>4</v>
      </c>
      <c r="B18" s="1245"/>
      <c r="C18" s="1245"/>
      <c r="D18" s="1245"/>
      <c r="E18" s="1245"/>
      <c r="F18" s="1245"/>
      <c r="G18" s="1245"/>
      <c r="H18" s="1245"/>
      <c r="I18" s="1245"/>
      <c r="J18" s="1245"/>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22"/>
    </row>
    <row r="19" spans="1:36" ht="21" customHeight="1">
      <c r="A19" s="1235">
        <v>5</v>
      </c>
      <c r="B19" s="1245"/>
      <c r="C19" s="1245"/>
      <c r="D19" s="1245"/>
      <c r="E19" s="1245"/>
      <c r="F19" s="1245"/>
      <c r="G19" s="1245"/>
      <c r="H19" s="1245"/>
      <c r="I19" s="1245"/>
      <c r="J19" s="1245"/>
      <c r="K19" s="1245"/>
      <c r="L19" s="1245"/>
      <c r="M19" s="1245"/>
      <c r="N19" s="1245"/>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22"/>
    </row>
    <row r="20" spans="1:36" ht="21" customHeight="1">
      <c r="A20" s="1235">
        <v>6</v>
      </c>
      <c r="B20" s="1245"/>
      <c r="C20" s="1245"/>
      <c r="D20" s="1245"/>
      <c r="E20" s="1245"/>
      <c r="F20" s="1245"/>
      <c r="G20" s="1245"/>
      <c r="H20" s="1245"/>
      <c r="I20" s="1245"/>
      <c r="J20" s="1245"/>
      <c r="K20" s="1245"/>
      <c r="L20" s="1245"/>
      <c r="M20" s="1245"/>
      <c r="N20" s="1245"/>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22"/>
    </row>
    <row r="21" spans="1:36" ht="21" customHeight="1">
      <c r="A21" s="1235">
        <v>7</v>
      </c>
      <c r="B21" s="1245"/>
      <c r="C21" s="1245"/>
      <c r="D21" s="1245"/>
      <c r="E21" s="1245"/>
      <c r="F21" s="1245"/>
      <c r="G21" s="1245"/>
      <c r="H21" s="1245"/>
      <c r="I21" s="1245"/>
      <c r="J21" s="1245"/>
      <c r="K21" s="1245"/>
      <c r="L21" s="1245"/>
      <c r="M21" s="1245"/>
      <c r="N21" s="1245"/>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22"/>
    </row>
    <row r="22" spans="1:36" ht="21" customHeight="1">
      <c r="A22" s="1235">
        <v>8</v>
      </c>
      <c r="B22" s="1245"/>
      <c r="C22" s="1245"/>
      <c r="D22" s="1245"/>
      <c r="E22" s="1245"/>
      <c r="F22" s="1245"/>
      <c r="G22" s="1245"/>
      <c r="H22" s="1245"/>
      <c r="I22" s="1245"/>
      <c r="J22" s="1245"/>
      <c r="K22" s="1245"/>
      <c r="L22" s="1245"/>
      <c r="M22" s="1245"/>
      <c r="N22" s="1245"/>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22"/>
    </row>
    <row r="23" spans="1:36" ht="21" customHeight="1">
      <c r="A23" s="1235">
        <v>9</v>
      </c>
      <c r="B23" s="1245"/>
      <c r="C23" s="1245"/>
      <c r="D23" s="1245"/>
      <c r="E23" s="1245"/>
      <c r="F23" s="1245"/>
      <c r="G23" s="1245"/>
      <c r="H23" s="1245"/>
      <c r="I23" s="1245"/>
      <c r="J23" s="1245"/>
      <c r="K23" s="1245"/>
      <c r="L23" s="1245"/>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22"/>
    </row>
    <row r="24" spans="1:36" ht="21" customHeight="1">
      <c r="A24" s="1235">
        <v>10</v>
      </c>
      <c r="B24" s="1245"/>
      <c r="C24" s="1245"/>
      <c r="D24" s="1245"/>
      <c r="E24" s="1245"/>
      <c r="F24" s="1245"/>
      <c r="G24" s="1245"/>
      <c r="H24" s="1245"/>
      <c r="I24" s="1245"/>
      <c r="J24" s="1245"/>
      <c r="K24" s="1245"/>
      <c r="L24" s="1245"/>
      <c r="M24" s="1245"/>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22"/>
    </row>
    <row r="25" spans="1:36" ht="21" customHeight="1">
      <c r="A25" s="1236" t="s">
        <v>976</v>
      </c>
      <c r="B25" s="1236"/>
      <c r="C25" s="1236"/>
      <c r="D25" s="1236"/>
      <c r="E25" s="1236"/>
      <c r="F25" s="1236"/>
      <c r="G25" s="1236"/>
      <c r="H25" s="1236"/>
      <c r="I25" s="1236"/>
      <c r="J25" s="1236"/>
      <c r="K25" s="1249"/>
      <c r="L25" s="1249"/>
      <c r="M25" s="1249"/>
      <c r="N25" s="1249"/>
      <c r="O25" s="1249"/>
      <c r="P25" s="1250" t="s">
        <v>225</v>
      </c>
      <c r="Q25" s="1250"/>
      <c r="R25" s="1234" t="s">
        <v>1693</v>
      </c>
      <c r="S25" s="1234"/>
      <c r="T25" s="1234"/>
      <c r="U25" s="1234"/>
      <c r="V25" s="1234"/>
      <c r="W25" s="1234"/>
      <c r="X25" s="1234"/>
      <c r="Y25" s="1234"/>
      <c r="Z25" s="1234"/>
      <c r="AA25" s="1234"/>
      <c r="AB25" s="1234"/>
      <c r="AC25" s="1234"/>
      <c r="AD25" s="1267">
        <f>SUM(AD15:AI24)</f>
        <v>0</v>
      </c>
      <c r="AE25" s="1267"/>
      <c r="AF25" s="1267"/>
      <c r="AG25" s="1267"/>
      <c r="AH25" s="1267"/>
      <c r="AI25" s="1267"/>
      <c r="AJ25" s="1222"/>
    </row>
    <row r="26" spans="1:36" ht="9" customHeight="1">
      <c r="A26" s="1237"/>
      <c r="B26" s="1246"/>
      <c r="C26" s="1246"/>
      <c r="D26" s="1246"/>
      <c r="E26" s="1246"/>
      <c r="F26" s="1246"/>
      <c r="G26" s="1246"/>
      <c r="H26" s="1246"/>
      <c r="I26" s="1246"/>
      <c r="J26" s="1246"/>
      <c r="K26" s="1246"/>
      <c r="L26" s="1246"/>
      <c r="M26" s="1246"/>
      <c r="N26" s="1246"/>
      <c r="O26" s="1246"/>
      <c r="P26" s="1246"/>
      <c r="Q26" s="1246"/>
      <c r="R26" s="1246"/>
      <c r="S26" s="1246"/>
      <c r="T26" s="1246"/>
      <c r="U26" s="1246"/>
      <c r="V26" s="1246"/>
      <c r="W26" s="1246"/>
      <c r="X26" s="1246"/>
      <c r="Y26" s="1246"/>
      <c r="Z26" s="1246"/>
      <c r="AA26" s="1246"/>
      <c r="AB26" s="1246"/>
      <c r="AC26" s="1246"/>
      <c r="AD26" s="1246"/>
      <c r="AE26" s="1246"/>
      <c r="AF26" s="1246"/>
      <c r="AG26" s="1246"/>
      <c r="AH26" s="1246"/>
      <c r="AI26" s="1246"/>
      <c r="AJ26" s="1222"/>
    </row>
    <row r="27" spans="1:36" ht="21" customHeight="1">
      <c r="A27" s="1230" t="s">
        <v>850</v>
      </c>
      <c r="B27" s="1230"/>
      <c r="C27" s="1230"/>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22"/>
    </row>
    <row r="28" spans="1:36" ht="21" customHeight="1">
      <c r="A28" s="1238" t="s">
        <v>1055</v>
      </c>
      <c r="B28" s="1238"/>
      <c r="C28" s="1238"/>
      <c r="D28" s="1238"/>
      <c r="E28" s="1238"/>
      <c r="F28" s="1238"/>
      <c r="G28" s="1238"/>
      <c r="H28" s="1238"/>
      <c r="I28" s="1238"/>
      <c r="J28" s="1238"/>
      <c r="K28" s="1238"/>
      <c r="L28" s="1238"/>
      <c r="M28" s="1238"/>
      <c r="N28" s="1238"/>
      <c r="O28" s="1238"/>
      <c r="P28" s="1238"/>
      <c r="Q28" s="1238"/>
      <c r="R28" s="1252">
        <f>ROUNDUP(R11/50,1)</f>
        <v>0</v>
      </c>
      <c r="S28" s="1252"/>
      <c r="T28" s="1252"/>
      <c r="U28" s="1252"/>
      <c r="V28" s="1252"/>
      <c r="W28" s="1252"/>
      <c r="X28" s="1252"/>
      <c r="Y28" s="1252"/>
      <c r="Z28" s="1252"/>
      <c r="AA28" s="1252"/>
      <c r="AB28" s="1259" t="s">
        <v>639</v>
      </c>
      <c r="AC28" s="1262"/>
      <c r="AD28" s="1265"/>
      <c r="AE28" s="1265"/>
      <c r="AF28" s="1265"/>
      <c r="AG28" s="1265"/>
      <c r="AH28" s="1265"/>
      <c r="AI28" s="1265"/>
      <c r="AJ28" s="1222"/>
    </row>
    <row r="29" spans="1:36" ht="21" customHeight="1">
      <c r="A29" s="1233" t="s">
        <v>1786</v>
      </c>
      <c r="B29" s="1233"/>
      <c r="C29" s="1233"/>
      <c r="D29" s="1233"/>
      <c r="E29" s="1233"/>
      <c r="F29" s="1233"/>
      <c r="G29" s="1233"/>
      <c r="H29" s="1233"/>
      <c r="I29" s="1233"/>
      <c r="J29" s="1233"/>
      <c r="K29" s="1233"/>
      <c r="L29" s="1233"/>
      <c r="M29" s="1233"/>
      <c r="N29" s="1233"/>
      <c r="O29" s="1233"/>
      <c r="P29" s="1233"/>
      <c r="Q29" s="1233"/>
      <c r="R29" s="1254"/>
      <c r="S29" s="1254"/>
      <c r="T29" s="1254"/>
      <c r="U29" s="1254"/>
      <c r="V29" s="1254"/>
      <c r="W29" s="1254"/>
      <c r="X29" s="1254"/>
      <c r="Y29" s="1254"/>
      <c r="Z29" s="1254"/>
      <c r="AA29" s="1254"/>
      <c r="AB29" s="1260" t="s">
        <v>639</v>
      </c>
      <c r="AC29" s="1263"/>
      <c r="AD29" s="1266" t="s">
        <v>866</v>
      </c>
      <c r="AE29" s="1266"/>
      <c r="AF29" s="1266"/>
      <c r="AG29" s="1266"/>
      <c r="AH29" s="1266"/>
      <c r="AI29" s="1266"/>
      <c r="AJ29" s="1222"/>
    </row>
    <row r="30" spans="1:36" ht="21" customHeight="1">
      <c r="A30" s="1239" t="s">
        <v>224</v>
      </c>
      <c r="B30" s="1239"/>
      <c r="C30" s="1239"/>
      <c r="D30" s="1239"/>
      <c r="E30" s="1239"/>
      <c r="F30" s="1239"/>
      <c r="G30" s="1239"/>
      <c r="H30" s="1239"/>
      <c r="I30" s="1239"/>
      <c r="J30" s="1239"/>
      <c r="K30" s="1239"/>
      <c r="L30" s="1239"/>
      <c r="M30" s="1239"/>
      <c r="N30" s="1239"/>
      <c r="O30" s="1239"/>
      <c r="P30" s="1239"/>
      <c r="Q30" s="1239"/>
      <c r="R30" s="1239" t="s">
        <v>1118</v>
      </c>
      <c r="S30" s="1239"/>
      <c r="T30" s="1239"/>
      <c r="U30" s="1239"/>
      <c r="V30" s="1239"/>
      <c r="W30" s="1239"/>
      <c r="X30" s="1239"/>
      <c r="Y30" s="1239"/>
      <c r="Z30" s="1239"/>
      <c r="AA30" s="1239"/>
      <c r="AB30" s="1239"/>
      <c r="AC30" s="1239"/>
      <c r="AD30" s="1239"/>
      <c r="AE30" s="1239"/>
      <c r="AF30" s="1239"/>
      <c r="AG30" s="1239"/>
      <c r="AH30" s="1239"/>
      <c r="AI30" s="1239"/>
      <c r="AJ30" s="1222"/>
    </row>
    <row r="31" spans="1:36" ht="21" customHeight="1">
      <c r="A31" s="1235">
        <v>1</v>
      </c>
      <c r="B31" s="1245"/>
      <c r="C31" s="1245"/>
      <c r="D31" s="1245"/>
      <c r="E31" s="1245"/>
      <c r="F31" s="1245"/>
      <c r="G31" s="1245"/>
      <c r="H31" s="1245"/>
      <c r="I31" s="1245"/>
      <c r="J31" s="1245"/>
      <c r="K31" s="1245"/>
      <c r="L31" s="1245"/>
      <c r="M31" s="1245"/>
      <c r="N31" s="1245"/>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22"/>
    </row>
    <row r="32" spans="1:36" ht="21" customHeight="1">
      <c r="A32" s="1235">
        <v>2</v>
      </c>
      <c r="B32" s="1245"/>
      <c r="C32" s="1245"/>
      <c r="D32" s="1245"/>
      <c r="E32" s="1245"/>
      <c r="F32" s="1245"/>
      <c r="G32" s="1245"/>
      <c r="H32" s="1245"/>
      <c r="I32" s="1245"/>
      <c r="J32" s="1245"/>
      <c r="K32" s="1245"/>
      <c r="L32" s="1245"/>
      <c r="M32" s="1245"/>
      <c r="N32" s="1245"/>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22"/>
    </row>
    <row r="33" spans="1:37" ht="21" customHeight="1">
      <c r="A33" s="1235">
        <v>3</v>
      </c>
      <c r="B33" s="1245"/>
      <c r="C33" s="1245"/>
      <c r="D33" s="1245"/>
      <c r="E33" s="1245"/>
      <c r="F33" s="1245"/>
      <c r="G33" s="1245"/>
      <c r="H33" s="1245"/>
      <c r="I33" s="1245"/>
      <c r="J33" s="1245"/>
      <c r="K33" s="1245"/>
      <c r="L33" s="1245"/>
      <c r="M33" s="1245"/>
      <c r="N33" s="1245"/>
      <c r="O33" s="1245"/>
      <c r="P33" s="1245"/>
      <c r="Q33" s="1245"/>
      <c r="R33" s="1245"/>
      <c r="S33" s="1245"/>
      <c r="T33" s="1245"/>
      <c r="U33" s="1245"/>
      <c r="V33" s="1245"/>
      <c r="W33" s="1245"/>
      <c r="X33" s="1245"/>
      <c r="Y33" s="1245"/>
      <c r="Z33" s="1245"/>
      <c r="AA33" s="1245"/>
      <c r="AB33" s="1245"/>
      <c r="AC33" s="1245"/>
      <c r="AD33" s="1245"/>
      <c r="AE33" s="1245"/>
      <c r="AF33" s="1245"/>
      <c r="AG33" s="1245"/>
      <c r="AH33" s="1245"/>
      <c r="AI33" s="1245"/>
      <c r="AJ33" s="1222"/>
    </row>
    <row r="34" spans="1:37" ht="8.25" customHeight="1">
      <c r="A34" s="1237"/>
      <c r="B34" s="1246"/>
      <c r="C34" s="1246"/>
      <c r="D34" s="1246"/>
      <c r="E34" s="1246"/>
      <c r="F34" s="1246"/>
      <c r="G34" s="1246"/>
      <c r="H34" s="1246"/>
      <c r="I34" s="1246"/>
      <c r="J34" s="1246"/>
      <c r="K34" s="1246"/>
      <c r="L34" s="1246"/>
      <c r="M34" s="1246"/>
      <c r="N34" s="1246"/>
      <c r="O34" s="1246"/>
      <c r="P34" s="1246"/>
      <c r="Q34" s="1246"/>
      <c r="R34" s="1246"/>
      <c r="S34" s="1246"/>
      <c r="T34" s="1246"/>
      <c r="U34" s="1246"/>
      <c r="V34" s="1246"/>
      <c r="W34" s="1246"/>
      <c r="X34" s="1246"/>
      <c r="Y34" s="1246"/>
      <c r="Z34" s="1246"/>
      <c r="AA34" s="1246"/>
      <c r="AB34" s="1246"/>
      <c r="AC34" s="1246"/>
      <c r="AD34" s="1246"/>
      <c r="AE34" s="1246"/>
      <c r="AF34" s="1246"/>
      <c r="AG34" s="1246"/>
      <c r="AH34" s="1246"/>
      <c r="AI34" s="1246"/>
      <c r="AJ34" s="1222"/>
    </row>
    <row r="35" spans="1:37" ht="22.5" customHeight="1">
      <c r="A35" s="1240" t="s">
        <v>727</v>
      </c>
      <c r="B35" s="1240"/>
      <c r="C35" s="1240"/>
      <c r="D35" s="1240"/>
      <c r="E35" s="1240"/>
      <c r="F35" s="1240"/>
      <c r="G35" s="1247" t="s">
        <v>1788</v>
      </c>
      <c r="H35" s="1247"/>
      <c r="I35" s="1247"/>
      <c r="J35" s="1247"/>
      <c r="K35" s="1247"/>
      <c r="L35" s="1247"/>
      <c r="M35" s="1247"/>
      <c r="N35" s="1247"/>
      <c r="O35" s="1247"/>
      <c r="P35" s="1247"/>
      <c r="Q35" s="1247"/>
      <c r="R35" s="1247"/>
      <c r="S35" s="1247"/>
      <c r="T35" s="1247"/>
      <c r="U35" s="1247"/>
      <c r="V35" s="1247"/>
      <c r="W35" s="1247"/>
      <c r="X35" s="1247"/>
      <c r="Y35" s="1247"/>
      <c r="Z35" s="1247"/>
      <c r="AA35" s="1247"/>
      <c r="AB35" s="1247"/>
      <c r="AC35" s="1247"/>
      <c r="AD35" s="1247"/>
      <c r="AE35" s="1247"/>
      <c r="AF35" s="1247"/>
      <c r="AG35" s="1247"/>
      <c r="AH35" s="1247"/>
      <c r="AI35" s="1247"/>
      <c r="AJ35" s="1222"/>
    </row>
    <row r="36" spans="1:37" ht="8.25" customHeight="1">
      <c r="A36" s="1237"/>
      <c r="B36" s="1246"/>
      <c r="C36" s="1246"/>
      <c r="D36" s="1246"/>
      <c r="E36" s="1246"/>
      <c r="F36" s="1246"/>
      <c r="G36" s="1246"/>
      <c r="H36" s="1246"/>
      <c r="I36" s="1246"/>
      <c r="J36" s="1246"/>
      <c r="K36" s="1246"/>
      <c r="L36" s="1246"/>
      <c r="M36" s="1246"/>
      <c r="N36" s="1246"/>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22"/>
    </row>
    <row r="37" spans="1:37" ht="18.75" customHeight="1">
      <c r="A37" s="1241" t="s">
        <v>2121</v>
      </c>
      <c r="B37" s="1241"/>
      <c r="C37" s="1241"/>
      <c r="D37" s="1241"/>
      <c r="E37" s="1241"/>
      <c r="F37" s="1241"/>
      <c r="G37" s="1241"/>
      <c r="H37" s="1241"/>
      <c r="I37" s="1241"/>
      <c r="J37" s="1241"/>
      <c r="K37" s="1241"/>
      <c r="L37" s="1241"/>
      <c r="M37" s="1241"/>
      <c r="N37" s="1241"/>
      <c r="O37" s="1241"/>
      <c r="P37" s="1241"/>
      <c r="Q37" s="1241"/>
      <c r="R37" s="1241"/>
      <c r="S37" s="1241"/>
      <c r="T37" s="1241"/>
      <c r="U37" s="1241"/>
      <c r="V37" s="1241"/>
      <c r="W37" s="1241"/>
      <c r="X37" s="1241"/>
      <c r="Y37" s="1241"/>
      <c r="Z37" s="1241"/>
      <c r="AA37" s="1241"/>
      <c r="AB37" s="1241"/>
      <c r="AC37" s="1241"/>
      <c r="AD37" s="1241"/>
      <c r="AE37" s="1241"/>
      <c r="AF37" s="1241"/>
      <c r="AG37" s="1241"/>
      <c r="AH37" s="1241"/>
      <c r="AI37" s="1241"/>
      <c r="AJ37" s="1241"/>
      <c r="AK37" s="1275"/>
    </row>
    <row r="38" spans="1:37" ht="18.75" customHeight="1">
      <c r="A38" s="1241"/>
      <c r="B38" s="1241"/>
      <c r="C38" s="1241"/>
      <c r="D38" s="1241"/>
      <c r="E38" s="1241"/>
      <c r="F38" s="1241"/>
      <c r="G38" s="1241"/>
      <c r="H38" s="1241"/>
      <c r="I38" s="1241"/>
      <c r="J38" s="1241"/>
      <c r="K38" s="1241"/>
      <c r="L38" s="1241"/>
      <c r="M38" s="1241"/>
      <c r="N38" s="1241"/>
      <c r="O38" s="1241"/>
      <c r="P38" s="1241"/>
      <c r="Q38" s="1241"/>
      <c r="R38" s="1241"/>
      <c r="S38" s="1241"/>
      <c r="T38" s="1241"/>
      <c r="U38" s="1241"/>
      <c r="V38" s="1241"/>
      <c r="W38" s="1241"/>
      <c r="X38" s="1241"/>
      <c r="Y38" s="1241"/>
      <c r="Z38" s="1241"/>
      <c r="AA38" s="1241"/>
      <c r="AB38" s="1241"/>
      <c r="AC38" s="1241"/>
      <c r="AD38" s="1241"/>
      <c r="AE38" s="1241"/>
      <c r="AF38" s="1241"/>
      <c r="AG38" s="1241"/>
      <c r="AH38" s="1241"/>
      <c r="AI38" s="1241"/>
      <c r="AJ38" s="1241"/>
      <c r="AK38" s="1275"/>
    </row>
    <row r="39" spans="1:37" ht="18.75" customHeight="1">
      <c r="A39" s="1241"/>
      <c r="B39" s="1241"/>
      <c r="C39" s="1241"/>
      <c r="D39" s="1241"/>
      <c r="E39" s="1241"/>
      <c r="F39" s="1241"/>
      <c r="G39" s="1241"/>
      <c r="H39" s="1241"/>
      <c r="I39" s="1241"/>
      <c r="J39" s="1241"/>
      <c r="K39" s="1241"/>
      <c r="L39" s="1241"/>
      <c r="M39" s="1241"/>
      <c r="N39" s="1241"/>
      <c r="O39" s="1241"/>
      <c r="P39" s="1241"/>
      <c r="Q39" s="1241"/>
      <c r="R39" s="1241"/>
      <c r="S39" s="1241"/>
      <c r="T39" s="1241"/>
      <c r="U39" s="1241"/>
      <c r="V39" s="1241"/>
      <c r="W39" s="1241"/>
      <c r="X39" s="1241"/>
      <c r="Y39" s="1241"/>
      <c r="Z39" s="1241"/>
      <c r="AA39" s="1241"/>
      <c r="AB39" s="1241"/>
      <c r="AC39" s="1241"/>
      <c r="AD39" s="1241"/>
      <c r="AE39" s="1241"/>
      <c r="AF39" s="1241"/>
      <c r="AG39" s="1241"/>
      <c r="AH39" s="1241"/>
      <c r="AI39" s="1241"/>
      <c r="AJ39" s="1241"/>
      <c r="AK39" s="1275"/>
    </row>
    <row r="40" spans="1:37" ht="18.75" customHeight="1">
      <c r="A40" s="1241"/>
      <c r="B40" s="1241"/>
      <c r="C40" s="1241"/>
      <c r="D40" s="1241"/>
      <c r="E40" s="1241"/>
      <c r="F40" s="1241"/>
      <c r="G40" s="1241"/>
      <c r="H40" s="1241"/>
      <c r="I40" s="1241"/>
      <c r="J40" s="1241"/>
      <c r="K40" s="1241"/>
      <c r="L40" s="1241"/>
      <c r="M40" s="1241"/>
      <c r="N40" s="1241"/>
      <c r="O40" s="1241"/>
      <c r="P40" s="1241"/>
      <c r="Q40" s="1241"/>
      <c r="R40" s="1241"/>
      <c r="S40" s="1241"/>
      <c r="T40" s="1241"/>
      <c r="U40" s="1241"/>
      <c r="V40" s="1241"/>
      <c r="W40" s="1241"/>
      <c r="X40" s="1241"/>
      <c r="Y40" s="1241"/>
      <c r="Z40" s="1241"/>
      <c r="AA40" s="1241"/>
      <c r="AB40" s="1241"/>
      <c r="AC40" s="1241"/>
      <c r="AD40" s="1241"/>
      <c r="AE40" s="1241"/>
      <c r="AF40" s="1241"/>
      <c r="AG40" s="1241"/>
      <c r="AH40" s="1241"/>
      <c r="AI40" s="1241"/>
      <c r="AJ40" s="1241"/>
      <c r="AK40" s="1275"/>
    </row>
    <row r="41" spans="1:37" ht="81.75" customHeight="1">
      <c r="A41" s="1241"/>
      <c r="B41" s="1241"/>
      <c r="C41" s="1241"/>
      <c r="D41" s="1241"/>
      <c r="E41" s="1241"/>
      <c r="F41" s="1241"/>
      <c r="G41" s="1241"/>
      <c r="H41" s="1241"/>
      <c r="I41" s="1241"/>
      <c r="J41" s="1241"/>
      <c r="K41" s="1241"/>
      <c r="L41" s="1241"/>
      <c r="M41" s="1241"/>
      <c r="N41" s="1241"/>
      <c r="O41" s="1241"/>
      <c r="P41" s="1241"/>
      <c r="Q41" s="1241"/>
      <c r="R41" s="1241"/>
      <c r="S41" s="1241"/>
      <c r="T41" s="1241"/>
      <c r="U41" s="1241"/>
      <c r="V41" s="1241"/>
      <c r="W41" s="1241"/>
      <c r="X41" s="1241"/>
      <c r="Y41" s="1241"/>
      <c r="Z41" s="1241"/>
      <c r="AA41" s="1241"/>
      <c r="AB41" s="1241"/>
      <c r="AC41" s="1241"/>
      <c r="AD41" s="1241"/>
      <c r="AE41" s="1241"/>
      <c r="AF41" s="1241"/>
      <c r="AG41" s="1241"/>
      <c r="AH41" s="1241"/>
      <c r="AI41" s="1241"/>
      <c r="AJ41" s="1241"/>
      <c r="AK41" s="1275"/>
    </row>
    <row r="42" spans="1:37" ht="30" customHeight="1">
      <c r="A42" s="1242" t="s">
        <v>2175</v>
      </c>
      <c r="B42" s="1242"/>
      <c r="C42" s="1242"/>
      <c r="D42" s="1242"/>
      <c r="E42" s="1242"/>
      <c r="F42" s="1242"/>
      <c r="G42" s="1242"/>
      <c r="H42" s="1242"/>
      <c r="I42" s="1242"/>
      <c r="J42" s="1242"/>
      <c r="K42" s="1242"/>
      <c r="L42" s="1242"/>
      <c r="M42" s="1242"/>
      <c r="N42" s="1242"/>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75"/>
    </row>
    <row r="43" spans="1:37" ht="15" customHeight="1">
      <c r="A43" s="1242"/>
      <c r="B43" s="1242"/>
      <c r="C43" s="1242"/>
      <c r="D43" s="1242"/>
      <c r="E43" s="1242"/>
      <c r="F43" s="1242"/>
      <c r="G43" s="1242"/>
      <c r="H43" s="1242"/>
      <c r="I43" s="1242"/>
      <c r="J43" s="1242"/>
      <c r="K43" s="1242"/>
      <c r="L43" s="1242"/>
      <c r="M43" s="1242"/>
      <c r="N43" s="1242"/>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75"/>
    </row>
    <row r="44" spans="1:37" ht="15" customHeight="1">
      <c r="A44" s="1242"/>
      <c r="B44" s="1242"/>
      <c r="C44" s="1242"/>
      <c r="D44" s="1242"/>
      <c r="E44" s="1242"/>
      <c r="F44" s="1242"/>
      <c r="G44" s="1242"/>
      <c r="H44" s="1242"/>
      <c r="I44" s="1242"/>
      <c r="J44" s="1242"/>
      <c r="K44" s="1242"/>
      <c r="L44" s="1242"/>
      <c r="M44" s="1242"/>
      <c r="N44" s="1242"/>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75"/>
    </row>
    <row r="45" spans="1:37" ht="15" customHeight="1">
      <c r="A45" s="1242"/>
      <c r="B45" s="1242"/>
      <c r="C45" s="1242"/>
      <c r="D45" s="1242"/>
      <c r="E45" s="1242"/>
      <c r="F45" s="1242"/>
      <c r="G45" s="1242"/>
      <c r="H45" s="1242"/>
      <c r="I45" s="1242"/>
      <c r="J45" s="1242"/>
      <c r="K45" s="1242"/>
      <c r="L45" s="1242"/>
      <c r="M45" s="1242"/>
      <c r="N45" s="1242"/>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75"/>
    </row>
    <row r="46" spans="1:37" ht="16.5" customHeight="1">
      <c r="A46" s="1242"/>
      <c r="B46" s="1242"/>
      <c r="C46" s="1242"/>
      <c r="D46" s="1242"/>
      <c r="E46" s="1242"/>
      <c r="F46" s="1242"/>
      <c r="G46" s="1242"/>
      <c r="H46" s="1242"/>
      <c r="I46" s="1242"/>
      <c r="J46" s="1242"/>
      <c r="K46" s="1242"/>
      <c r="L46" s="1242"/>
      <c r="M46" s="1242"/>
      <c r="N46" s="1242"/>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75"/>
    </row>
    <row r="47" spans="1:37" s="1273" customFormat="1" ht="28.5" customHeight="1">
      <c r="A47" s="1243" t="s">
        <v>2176</v>
      </c>
      <c r="B47" s="1243"/>
      <c r="C47" s="1243"/>
      <c r="D47" s="1243"/>
      <c r="E47" s="1243"/>
      <c r="F47" s="1243"/>
      <c r="G47" s="1243"/>
      <c r="H47" s="1243"/>
      <c r="I47" s="1243"/>
      <c r="J47" s="1243"/>
      <c r="K47" s="1243"/>
      <c r="L47" s="1243"/>
      <c r="M47" s="1243"/>
      <c r="N47" s="1243"/>
      <c r="O47" s="1243"/>
      <c r="P47" s="1243"/>
      <c r="Q47" s="1243"/>
      <c r="R47" s="1243"/>
      <c r="S47" s="1243"/>
      <c r="T47" s="1243"/>
      <c r="U47" s="1243"/>
      <c r="V47" s="1243"/>
      <c r="W47" s="1243"/>
      <c r="X47" s="1243"/>
      <c r="Y47" s="1243"/>
      <c r="Z47" s="1243"/>
      <c r="AA47" s="1243"/>
      <c r="AB47" s="1243"/>
      <c r="AC47" s="1243"/>
      <c r="AD47" s="1243"/>
      <c r="AE47" s="1243"/>
      <c r="AF47" s="1243"/>
      <c r="AG47" s="1243"/>
      <c r="AH47" s="1243"/>
      <c r="AI47" s="1243"/>
      <c r="AJ47" s="1243"/>
    </row>
    <row r="48" spans="1:37" s="1273" customFormat="1" ht="42" customHeight="1">
      <c r="A48" s="1242" t="s">
        <v>2177</v>
      </c>
      <c r="B48" s="1242"/>
      <c r="C48" s="1242"/>
      <c r="D48" s="1242"/>
      <c r="E48" s="1242"/>
      <c r="F48" s="1242"/>
      <c r="G48" s="1242"/>
      <c r="H48" s="1242"/>
      <c r="I48" s="1242"/>
      <c r="J48" s="1242"/>
      <c r="K48" s="1242"/>
      <c r="L48" s="1242"/>
      <c r="M48" s="1242"/>
      <c r="N48" s="1242"/>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row>
    <row r="49" spans="1:36" s="1273" customFormat="1" ht="21" customHeight="1">
      <c r="A49" s="1273" t="s">
        <v>105</v>
      </c>
      <c r="AJ49" s="1274"/>
    </row>
    <row r="50" spans="1:36" s="1273" customFormat="1" ht="21" customHeight="1">
      <c r="A50" s="1273" t="s">
        <v>105</v>
      </c>
      <c r="AJ50" s="1274"/>
    </row>
  </sheetData>
  <mergeCells count="90">
    <mergeCell ref="Z2:AI2"/>
    <mergeCell ref="A4:AI4"/>
    <mergeCell ref="A6:J6"/>
    <mergeCell ref="K6:AI6"/>
    <mergeCell ref="A7:J7"/>
    <mergeCell ref="K7:X7"/>
    <mergeCell ref="Y7:AE7"/>
    <mergeCell ref="AF7:AI7"/>
    <mergeCell ref="A8:J8"/>
    <mergeCell ref="K8:AI8"/>
    <mergeCell ref="A10:AI10"/>
    <mergeCell ref="A11:Q11"/>
    <mergeCell ref="R11:AA11"/>
    <mergeCell ref="AD11:AI11"/>
    <mergeCell ref="B12:Q12"/>
    <mergeCell ref="R12:AA12"/>
    <mergeCell ref="AD12:AI12"/>
    <mergeCell ref="A13:Q13"/>
    <mergeCell ref="R13:AA13"/>
    <mergeCell ref="AD13:AI13"/>
    <mergeCell ref="A14:J14"/>
    <mergeCell ref="K14:W14"/>
    <mergeCell ref="X14:AC14"/>
    <mergeCell ref="AD14:AI14"/>
    <mergeCell ref="B15:J15"/>
    <mergeCell ref="K15:W15"/>
    <mergeCell ref="X15:AC15"/>
    <mergeCell ref="AD15:AI15"/>
    <mergeCell ref="B16:J16"/>
    <mergeCell ref="K16:W16"/>
    <mergeCell ref="X16:AC16"/>
    <mergeCell ref="AD16:AI16"/>
    <mergeCell ref="B17:J17"/>
    <mergeCell ref="K17:W17"/>
    <mergeCell ref="X17:AC17"/>
    <mergeCell ref="AD17:AI17"/>
    <mergeCell ref="B18:J18"/>
    <mergeCell ref="K18:W18"/>
    <mergeCell ref="X18:AC18"/>
    <mergeCell ref="AD18:AI18"/>
    <mergeCell ref="B19:J19"/>
    <mergeCell ref="K19:W19"/>
    <mergeCell ref="X19:AC19"/>
    <mergeCell ref="AD19:AI19"/>
    <mergeCell ref="B20:J20"/>
    <mergeCell ref="K20:W20"/>
    <mergeCell ref="X20:AC20"/>
    <mergeCell ref="AD20:AI20"/>
    <mergeCell ref="B21:J21"/>
    <mergeCell ref="K21:W21"/>
    <mergeCell ref="X21:AC21"/>
    <mergeCell ref="AD21:AI21"/>
    <mergeCell ref="B22:J22"/>
    <mergeCell ref="K22:W22"/>
    <mergeCell ref="X22:AC22"/>
    <mergeCell ref="AD22:AI22"/>
    <mergeCell ref="B23:J23"/>
    <mergeCell ref="K23:W23"/>
    <mergeCell ref="X23:AC23"/>
    <mergeCell ref="AD23:AI23"/>
    <mergeCell ref="B24:J24"/>
    <mergeCell ref="K24:W24"/>
    <mergeCell ref="X24:AC24"/>
    <mergeCell ref="AD24:AI24"/>
    <mergeCell ref="A25:J25"/>
    <mergeCell ref="K25:O25"/>
    <mergeCell ref="P25:Q25"/>
    <mergeCell ref="R25:AC25"/>
    <mergeCell ref="AD25:AI25"/>
    <mergeCell ref="A27:AI27"/>
    <mergeCell ref="A28:Q28"/>
    <mergeCell ref="R28:AA28"/>
    <mergeCell ref="AD28:AI28"/>
    <mergeCell ref="A29:Q29"/>
    <mergeCell ref="R29:AA29"/>
    <mergeCell ref="AD29:AI29"/>
    <mergeCell ref="A30:Q30"/>
    <mergeCell ref="R30:AI30"/>
    <mergeCell ref="B31:Q31"/>
    <mergeCell ref="R31:AI31"/>
    <mergeCell ref="B32:Q32"/>
    <mergeCell ref="R32:AI32"/>
    <mergeCell ref="B33:Q33"/>
    <mergeCell ref="R33:AI33"/>
    <mergeCell ref="A35:F35"/>
    <mergeCell ref="G35:AI35"/>
    <mergeCell ref="A47:AJ47"/>
    <mergeCell ref="A48:AJ48"/>
    <mergeCell ref="A37:AJ41"/>
    <mergeCell ref="A42:AJ46"/>
  </mergeCells>
  <phoneticPr fontId="23"/>
  <printOptions horizontalCentered="1"/>
  <pageMargins left="0.39370078740157483" right="0.39370078740157483" top="0.31496062992125984" bottom="0.19685039370078741" header="0.39370078740157483" footer="0.39370078740157483"/>
  <pageSetup paperSize="9" fitToWidth="1" fitToHeight="1" orientation="portrait" usePrinterDefaults="1" errors="blank" r:id="rId1"/>
  <headerFooter alignWithMargins="0"/>
  <rowBreaks count="2" manualBreakCount="2">
    <brk id="36" max="35" man="1"/>
    <brk id="6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theme="0"/>
  </sheetPr>
  <dimension ref="A1:BD64"/>
  <sheetViews>
    <sheetView showZeros="0" view="pageBreakPreview" zoomScaleSheetLayoutView="100" workbookViewId="0"/>
  </sheetViews>
  <sheetFormatPr defaultColWidth="9" defaultRowHeight="21" customHeight="1"/>
  <cols>
    <col min="1" max="4" width="2.625" style="23" customWidth="1"/>
    <col min="5" max="18" width="2.625" style="24" customWidth="1"/>
    <col min="19" max="46" width="2.875" style="24" customWidth="1"/>
    <col min="47" max="70" width="2.625" style="24" customWidth="1"/>
    <col min="71" max="71" width="9" style="24" bestFit="1" customWidth="0"/>
    <col min="72" max="16384" width="9" style="24"/>
  </cols>
  <sheetData>
    <row r="1" spans="1:55" ht="21" customHeight="1">
      <c r="A1" s="26" t="s">
        <v>175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104" t="s">
        <v>49</v>
      </c>
      <c r="AV1" s="104"/>
      <c r="AW1" s="104"/>
      <c r="AX1" s="104"/>
      <c r="AY1" s="104"/>
      <c r="AZ1" s="104"/>
      <c r="BA1" s="104"/>
      <c r="BB1" s="104"/>
      <c r="BC1" s="104"/>
    </row>
    <row r="2" spans="1:55" ht="21" customHeight="1">
      <c r="A2" s="27" t="s">
        <v>151</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row>
    <row r="3" spans="1:55" s="25" customFormat="1" ht="11.25" customHeight="1">
      <c r="A3" s="28"/>
      <c r="B3" s="28"/>
      <c r="C3" s="28"/>
      <c r="D3" s="28"/>
      <c r="E3" s="28"/>
    </row>
    <row r="4" spans="1:55" s="25" customFormat="1" ht="21" customHeight="1">
      <c r="A4" s="29" t="s">
        <v>16</v>
      </c>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60"/>
      <c r="AF4" s="97" t="s">
        <v>7</v>
      </c>
      <c r="AG4" s="99"/>
      <c r="AH4" s="99"/>
      <c r="AI4" s="99"/>
      <c r="AJ4" s="99"/>
      <c r="AK4" s="99"/>
      <c r="AL4" s="99"/>
      <c r="AM4" s="99"/>
      <c r="AN4" s="42"/>
      <c r="AO4" s="42"/>
      <c r="AP4" s="42"/>
      <c r="AQ4" s="42"/>
      <c r="AR4" s="42"/>
      <c r="AS4" s="42"/>
      <c r="AT4" s="42"/>
      <c r="AU4" s="42"/>
      <c r="AV4" s="42"/>
      <c r="AW4" s="42"/>
      <c r="AX4" s="42"/>
      <c r="AY4" s="42"/>
      <c r="AZ4" s="42"/>
      <c r="BA4" s="42"/>
      <c r="BB4" s="42"/>
      <c r="BC4" s="127"/>
    </row>
    <row r="5" spans="1:55" s="25" customFormat="1" ht="21" customHeight="1">
      <c r="A5" s="30" t="s">
        <v>100</v>
      </c>
      <c r="B5" s="43"/>
      <c r="C5" s="43"/>
      <c r="D5" s="43"/>
      <c r="E5" s="43"/>
      <c r="F5" s="43"/>
      <c r="G5" s="43"/>
      <c r="H5" s="43"/>
      <c r="I5" s="43"/>
      <c r="J5" s="43"/>
      <c r="K5" s="58"/>
      <c r="L5" s="59" t="s">
        <v>200</v>
      </c>
      <c r="M5" s="64"/>
      <c r="N5" s="64"/>
      <c r="O5" s="68" t="s">
        <v>212</v>
      </c>
      <c r="P5" s="68"/>
      <c r="Q5" s="68"/>
      <c r="R5" s="68"/>
      <c r="S5" s="77"/>
      <c r="T5" s="83" t="s">
        <v>200</v>
      </c>
      <c r="U5" s="68"/>
      <c r="V5" s="68"/>
      <c r="W5" s="64" t="s">
        <v>212</v>
      </c>
      <c r="X5" s="64"/>
      <c r="Y5" s="64"/>
      <c r="Z5" s="64"/>
      <c r="AA5" s="96"/>
      <c r="AB5" s="59" t="s">
        <v>200</v>
      </c>
      <c r="AC5" s="64"/>
      <c r="AD5" s="64"/>
      <c r="AE5" s="64" t="s">
        <v>212</v>
      </c>
      <c r="AF5" s="64"/>
      <c r="AG5" s="64"/>
      <c r="AH5" s="64"/>
      <c r="AI5" s="96"/>
      <c r="AJ5" s="100" t="s">
        <v>255</v>
      </c>
      <c r="AK5" s="43"/>
      <c r="AL5" s="43"/>
      <c r="AM5" s="43"/>
      <c r="AN5" s="43"/>
      <c r="AO5" s="43"/>
      <c r="AP5" s="43"/>
      <c r="AQ5" s="43"/>
      <c r="AR5" s="43"/>
      <c r="AS5" s="58"/>
      <c r="AT5" s="100"/>
      <c r="AU5" s="43"/>
      <c r="AV5" s="43"/>
      <c r="AW5" s="43"/>
      <c r="AX5" s="43"/>
      <c r="AY5" s="43"/>
      <c r="AZ5" s="43"/>
      <c r="BA5" s="43"/>
      <c r="BB5" s="43"/>
      <c r="BC5" s="76"/>
    </row>
    <row r="6" spans="1:55" s="25" customFormat="1" ht="21" customHeight="1">
      <c r="A6" s="31" t="s">
        <v>292</v>
      </c>
      <c r="B6" s="44"/>
      <c r="C6" s="44"/>
      <c r="D6" s="44"/>
      <c r="E6" s="44"/>
      <c r="F6" s="44"/>
      <c r="G6" s="52" t="s">
        <v>301</v>
      </c>
      <c r="H6" s="52"/>
      <c r="I6" s="52"/>
      <c r="J6" s="52"/>
      <c r="K6" s="52"/>
      <c r="L6" s="60" t="s">
        <v>313</v>
      </c>
      <c r="M6" s="65"/>
      <c r="N6" s="65"/>
      <c r="O6" s="65"/>
      <c r="P6" s="65"/>
      <c r="Q6" s="69"/>
      <c r="R6" s="72"/>
      <c r="S6" s="31" t="s">
        <v>277</v>
      </c>
      <c r="T6" s="44"/>
      <c r="U6" s="44"/>
      <c r="V6" s="44"/>
      <c r="W6" s="44"/>
      <c r="X6" s="44"/>
      <c r="Y6" s="88"/>
      <c r="Z6" s="31" t="s">
        <v>210</v>
      </c>
      <c r="AA6" s="44"/>
      <c r="AB6" s="44"/>
      <c r="AC6" s="44"/>
      <c r="AD6" s="44"/>
      <c r="AE6" s="44"/>
      <c r="AF6" s="88"/>
      <c r="AG6" s="31" t="s">
        <v>132</v>
      </c>
      <c r="AH6" s="44"/>
      <c r="AI6" s="44"/>
      <c r="AJ6" s="44"/>
      <c r="AK6" s="44"/>
      <c r="AL6" s="44"/>
      <c r="AM6" s="88"/>
      <c r="AN6" s="101" t="s">
        <v>321</v>
      </c>
      <c r="AO6" s="44"/>
      <c r="AP6" s="44"/>
      <c r="AQ6" s="44"/>
      <c r="AR6" s="44"/>
      <c r="AS6" s="44"/>
      <c r="AT6" s="88"/>
      <c r="AU6" s="105" t="s">
        <v>35</v>
      </c>
      <c r="AV6" s="52"/>
      <c r="AW6" s="52"/>
      <c r="AX6" s="52" t="s">
        <v>3</v>
      </c>
      <c r="AY6" s="52"/>
      <c r="AZ6" s="52"/>
      <c r="BA6" s="52" t="s">
        <v>159</v>
      </c>
      <c r="BB6" s="52"/>
      <c r="BC6" s="128"/>
    </row>
    <row r="7" spans="1:55" s="25" customFormat="1" ht="21" customHeight="1">
      <c r="A7" s="32"/>
      <c r="B7" s="45"/>
      <c r="C7" s="45"/>
      <c r="D7" s="45"/>
      <c r="E7" s="45"/>
      <c r="F7" s="45"/>
      <c r="G7" s="53"/>
      <c r="H7" s="53"/>
      <c r="I7" s="53"/>
      <c r="J7" s="53"/>
      <c r="K7" s="53"/>
      <c r="L7" s="61"/>
      <c r="M7" s="66"/>
      <c r="N7" s="66"/>
      <c r="O7" s="66"/>
      <c r="P7" s="66"/>
      <c r="Q7" s="31" t="s">
        <v>41</v>
      </c>
      <c r="R7" s="44"/>
      <c r="S7" s="51">
        <v>1</v>
      </c>
      <c r="T7" s="57">
        <v>2</v>
      </c>
      <c r="U7" s="57">
        <v>3</v>
      </c>
      <c r="V7" s="57">
        <v>4</v>
      </c>
      <c r="W7" s="57">
        <v>5</v>
      </c>
      <c r="X7" s="57">
        <v>6</v>
      </c>
      <c r="Y7" s="89">
        <v>7</v>
      </c>
      <c r="Z7" s="80">
        <v>8</v>
      </c>
      <c r="AA7" s="57">
        <v>9</v>
      </c>
      <c r="AB7" s="57">
        <v>10</v>
      </c>
      <c r="AC7" s="57">
        <v>11</v>
      </c>
      <c r="AD7" s="57">
        <v>12</v>
      </c>
      <c r="AE7" s="57">
        <v>13</v>
      </c>
      <c r="AF7" s="89">
        <v>14</v>
      </c>
      <c r="AG7" s="80">
        <v>15</v>
      </c>
      <c r="AH7" s="57">
        <v>16</v>
      </c>
      <c r="AI7" s="57">
        <v>17</v>
      </c>
      <c r="AJ7" s="57">
        <v>18</v>
      </c>
      <c r="AK7" s="57">
        <v>19</v>
      </c>
      <c r="AL7" s="57">
        <v>20</v>
      </c>
      <c r="AM7" s="89">
        <v>21</v>
      </c>
      <c r="AN7" s="51">
        <v>22</v>
      </c>
      <c r="AO7" s="57">
        <v>23</v>
      </c>
      <c r="AP7" s="57">
        <v>24</v>
      </c>
      <c r="AQ7" s="57">
        <v>25</v>
      </c>
      <c r="AR7" s="57">
        <v>26</v>
      </c>
      <c r="AS7" s="57">
        <v>27</v>
      </c>
      <c r="AT7" s="89">
        <v>28</v>
      </c>
      <c r="AU7" s="106"/>
      <c r="AV7" s="53"/>
      <c r="AW7" s="53"/>
      <c r="AX7" s="53"/>
      <c r="AY7" s="53"/>
      <c r="AZ7" s="53"/>
      <c r="BA7" s="53"/>
      <c r="BB7" s="53"/>
      <c r="BC7" s="129"/>
    </row>
    <row r="8" spans="1:55" s="25" customFormat="1" ht="21" customHeight="1">
      <c r="A8" s="32"/>
      <c r="B8" s="45"/>
      <c r="C8" s="45"/>
      <c r="D8" s="45"/>
      <c r="E8" s="45"/>
      <c r="F8" s="45"/>
      <c r="G8" s="53"/>
      <c r="H8" s="53"/>
      <c r="I8" s="53"/>
      <c r="J8" s="53"/>
      <c r="K8" s="53"/>
      <c r="L8" s="62"/>
      <c r="M8" s="67"/>
      <c r="N8" s="67"/>
      <c r="O8" s="67"/>
      <c r="P8" s="67"/>
      <c r="Q8" s="70" t="s">
        <v>216</v>
      </c>
      <c r="R8" s="63"/>
      <c r="S8" s="51"/>
      <c r="T8" s="57"/>
      <c r="U8" s="57"/>
      <c r="V8" s="57"/>
      <c r="W8" s="57"/>
      <c r="X8" s="57"/>
      <c r="Y8" s="89"/>
      <c r="Z8" s="80"/>
      <c r="AA8" s="57"/>
      <c r="AB8" s="57"/>
      <c r="AC8" s="57"/>
      <c r="AD8" s="57"/>
      <c r="AE8" s="57"/>
      <c r="AF8" s="89"/>
      <c r="AG8" s="80"/>
      <c r="AH8" s="57"/>
      <c r="AI8" s="57"/>
      <c r="AJ8" s="57"/>
      <c r="AK8" s="57"/>
      <c r="AL8" s="57"/>
      <c r="AM8" s="89"/>
      <c r="AN8" s="51"/>
      <c r="AO8" s="57"/>
      <c r="AP8" s="57"/>
      <c r="AQ8" s="57"/>
      <c r="AR8" s="57"/>
      <c r="AS8" s="57"/>
      <c r="AT8" s="89"/>
      <c r="AU8" s="106"/>
      <c r="AV8" s="53"/>
      <c r="AW8" s="53"/>
      <c r="AX8" s="53"/>
      <c r="AY8" s="53"/>
      <c r="AZ8" s="53"/>
      <c r="BA8" s="53"/>
      <c r="BB8" s="53"/>
      <c r="BC8" s="129"/>
    </row>
    <row r="9" spans="1:55" s="25" customFormat="1" ht="21" customHeight="1">
      <c r="A9" s="33" t="s">
        <v>343</v>
      </c>
      <c r="B9" s="46"/>
      <c r="C9" s="46"/>
      <c r="D9" s="46"/>
      <c r="E9" s="46"/>
      <c r="F9" s="50"/>
      <c r="G9" s="54"/>
      <c r="H9" s="54"/>
      <c r="I9" s="54"/>
      <c r="J9" s="54"/>
      <c r="K9" s="54"/>
      <c r="L9" s="63"/>
      <c r="M9" s="63"/>
      <c r="N9" s="63"/>
      <c r="O9" s="63"/>
      <c r="P9" s="63"/>
      <c r="Q9" s="71"/>
      <c r="R9" s="73"/>
      <c r="S9" s="78"/>
      <c r="T9" s="84"/>
      <c r="U9" s="84"/>
      <c r="V9" s="84"/>
      <c r="W9" s="84"/>
      <c r="X9" s="54"/>
      <c r="Y9" s="90"/>
      <c r="Z9" s="78"/>
      <c r="AA9" s="84"/>
      <c r="AB9" s="84"/>
      <c r="AC9" s="84"/>
      <c r="AD9" s="84"/>
      <c r="AE9" s="54"/>
      <c r="AF9" s="90"/>
      <c r="AG9" s="78"/>
      <c r="AH9" s="84"/>
      <c r="AI9" s="84"/>
      <c r="AJ9" s="84"/>
      <c r="AK9" s="84"/>
      <c r="AL9" s="54"/>
      <c r="AM9" s="90"/>
      <c r="AN9" s="102"/>
      <c r="AO9" s="84"/>
      <c r="AP9" s="84"/>
      <c r="AQ9" s="84"/>
      <c r="AR9" s="84"/>
      <c r="AS9" s="54"/>
      <c r="AT9" s="90"/>
      <c r="AU9" s="107"/>
      <c r="AV9" s="111"/>
      <c r="AW9" s="112"/>
      <c r="AX9" s="114">
        <f>AU9/4</f>
        <v>0</v>
      </c>
      <c r="AY9" s="111"/>
      <c r="AZ9" s="112"/>
      <c r="BA9" s="114"/>
      <c r="BB9" s="111"/>
      <c r="BC9" s="130"/>
    </row>
    <row r="10" spans="1:55" s="25" customFormat="1" ht="12" customHeight="1">
      <c r="A10" s="34"/>
      <c r="B10" s="34"/>
      <c r="C10" s="34"/>
      <c r="D10" s="34"/>
      <c r="E10" s="34"/>
      <c r="F10" s="34"/>
      <c r="G10" s="55"/>
      <c r="H10" s="55"/>
      <c r="I10" s="55"/>
      <c r="J10" s="55"/>
      <c r="K10" s="55"/>
      <c r="L10" s="34"/>
      <c r="M10" s="34"/>
      <c r="N10" s="34"/>
      <c r="O10" s="34"/>
      <c r="P10" s="34"/>
      <c r="Q10" s="34"/>
      <c r="R10" s="34"/>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108"/>
      <c r="AV10" s="108"/>
      <c r="AW10" s="108"/>
      <c r="AX10" s="108"/>
      <c r="AY10" s="108"/>
      <c r="AZ10" s="108"/>
      <c r="BA10" s="108"/>
      <c r="BB10" s="108"/>
      <c r="BC10" s="108"/>
    </row>
    <row r="11" spans="1:55" s="25" customFormat="1" ht="21" customHeight="1">
      <c r="A11" s="35" t="s">
        <v>338</v>
      </c>
      <c r="B11" s="47"/>
      <c r="C11" s="47"/>
      <c r="D11" s="47"/>
      <c r="E11" s="47"/>
      <c r="F11" s="51"/>
      <c r="G11" s="56"/>
      <c r="H11" s="56"/>
      <c r="I11" s="56"/>
      <c r="J11" s="56"/>
      <c r="K11" s="56"/>
      <c r="L11" s="44"/>
      <c r="M11" s="44"/>
      <c r="N11" s="44"/>
      <c r="O11" s="44"/>
      <c r="P11" s="44"/>
      <c r="Q11" s="44"/>
      <c r="R11" s="74"/>
      <c r="S11" s="79"/>
      <c r="T11" s="56"/>
      <c r="U11" s="56"/>
      <c r="V11" s="56"/>
      <c r="W11" s="56"/>
      <c r="X11" s="56"/>
      <c r="Y11" s="91"/>
      <c r="Z11" s="79"/>
      <c r="AA11" s="56"/>
      <c r="AB11" s="56"/>
      <c r="AC11" s="56"/>
      <c r="AD11" s="56"/>
      <c r="AE11" s="56"/>
      <c r="AF11" s="91"/>
      <c r="AG11" s="79"/>
      <c r="AH11" s="56"/>
      <c r="AI11" s="56"/>
      <c r="AJ11" s="56"/>
      <c r="AK11" s="56"/>
      <c r="AL11" s="56"/>
      <c r="AM11" s="91"/>
      <c r="AN11" s="79"/>
      <c r="AO11" s="56"/>
      <c r="AP11" s="56"/>
      <c r="AQ11" s="56"/>
      <c r="AR11" s="56"/>
      <c r="AS11" s="56"/>
      <c r="AT11" s="91"/>
      <c r="AU11" s="109">
        <f t="shared" ref="AU11:AU23" si="0">SUM(S11:AT11)</f>
        <v>0</v>
      </c>
      <c r="AV11" s="109"/>
      <c r="AW11" s="101"/>
      <c r="AX11" s="74">
        <f t="shared" ref="AX11:AX24" si="1">AU11/4</f>
        <v>0</v>
      </c>
      <c r="AY11" s="109"/>
      <c r="AZ11" s="101"/>
      <c r="BA11" s="117"/>
      <c r="BB11" s="122"/>
      <c r="BC11" s="131"/>
    </row>
    <row r="12" spans="1:55" s="25" customFormat="1" ht="21" customHeight="1">
      <c r="A12" s="35" t="s">
        <v>338</v>
      </c>
      <c r="B12" s="47"/>
      <c r="C12" s="47"/>
      <c r="D12" s="47"/>
      <c r="E12" s="47"/>
      <c r="F12" s="51"/>
      <c r="G12" s="57"/>
      <c r="H12" s="57"/>
      <c r="I12" s="57"/>
      <c r="J12" s="57"/>
      <c r="K12" s="57"/>
      <c r="L12" s="45"/>
      <c r="M12" s="45"/>
      <c r="N12" s="45"/>
      <c r="O12" s="45"/>
      <c r="P12" s="45"/>
      <c r="Q12" s="45"/>
      <c r="R12" s="75"/>
      <c r="S12" s="80"/>
      <c r="T12" s="85"/>
      <c r="U12" s="85"/>
      <c r="V12" s="85"/>
      <c r="W12" s="85"/>
      <c r="X12" s="57"/>
      <c r="Y12" s="89"/>
      <c r="Z12" s="80"/>
      <c r="AA12" s="57"/>
      <c r="AB12" s="57"/>
      <c r="AC12" s="57"/>
      <c r="AD12" s="57"/>
      <c r="AE12" s="57"/>
      <c r="AF12" s="89"/>
      <c r="AG12" s="80"/>
      <c r="AH12" s="57"/>
      <c r="AI12" s="57"/>
      <c r="AJ12" s="57"/>
      <c r="AK12" s="57"/>
      <c r="AL12" s="57"/>
      <c r="AM12" s="89"/>
      <c r="AN12" s="51"/>
      <c r="AO12" s="57"/>
      <c r="AP12" s="57"/>
      <c r="AQ12" s="57"/>
      <c r="AR12" s="57"/>
      <c r="AS12" s="57"/>
      <c r="AT12" s="89"/>
      <c r="AU12" s="110">
        <f t="shared" si="0"/>
        <v>0</v>
      </c>
      <c r="AV12" s="110"/>
      <c r="AW12" s="113"/>
      <c r="AX12" s="75">
        <f t="shared" si="1"/>
        <v>0</v>
      </c>
      <c r="AY12" s="110"/>
      <c r="AZ12" s="113"/>
      <c r="BA12" s="118"/>
      <c r="BB12" s="123"/>
      <c r="BC12" s="132"/>
    </row>
    <row r="13" spans="1:55" s="25" customFormat="1" ht="21" customHeight="1">
      <c r="A13" s="36"/>
      <c r="B13" s="48"/>
      <c r="C13" s="48"/>
      <c r="D13" s="48"/>
      <c r="E13" s="48"/>
      <c r="F13" s="48"/>
      <c r="G13" s="57"/>
      <c r="H13" s="57"/>
      <c r="I13" s="57"/>
      <c r="J13" s="57"/>
      <c r="K13" s="57"/>
      <c r="L13" s="45"/>
      <c r="M13" s="45"/>
      <c r="N13" s="45"/>
      <c r="O13" s="45"/>
      <c r="P13" s="45"/>
      <c r="Q13" s="45"/>
      <c r="R13" s="75"/>
      <c r="S13" s="80"/>
      <c r="T13" s="85"/>
      <c r="U13" s="85"/>
      <c r="V13" s="85"/>
      <c r="W13" s="85"/>
      <c r="X13" s="57"/>
      <c r="Y13" s="89"/>
      <c r="Z13" s="80"/>
      <c r="AA13" s="57"/>
      <c r="AB13" s="57"/>
      <c r="AC13" s="57"/>
      <c r="AD13" s="57"/>
      <c r="AE13" s="57"/>
      <c r="AF13" s="89"/>
      <c r="AG13" s="80"/>
      <c r="AH13" s="57"/>
      <c r="AI13" s="57"/>
      <c r="AJ13" s="57"/>
      <c r="AK13" s="57"/>
      <c r="AL13" s="57"/>
      <c r="AM13" s="89"/>
      <c r="AN13" s="51"/>
      <c r="AO13" s="57"/>
      <c r="AP13" s="57"/>
      <c r="AQ13" s="57"/>
      <c r="AR13" s="57"/>
      <c r="AS13" s="57"/>
      <c r="AT13" s="89"/>
      <c r="AU13" s="110">
        <f t="shared" si="0"/>
        <v>0</v>
      </c>
      <c r="AV13" s="110"/>
      <c r="AW13" s="113"/>
      <c r="AX13" s="75">
        <f t="shared" si="1"/>
        <v>0</v>
      </c>
      <c r="AY13" s="110"/>
      <c r="AZ13" s="113"/>
      <c r="BA13" s="118"/>
      <c r="BB13" s="123"/>
      <c r="BC13" s="132"/>
    </row>
    <row r="14" spans="1:55" s="25" customFormat="1" ht="21" customHeight="1">
      <c r="A14" s="32"/>
      <c r="B14" s="45"/>
      <c r="C14" s="45"/>
      <c r="D14" s="45"/>
      <c r="E14" s="45"/>
      <c r="F14" s="45"/>
      <c r="G14" s="57"/>
      <c r="H14" s="57"/>
      <c r="I14" s="57"/>
      <c r="J14" s="57"/>
      <c r="K14" s="57"/>
      <c r="L14" s="45"/>
      <c r="M14" s="45"/>
      <c r="N14" s="45"/>
      <c r="O14" s="45"/>
      <c r="P14" s="45"/>
      <c r="Q14" s="45"/>
      <c r="R14" s="75"/>
      <c r="S14" s="80"/>
      <c r="T14" s="85"/>
      <c r="U14" s="85"/>
      <c r="V14" s="85"/>
      <c r="W14" s="85"/>
      <c r="X14" s="57"/>
      <c r="Y14" s="89"/>
      <c r="Z14" s="80"/>
      <c r="AA14" s="57"/>
      <c r="AB14" s="57"/>
      <c r="AC14" s="57"/>
      <c r="AD14" s="57"/>
      <c r="AE14" s="57"/>
      <c r="AF14" s="89"/>
      <c r="AG14" s="80"/>
      <c r="AH14" s="57"/>
      <c r="AI14" s="57"/>
      <c r="AJ14" s="57"/>
      <c r="AK14" s="57"/>
      <c r="AL14" s="57"/>
      <c r="AM14" s="89"/>
      <c r="AN14" s="51"/>
      <c r="AO14" s="57"/>
      <c r="AP14" s="57"/>
      <c r="AQ14" s="57"/>
      <c r="AR14" s="57"/>
      <c r="AS14" s="57"/>
      <c r="AT14" s="89"/>
      <c r="AU14" s="110">
        <f t="shared" si="0"/>
        <v>0</v>
      </c>
      <c r="AV14" s="110"/>
      <c r="AW14" s="113"/>
      <c r="AX14" s="75">
        <f t="shared" si="1"/>
        <v>0</v>
      </c>
      <c r="AY14" s="110"/>
      <c r="AZ14" s="113"/>
      <c r="BA14" s="118"/>
      <c r="BB14" s="123"/>
      <c r="BC14" s="132"/>
    </row>
    <row r="15" spans="1:55" s="25" customFormat="1" ht="21" customHeight="1">
      <c r="A15" s="32"/>
      <c r="B15" s="45"/>
      <c r="C15" s="45"/>
      <c r="D15" s="45"/>
      <c r="E15" s="45"/>
      <c r="F15" s="45"/>
      <c r="G15" s="57"/>
      <c r="H15" s="57"/>
      <c r="I15" s="57"/>
      <c r="J15" s="57"/>
      <c r="K15" s="57"/>
      <c r="L15" s="45"/>
      <c r="M15" s="45"/>
      <c r="N15" s="45"/>
      <c r="O15" s="45"/>
      <c r="P15" s="45"/>
      <c r="Q15" s="45"/>
      <c r="R15" s="75"/>
      <c r="S15" s="80"/>
      <c r="T15" s="85"/>
      <c r="U15" s="85"/>
      <c r="V15" s="85"/>
      <c r="W15" s="85"/>
      <c r="X15" s="57"/>
      <c r="Y15" s="89"/>
      <c r="Z15" s="80"/>
      <c r="AA15" s="57"/>
      <c r="AB15" s="57"/>
      <c r="AC15" s="57"/>
      <c r="AD15" s="57"/>
      <c r="AE15" s="57"/>
      <c r="AF15" s="89"/>
      <c r="AG15" s="80"/>
      <c r="AH15" s="57"/>
      <c r="AI15" s="57"/>
      <c r="AJ15" s="57"/>
      <c r="AK15" s="57"/>
      <c r="AL15" s="57"/>
      <c r="AM15" s="89"/>
      <c r="AN15" s="51"/>
      <c r="AO15" s="57"/>
      <c r="AP15" s="57"/>
      <c r="AQ15" s="57"/>
      <c r="AR15" s="57"/>
      <c r="AS15" s="57"/>
      <c r="AT15" s="89"/>
      <c r="AU15" s="110">
        <f t="shared" si="0"/>
        <v>0</v>
      </c>
      <c r="AV15" s="110"/>
      <c r="AW15" s="113"/>
      <c r="AX15" s="75">
        <f t="shared" si="1"/>
        <v>0</v>
      </c>
      <c r="AY15" s="110"/>
      <c r="AZ15" s="113"/>
      <c r="BA15" s="118"/>
      <c r="BB15" s="123"/>
      <c r="BC15" s="132"/>
    </row>
    <row r="16" spans="1:55" s="25" customFormat="1" ht="21" customHeight="1">
      <c r="A16" s="32"/>
      <c r="B16" s="45"/>
      <c r="C16" s="45"/>
      <c r="D16" s="45"/>
      <c r="E16" s="45"/>
      <c r="F16" s="45"/>
      <c r="G16" s="57"/>
      <c r="H16" s="57"/>
      <c r="I16" s="57"/>
      <c r="J16" s="57"/>
      <c r="K16" s="57"/>
      <c r="L16" s="45"/>
      <c r="M16" s="45"/>
      <c r="N16" s="45"/>
      <c r="O16" s="45"/>
      <c r="P16" s="45"/>
      <c r="Q16" s="45"/>
      <c r="R16" s="75"/>
      <c r="S16" s="80"/>
      <c r="T16" s="85"/>
      <c r="U16" s="85"/>
      <c r="V16" s="85"/>
      <c r="W16" s="85"/>
      <c r="X16" s="57"/>
      <c r="Y16" s="89"/>
      <c r="Z16" s="80"/>
      <c r="AA16" s="57"/>
      <c r="AB16" s="57"/>
      <c r="AC16" s="57"/>
      <c r="AD16" s="57"/>
      <c r="AE16" s="57"/>
      <c r="AF16" s="89"/>
      <c r="AG16" s="80"/>
      <c r="AH16" s="57"/>
      <c r="AI16" s="57"/>
      <c r="AJ16" s="57"/>
      <c r="AK16" s="57"/>
      <c r="AL16" s="57"/>
      <c r="AM16" s="89"/>
      <c r="AN16" s="51"/>
      <c r="AO16" s="57"/>
      <c r="AP16" s="57"/>
      <c r="AQ16" s="57"/>
      <c r="AR16" s="57"/>
      <c r="AS16" s="57"/>
      <c r="AT16" s="89"/>
      <c r="AU16" s="110">
        <f t="shared" si="0"/>
        <v>0</v>
      </c>
      <c r="AV16" s="110"/>
      <c r="AW16" s="113"/>
      <c r="AX16" s="75">
        <f t="shared" si="1"/>
        <v>0</v>
      </c>
      <c r="AY16" s="110"/>
      <c r="AZ16" s="113"/>
      <c r="BA16" s="118"/>
      <c r="BB16" s="123"/>
      <c r="BC16" s="132"/>
    </row>
    <row r="17" spans="1:56" s="25" customFormat="1" ht="21" customHeight="1">
      <c r="A17" s="32"/>
      <c r="B17" s="45"/>
      <c r="C17" s="45"/>
      <c r="D17" s="45"/>
      <c r="E17" s="45"/>
      <c r="F17" s="45"/>
      <c r="G17" s="57"/>
      <c r="H17" s="57"/>
      <c r="I17" s="57"/>
      <c r="J17" s="57"/>
      <c r="K17" s="57"/>
      <c r="L17" s="45"/>
      <c r="M17" s="45"/>
      <c r="N17" s="45"/>
      <c r="O17" s="45"/>
      <c r="P17" s="45"/>
      <c r="Q17" s="45"/>
      <c r="R17" s="75"/>
      <c r="S17" s="80"/>
      <c r="T17" s="57"/>
      <c r="U17" s="57"/>
      <c r="V17" s="57"/>
      <c r="W17" s="57"/>
      <c r="X17" s="57"/>
      <c r="Y17" s="89"/>
      <c r="Z17" s="80"/>
      <c r="AA17" s="57"/>
      <c r="AB17" s="57"/>
      <c r="AC17" s="57"/>
      <c r="AD17" s="57"/>
      <c r="AE17" s="57"/>
      <c r="AF17" s="89"/>
      <c r="AG17" s="80"/>
      <c r="AH17" s="57"/>
      <c r="AI17" s="57"/>
      <c r="AJ17" s="57"/>
      <c r="AK17" s="57"/>
      <c r="AL17" s="57"/>
      <c r="AM17" s="89"/>
      <c r="AN17" s="51"/>
      <c r="AO17" s="57"/>
      <c r="AP17" s="57"/>
      <c r="AQ17" s="57"/>
      <c r="AR17" s="57"/>
      <c r="AS17" s="57"/>
      <c r="AT17" s="89"/>
      <c r="AU17" s="110">
        <f t="shared" si="0"/>
        <v>0</v>
      </c>
      <c r="AV17" s="110"/>
      <c r="AW17" s="113"/>
      <c r="AX17" s="75">
        <f t="shared" si="1"/>
        <v>0</v>
      </c>
      <c r="AY17" s="110"/>
      <c r="AZ17" s="113"/>
      <c r="BA17" s="118"/>
      <c r="BB17" s="123"/>
      <c r="BC17" s="132"/>
    </row>
    <row r="18" spans="1:56" s="25" customFormat="1" ht="21" customHeight="1">
      <c r="A18" s="32"/>
      <c r="B18" s="45"/>
      <c r="C18" s="45"/>
      <c r="D18" s="45"/>
      <c r="E18" s="45"/>
      <c r="F18" s="45"/>
      <c r="G18" s="57"/>
      <c r="H18" s="57"/>
      <c r="I18" s="57"/>
      <c r="J18" s="57"/>
      <c r="K18" s="57"/>
      <c r="L18" s="45"/>
      <c r="M18" s="45"/>
      <c r="N18" s="45"/>
      <c r="O18" s="45"/>
      <c r="P18" s="45"/>
      <c r="Q18" s="45"/>
      <c r="R18" s="75"/>
      <c r="S18" s="80"/>
      <c r="T18" s="57"/>
      <c r="U18" s="57"/>
      <c r="V18" s="57"/>
      <c r="W18" s="57"/>
      <c r="X18" s="57"/>
      <c r="Y18" s="89"/>
      <c r="Z18" s="80"/>
      <c r="AA18" s="57"/>
      <c r="AB18" s="57"/>
      <c r="AC18" s="57"/>
      <c r="AD18" s="57"/>
      <c r="AE18" s="57"/>
      <c r="AF18" s="89"/>
      <c r="AG18" s="80"/>
      <c r="AH18" s="57"/>
      <c r="AI18" s="57"/>
      <c r="AJ18" s="57"/>
      <c r="AK18" s="57"/>
      <c r="AL18" s="57"/>
      <c r="AM18" s="89"/>
      <c r="AN18" s="51"/>
      <c r="AO18" s="57"/>
      <c r="AP18" s="57"/>
      <c r="AQ18" s="57"/>
      <c r="AR18" s="57"/>
      <c r="AS18" s="57"/>
      <c r="AT18" s="89"/>
      <c r="AU18" s="110">
        <f t="shared" si="0"/>
        <v>0</v>
      </c>
      <c r="AV18" s="110"/>
      <c r="AW18" s="113"/>
      <c r="AX18" s="75">
        <f t="shared" si="1"/>
        <v>0</v>
      </c>
      <c r="AY18" s="110"/>
      <c r="AZ18" s="113"/>
      <c r="BA18" s="118"/>
      <c r="BB18" s="123"/>
      <c r="BC18" s="132"/>
    </row>
    <row r="19" spans="1:56" s="25" customFormat="1" ht="21" customHeight="1">
      <c r="A19" s="32"/>
      <c r="B19" s="45"/>
      <c r="C19" s="45"/>
      <c r="D19" s="45"/>
      <c r="E19" s="45"/>
      <c r="F19" s="45"/>
      <c r="G19" s="57"/>
      <c r="H19" s="57"/>
      <c r="I19" s="57"/>
      <c r="J19" s="57"/>
      <c r="K19" s="57"/>
      <c r="L19" s="45"/>
      <c r="M19" s="45"/>
      <c r="N19" s="45"/>
      <c r="O19" s="45"/>
      <c r="P19" s="45"/>
      <c r="Q19" s="45"/>
      <c r="R19" s="75"/>
      <c r="S19" s="80"/>
      <c r="T19" s="57"/>
      <c r="U19" s="57"/>
      <c r="V19" s="57"/>
      <c r="W19" s="57"/>
      <c r="X19" s="57"/>
      <c r="Y19" s="89"/>
      <c r="Z19" s="80"/>
      <c r="AA19" s="57"/>
      <c r="AB19" s="57"/>
      <c r="AC19" s="57"/>
      <c r="AD19" s="57"/>
      <c r="AE19" s="57"/>
      <c r="AF19" s="89"/>
      <c r="AG19" s="80"/>
      <c r="AH19" s="57"/>
      <c r="AI19" s="57"/>
      <c r="AJ19" s="57"/>
      <c r="AK19" s="57"/>
      <c r="AL19" s="57"/>
      <c r="AM19" s="89"/>
      <c r="AN19" s="51"/>
      <c r="AO19" s="57"/>
      <c r="AP19" s="57"/>
      <c r="AQ19" s="57"/>
      <c r="AR19" s="57"/>
      <c r="AS19" s="57"/>
      <c r="AT19" s="89"/>
      <c r="AU19" s="110">
        <f t="shared" si="0"/>
        <v>0</v>
      </c>
      <c r="AV19" s="110"/>
      <c r="AW19" s="113"/>
      <c r="AX19" s="75">
        <f t="shared" si="1"/>
        <v>0</v>
      </c>
      <c r="AY19" s="110"/>
      <c r="AZ19" s="113"/>
      <c r="BA19" s="118"/>
      <c r="BB19" s="123"/>
      <c r="BC19" s="132"/>
    </row>
    <row r="20" spans="1:56" s="25" customFormat="1" ht="21" customHeight="1">
      <c r="A20" s="32"/>
      <c r="B20" s="45"/>
      <c r="C20" s="45"/>
      <c r="D20" s="45"/>
      <c r="E20" s="45"/>
      <c r="F20" s="45"/>
      <c r="G20" s="45"/>
      <c r="H20" s="45"/>
      <c r="I20" s="45"/>
      <c r="J20" s="45"/>
      <c r="K20" s="45"/>
      <c r="L20" s="45"/>
      <c r="M20" s="45"/>
      <c r="N20" s="45"/>
      <c r="O20" s="45"/>
      <c r="P20" s="45"/>
      <c r="Q20" s="45"/>
      <c r="R20" s="75"/>
      <c r="S20" s="80"/>
      <c r="T20" s="57"/>
      <c r="U20" s="57"/>
      <c r="V20" s="57"/>
      <c r="W20" s="57"/>
      <c r="X20" s="57"/>
      <c r="Y20" s="89"/>
      <c r="Z20" s="80"/>
      <c r="AA20" s="57"/>
      <c r="AB20" s="57"/>
      <c r="AC20" s="57"/>
      <c r="AD20" s="57"/>
      <c r="AE20" s="57"/>
      <c r="AF20" s="89"/>
      <c r="AG20" s="80"/>
      <c r="AH20" s="57"/>
      <c r="AI20" s="57"/>
      <c r="AJ20" s="57"/>
      <c r="AK20" s="57"/>
      <c r="AL20" s="57"/>
      <c r="AM20" s="89"/>
      <c r="AN20" s="51"/>
      <c r="AO20" s="57"/>
      <c r="AP20" s="57"/>
      <c r="AQ20" s="57"/>
      <c r="AR20" s="57"/>
      <c r="AS20" s="57"/>
      <c r="AT20" s="89"/>
      <c r="AU20" s="110">
        <f t="shared" si="0"/>
        <v>0</v>
      </c>
      <c r="AV20" s="110"/>
      <c r="AW20" s="113"/>
      <c r="AX20" s="75">
        <f t="shared" si="1"/>
        <v>0</v>
      </c>
      <c r="AY20" s="110"/>
      <c r="AZ20" s="113"/>
      <c r="BA20" s="118"/>
      <c r="BB20" s="123"/>
      <c r="BC20" s="132"/>
    </row>
    <row r="21" spans="1:56" s="25" customFormat="1" ht="21" customHeight="1">
      <c r="A21" s="32"/>
      <c r="B21" s="45"/>
      <c r="C21" s="45"/>
      <c r="D21" s="45"/>
      <c r="E21" s="45"/>
      <c r="F21" s="45"/>
      <c r="G21" s="45"/>
      <c r="H21" s="45"/>
      <c r="I21" s="45"/>
      <c r="J21" s="45"/>
      <c r="K21" s="45"/>
      <c r="L21" s="45"/>
      <c r="M21" s="45"/>
      <c r="N21" s="45"/>
      <c r="O21" s="45"/>
      <c r="P21" s="45"/>
      <c r="Q21" s="45"/>
      <c r="R21" s="75"/>
      <c r="S21" s="80"/>
      <c r="T21" s="57"/>
      <c r="U21" s="57"/>
      <c r="V21" s="57"/>
      <c r="W21" s="57"/>
      <c r="X21" s="57"/>
      <c r="Y21" s="89"/>
      <c r="Z21" s="80"/>
      <c r="AA21" s="57"/>
      <c r="AB21" s="57"/>
      <c r="AC21" s="57"/>
      <c r="AD21" s="57"/>
      <c r="AE21" s="57"/>
      <c r="AF21" s="89"/>
      <c r="AG21" s="80"/>
      <c r="AH21" s="57"/>
      <c r="AI21" s="57"/>
      <c r="AJ21" s="57"/>
      <c r="AK21" s="57"/>
      <c r="AL21" s="57"/>
      <c r="AM21" s="89"/>
      <c r="AN21" s="51"/>
      <c r="AO21" s="57"/>
      <c r="AP21" s="57"/>
      <c r="AQ21" s="57"/>
      <c r="AR21" s="57"/>
      <c r="AS21" s="57"/>
      <c r="AT21" s="89"/>
      <c r="AU21" s="110">
        <f t="shared" si="0"/>
        <v>0</v>
      </c>
      <c r="AV21" s="110"/>
      <c r="AW21" s="113"/>
      <c r="AX21" s="75">
        <f t="shared" si="1"/>
        <v>0</v>
      </c>
      <c r="AY21" s="110"/>
      <c r="AZ21" s="113"/>
      <c r="BA21" s="118"/>
      <c r="BB21" s="123"/>
      <c r="BC21" s="132"/>
    </row>
    <row r="22" spans="1:56" s="25" customFormat="1" ht="21" customHeight="1">
      <c r="A22" s="32"/>
      <c r="B22" s="45"/>
      <c r="C22" s="45"/>
      <c r="D22" s="45"/>
      <c r="E22" s="45"/>
      <c r="F22" s="45"/>
      <c r="G22" s="57"/>
      <c r="H22" s="57"/>
      <c r="I22" s="57"/>
      <c r="J22" s="57"/>
      <c r="K22" s="57"/>
      <c r="L22" s="45"/>
      <c r="M22" s="45"/>
      <c r="N22" s="45"/>
      <c r="O22" s="45"/>
      <c r="P22" s="45"/>
      <c r="Q22" s="45"/>
      <c r="R22" s="75"/>
      <c r="S22" s="80"/>
      <c r="T22" s="85"/>
      <c r="U22" s="85"/>
      <c r="V22" s="85"/>
      <c r="W22" s="85"/>
      <c r="X22" s="57"/>
      <c r="Y22" s="89"/>
      <c r="Z22" s="80"/>
      <c r="AA22" s="57"/>
      <c r="AB22" s="57"/>
      <c r="AC22" s="57"/>
      <c r="AD22" s="57"/>
      <c r="AE22" s="57"/>
      <c r="AF22" s="89"/>
      <c r="AG22" s="80"/>
      <c r="AH22" s="57"/>
      <c r="AI22" s="57"/>
      <c r="AJ22" s="57"/>
      <c r="AK22" s="57"/>
      <c r="AL22" s="57"/>
      <c r="AM22" s="89"/>
      <c r="AN22" s="51"/>
      <c r="AO22" s="57"/>
      <c r="AP22" s="57"/>
      <c r="AQ22" s="57"/>
      <c r="AR22" s="57"/>
      <c r="AS22" s="57"/>
      <c r="AT22" s="89"/>
      <c r="AU22" s="110">
        <f t="shared" si="0"/>
        <v>0</v>
      </c>
      <c r="AV22" s="110"/>
      <c r="AW22" s="113"/>
      <c r="AX22" s="75">
        <f t="shared" si="1"/>
        <v>0</v>
      </c>
      <c r="AY22" s="110"/>
      <c r="AZ22" s="113"/>
      <c r="BA22" s="118"/>
      <c r="BB22" s="123"/>
      <c r="BC22" s="132"/>
    </row>
    <row r="23" spans="1:56" s="25" customFormat="1" ht="21" customHeight="1">
      <c r="A23" s="32"/>
      <c r="B23" s="45"/>
      <c r="C23" s="45"/>
      <c r="D23" s="45"/>
      <c r="E23" s="45"/>
      <c r="F23" s="45"/>
      <c r="G23" s="45"/>
      <c r="H23" s="45"/>
      <c r="I23" s="45"/>
      <c r="J23" s="45"/>
      <c r="K23" s="45"/>
      <c r="L23" s="45"/>
      <c r="M23" s="45"/>
      <c r="N23" s="45"/>
      <c r="O23" s="45"/>
      <c r="P23" s="45"/>
      <c r="Q23" s="45"/>
      <c r="R23" s="75"/>
      <c r="S23" s="80"/>
      <c r="T23" s="57"/>
      <c r="U23" s="57"/>
      <c r="V23" s="57"/>
      <c r="W23" s="57"/>
      <c r="X23" s="57"/>
      <c r="Y23" s="89"/>
      <c r="Z23" s="80"/>
      <c r="AA23" s="57"/>
      <c r="AB23" s="57"/>
      <c r="AC23" s="57"/>
      <c r="AD23" s="57"/>
      <c r="AE23" s="57"/>
      <c r="AF23" s="89"/>
      <c r="AG23" s="80"/>
      <c r="AH23" s="57"/>
      <c r="AI23" s="57"/>
      <c r="AJ23" s="57"/>
      <c r="AK23" s="57"/>
      <c r="AL23" s="57"/>
      <c r="AM23" s="89"/>
      <c r="AN23" s="51"/>
      <c r="AO23" s="57"/>
      <c r="AP23" s="57"/>
      <c r="AQ23" s="57"/>
      <c r="AR23" s="57"/>
      <c r="AS23" s="57"/>
      <c r="AT23" s="89"/>
      <c r="AU23" s="110">
        <f t="shared" si="0"/>
        <v>0</v>
      </c>
      <c r="AV23" s="110"/>
      <c r="AW23" s="113"/>
      <c r="AX23" s="115">
        <f t="shared" si="1"/>
        <v>0</v>
      </c>
      <c r="AY23" s="46"/>
      <c r="AZ23" s="50"/>
      <c r="BA23" s="119"/>
      <c r="BB23" s="124"/>
      <c r="BC23" s="133"/>
    </row>
    <row r="24" spans="1:56" s="25" customFormat="1" ht="21" customHeight="1">
      <c r="A24" s="30" t="s">
        <v>296</v>
      </c>
      <c r="B24" s="43"/>
      <c r="C24" s="43"/>
      <c r="D24" s="43"/>
      <c r="E24" s="43"/>
      <c r="F24" s="43"/>
      <c r="G24" s="43"/>
      <c r="H24" s="43"/>
      <c r="I24" s="43"/>
      <c r="J24" s="43"/>
      <c r="K24" s="43"/>
      <c r="L24" s="43"/>
      <c r="M24" s="43"/>
      <c r="N24" s="43"/>
      <c r="O24" s="43"/>
      <c r="P24" s="43"/>
      <c r="Q24" s="43"/>
      <c r="R24" s="76"/>
      <c r="S24" s="81">
        <f t="shared" ref="S24:AT24" si="2">SUM(S11:S23)</f>
        <v>0</v>
      </c>
      <c r="T24" s="86">
        <f t="shared" si="2"/>
        <v>0</v>
      </c>
      <c r="U24" s="86">
        <f t="shared" si="2"/>
        <v>0</v>
      </c>
      <c r="V24" s="86">
        <f t="shared" si="2"/>
        <v>0</v>
      </c>
      <c r="W24" s="86">
        <f t="shared" si="2"/>
        <v>0</v>
      </c>
      <c r="X24" s="86">
        <f t="shared" si="2"/>
        <v>0</v>
      </c>
      <c r="Y24" s="92">
        <f t="shared" si="2"/>
        <v>0</v>
      </c>
      <c r="Z24" s="81">
        <f t="shared" si="2"/>
        <v>0</v>
      </c>
      <c r="AA24" s="86">
        <f t="shared" si="2"/>
        <v>0</v>
      </c>
      <c r="AB24" s="86">
        <f t="shared" si="2"/>
        <v>0</v>
      </c>
      <c r="AC24" s="86">
        <f t="shared" si="2"/>
        <v>0</v>
      </c>
      <c r="AD24" s="86">
        <f t="shared" si="2"/>
        <v>0</v>
      </c>
      <c r="AE24" s="86">
        <f t="shared" si="2"/>
        <v>0</v>
      </c>
      <c r="AF24" s="92">
        <f t="shared" si="2"/>
        <v>0</v>
      </c>
      <c r="AG24" s="81">
        <f t="shared" si="2"/>
        <v>0</v>
      </c>
      <c r="AH24" s="86">
        <f t="shared" si="2"/>
        <v>0</v>
      </c>
      <c r="AI24" s="86">
        <f t="shared" si="2"/>
        <v>0</v>
      </c>
      <c r="AJ24" s="86">
        <f t="shared" si="2"/>
        <v>0</v>
      </c>
      <c r="AK24" s="86">
        <f t="shared" si="2"/>
        <v>0</v>
      </c>
      <c r="AL24" s="86">
        <f t="shared" si="2"/>
        <v>0</v>
      </c>
      <c r="AM24" s="92">
        <f t="shared" si="2"/>
        <v>0</v>
      </c>
      <c r="AN24" s="81">
        <f t="shared" si="2"/>
        <v>0</v>
      </c>
      <c r="AO24" s="86">
        <f t="shared" si="2"/>
        <v>0</v>
      </c>
      <c r="AP24" s="86">
        <f t="shared" si="2"/>
        <v>0</v>
      </c>
      <c r="AQ24" s="86">
        <f t="shared" si="2"/>
        <v>0</v>
      </c>
      <c r="AR24" s="86">
        <f t="shared" si="2"/>
        <v>0</v>
      </c>
      <c r="AS24" s="86">
        <f t="shared" si="2"/>
        <v>0</v>
      </c>
      <c r="AT24" s="92">
        <f t="shared" si="2"/>
        <v>0</v>
      </c>
      <c r="AU24" s="43">
        <f>SUM(AU11:AW23)</f>
        <v>0</v>
      </c>
      <c r="AV24" s="43"/>
      <c r="AW24" s="58"/>
      <c r="AX24" s="73">
        <f t="shared" si="1"/>
        <v>0</v>
      </c>
      <c r="AY24" s="34"/>
      <c r="AZ24" s="116"/>
      <c r="BA24" s="120" t="e">
        <f>ROUNDDOWN(AX24/AU25,1)</f>
        <v>#DIV/0!</v>
      </c>
      <c r="BB24" s="125"/>
      <c r="BC24" s="134"/>
    </row>
    <row r="25" spans="1:56" s="25" customFormat="1" ht="21" customHeight="1">
      <c r="A25" s="30" t="s">
        <v>357</v>
      </c>
      <c r="B25" s="43"/>
      <c r="C25" s="43"/>
      <c r="D25" s="43"/>
      <c r="E25" s="43"/>
      <c r="F25" s="43"/>
      <c r="G25" s="43"/>
      <c r="H25" s="43"/>
      <c r="I25" s="43"/>
      <c r="J25" s="43"/>
      <c r="K25" s="43"/>
      <c r="L25" s="43"/>
      <c r="M25" s="43"/>
      <c r="N25" s="43"/>
      <c r="O25" s="43"/>
      <c r="P25" s="43"/>
      <c r="Q25" s="43"/>
      <c r="R25" s="43"/>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103"/>
      <c r="AU25" s="30"/>
      <c r="AV25" s="43"/>
      <c r="AW25" s="43"/>
      <c r="AX25" s="43"/>
      <c r="AY25" s="43"/>
      <c r="AZ25" s="43"/>
      <c r="BA25" s="43"/>
      <c r="BB25" s="43"/>
      <c r="BC25" s="76"/>
    </row>
    <row r="26" spans="1:56" ht="21" customHeight="1">
      <c r="A26" s="37" t="s">
        <v>378</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row>
    <row r="27" spans="1:56" ht="26.25" customHeight="1">
      <c r="A27" s="38" t="s">
        <v>311</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row>
    <row r="28" spans="1:56" ht="26.25" customHeight="1">
      <c r="A28" s="39" t="s">
        <v>392</v>
      </c>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row>
    <row r="29" spans="1:56" ht="26.25" customHeight="1">
      <c r="A29" s="38" t="s">
        <v>405</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row>
    <row r="30" spans="1:56" ht="26.25" customHeight="1">
      <c r="A30" s="40" t="s">
        <v>254</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row>
    <row r="31" spans="1:56" ht="21" customHeight="1">
      <c r="A31" s="37" t="s">
        <v>93</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row>
    <row r="32" spans="1:56" ht="26.25" customHeight="1">
      <c r="A32" s="38" t="s">
        <v>397</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row>
    <row r="33" spans="1:55" ht="21" customHeight="1">
      <c r="A33" s="26" t="s">
        <v>453</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row>
    <row r="34" spans="1:55" ht="21" customHeight="1">
      <c r="A34" s="27" t="s">
        <v>151</v>
      </c>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row>
    <row r="35" spans="1:55" s="25" customFormat="1" ht="11.25" customHeight="1">
      <c r="A35" s="28"/>
      <c r="B35" s="28"/>
      <c r="C35" s="28"/>
      <c r="D35" s="28"/>
      <c r="E35" s="28"/>
    </row>
    <row r="36" spans="1:55" s="25" customFormat="1" ht="21" customHeight="1">
      <c r="A36" s="29" t="s">
        <v>16</v>
      </c>
      <c r="B36" s="42"/>
      <c r="C36" s="42"/>
      <c r="D36" s="42"/>
      <c r="E36" s="42"/>
      <c r="F36" s="42"/>
      <c r="G36" s="42"/>
      <c r="H36" s="42"/>
      <c r="I36" s="42"/>
      <c r="J36" s="42"/>
      <c r="K36" s="42"/>
      <c r="L36" s="42"/>
      <c r="M36" s="42"/>
      <c r="N36" s="42"/>
      <c r="O36" s="42"/>
      <c r="P36" s="42"/>
      <c r="Q36" s="42"/>
      <c r="R36" s="42"/>
      <c r="S36" s="42" t="s">
        <v>176</v>
      </c>
      <c r="T36" s="42"/>
      <c r="U36" s="42"/>
      <c r="V36" s="42"/>
      <c r="W36" s="42"/>
      <c r="X36" s="42"/>
      <c r="Y36" s="42"/>
      <c r="Z36" s="42"/>
      <c r="AA36" s="42"/>
      <c r="AB36" s="42"/>
      <c r="AC36" s="42"/>
      <c r="AD36" s="42"/>
      <c r="AE36" s="60"/>
      <c r="AF36" s="97" t="s">
        <v>7</v>
      </c>
      <c r="AG36" s="99"/>
      <c r="AH36" s="99"/>
      <c r="AI36" s="99"/>
      <c r="AJ36" s="99"/>
      <c r="AK36" s="99"/>
      <c r="AL36" s="99"/>
      <c r="AM36" s="99"/>
      <c r="AN36" s="42" t="s">
        <v>489</v>
      </c>
      <c r="AO36" s="42"/>
      <c r="AP36" s="42"/>
      <c r="AQ36" s="42"/>
      <c r="AR36" s="42"/>
      <c r="AS36" s="42"/>
      <c r="AT36" s="42"/>
      <c r="AU36" s="42"/>
      <c r="AV36" s="42"/>
      <c r="AW36" s="42"/>
      <c r="AX36" s="42"/>
      <c r="AY36" s="42"/>
      <c r="AZ36" s="42"/>
      <c r="BA36" s="42"/>
      <c r="BB36" s="42"/>
      <c r="BC36" s="127"/>
    </row>
    <row r="37" spans="1:55" s="25" customFormat="1" ht="21" customHeight="1">
      <c r="A37" s="30" t="s">
        <v>100</v>
      </c>
      <c r="B37" s="43"/>
      <c r="C37" s="43"/>
      <c r="D37" s="43"/>
      <c r="E37" s="43"/>
      <c r="F37" s="43"/>
      <c r="G37" s="43"/>
      <c r="H37" s="43"/>
      <c r="I37" s="43"/>
      <c r="J37" s="43"/>
      <c r="K37" s="58"/>
      <c r="L37" s="59" t="s">
        <v>200</v>
      </c>
      <c r="M37" s="64"/>
      <c r="N37" s="64"/>
      <c r="O37" s="68" t="s">
        <v>212</v>
      </c>
      <c r="P37" s="68"/>
      <c r="Q37" s="68"/>
      <c r="R37" s="68"/>
      <c r="S37" s="77"/>
      <c r="T37" s="83" t="s">
        <v>200</v>
      </c>
      <c r="U37" s="68"/>
      <c r="V37" s="68"/>
      <c r="W37" s="64" t="s">
        <v>212</v>
      </c>
      <c r="X37" s="64"/>
      <c r="Y37" s="64"/>
      <c r="Z37" s="64"/>
      <c r="AA37" s="96"/>
      <c r="AB37" s="59" t="s">
        <v>200</v>
      </c>
      <c r="AC37" s="64"/>
      <c r="AD37" s="64"/>
      <c r="AE37" s="64" t="s">
        <v>212</v>
      </c>
      <c r="AF37" s="64"/>
      <c r="AG37" s="64"/>
      <c r="AH37" s="64"/>
      <c r="AI37" s="96"/>
      <c r="AJ37" s="100" t="s">
        <v>255</v>
      </c>
      <c r="AK37" s="43"/>
      <c r="AL37" s="43"/>
      <c r="AM37" s="43"/>
      <c r="AN37" s="43"/>
      <c r="AO37" s="43"/>
      <c r="AP37" s="43"/>
      <c r="AQ37" s="43"/>
      <c r="AR37" s="43"/>
      <c r="AS37" s="58"/>
      <c r="AT37" s="100"/>
      <c r="AU37" s="43"/>
      <c r="AV37" s="43"/>
      <c r="AW37" s="43"/>
      <c r="AX37" s="43"/>
      <c r="AY37" s="43"/>
      <c r="AZ37" s="43"/>
      <c r="BA37" s="43"/>
      <c r="BB37" s="43"/>
      <c r="BC37" s="76"/>
    </row>
    <row r="38" spans="1:55" s="25" customFormat="1" ht="21" customHeight="1">
      <c r="A38" s="31" t="s">
        <v>292</v>
      </c>
      <c r="B38" s="44"/>
      <c r="C38" s="44"/>
      <c r="D38" s="44"/>
      <c r="E38" s="44"/>
      <c r="F38" s="44"/>
      <c r="G38" s="52" t="s">
        <v>301</v>
      </c>
      <c r="H38" s="52"/>
      <c r="I38" s="52"/>
      <c r="J38" s="52"/>
      <c r="K38" s="52"/>
      <c r="L38" s="60" t="s">
        <v>313</v>
      </c>
      <c r="M38" s="65"/>
      <c r="N38" s="65"/>
      <c r="O38" s="65"/>
      <c r="P38" s="65"/>
      <c r="Q38" s="69"/>
      <c r="R38" s="72"/>
      <c r="S38" s="31" t="s">
        <v>277</v>
      </c>
      <c r="T38" s="44"/>
      <c r="U38" s="44"/>
      <c r="V38" s="44"/>
      <c r="W38" s="44"/>
      <c r="X38" s="44"/>
      <c r="Y38" s="74"/>
      <c r="Z38" s="31" t="s">
        <v>210</v>
      </c>
      <c r="AA38" s="44"/>
      <c r="AB38" s="44"/>
      <c r="AC38" s="44"/>
      <c r="AD38" s="44"/>
      <c r="AE38" s="44"/>
      <c r="AF38" s="88"/>
      <c r="AG38" s="31" t="s">
        <v>132</v>
      </c>
      <c r="AH38" s="44"/>
      <c r="AI38" s="44"/>
      <c r="AJ38" s="44"/>
      <c r="AK38" s="44"/>
      <c r="AL38" s="44"/>
      <c r="AM38" s="88"/>
      <c r="AN38" s="31" t="s">
        <v>321</v>
      </c>
      <c r="AO38" s="44"/>
      <c r="AP38" s="44"/>
      <c r="AQ38" s="44"/>
      <c r="AR38" s="44"/>
      <c r="AS38" s="44"/>
      <c r="AT38" s="88"/>
      <c r="AU38" s="105" t="s">
        <v>35</v>
      </c>
      <c r="AV38" s="52"/>
      <c r="AW38" s="52"/>
      <c r="AX38" s="52" t="s">
        <v>3</v>
      </c>
      <c r="AY38" s="52"/>
      <c r="AZ38" s="52"/>
      <c r="BA38" s="52" t="s">
        <v>159</v>
      </c>
      <c r="BB38" s="52"/>
      <c r="BC38" s="128"/>
    </row>
    <row r="39" spans="1:55" s="25" customFormat="1" ht="21" customHeight="1">
      <c r="A39" s="32"/>
      <c r="B39" s="45"/>
      <c r="C39" s="45"/>
      <c r="D39" s="45"/>
      <c r="E39" s="45"/>
      <c r="F39" s="45"/>
      <c r="G39" s="53"/>
      <c r="H39" s="53"/>
      <c r="I39" s="53"/>
      <c r="J39" s="53"/>
      <c r="K39" s="53"/>
      <c r="L39" s="61"/>
      <c r="M39" s="66"/>
      <c r="N39" s="66"/>
      <c r="O39" s="66"/>
      <c r="P39" s="66"/>
      <c r="Q39" s="31" t="s">
        <v>41</v>
      </c>
      <c r="R39" s="44"/>
      <c r="S39" s="51">
        <v>1</v>
      </c>
      <c r="T39" s="57">
        <v>2</v>
      </c>
      <c r="U39" s="57">
        <v>3</v>
      </c>
      <c r="V39" s="57">
        <v>4</v>
      </c>
      <c r="W39" s="57">
        <v>5</v>
      </c>
      <c r="X39" s="57">
        <v>6</v>
      </c>
      <c r="Y39" s="93">
        <v>7</v>
      </c>
      <c r="Z39" s="80">
        <v>8</v>
      </c>
      <c r="AA39" s="57">
        <v>9</v>
      </c>
      <c r="AB39" s="57">
        <v>10</v>
      </c>
      <c r="AC39" s="57">
        <v>11</v>
      </c>
      <c r="AD39" s="57">
        <v>12</v>
      </c>
      <c r="AE39" s="57">
        <v>13</v>
      </c>
      <c r="AF39" s="89">
        <v>14</v>
      </c>
      <c r="AG39" s="80">
        <v>15</v>
      </c>
      <c r="AH39" s="57">
        <v>16</v>
      </c>
      <c r="AI39" s="57">
        <v>17</v>
      </c>
      <c r="AJ39" s="57">
        <v>18</v>
      </c>
      <c r="AK39" s="57">
        <v>19</v>
      </c>
      <c r="AL39" s="57">
        <v>20</v>
      </c>
      <c r="AM39" s="89">
        <v>21</v>
      </c>
      <c r="AN39" s="80">
        <v>22</v>
      </c>
      <c r="AO39" s="57">
        <v>23</v>
      </c>
      <c r="AP39" s="57">
        <v>24</v>
      </c>
      <c r="AQ39" s="57">
        <v>25</v>
      </c>
      <c r="AR39" s="57">
        <v>26</v>
      </c>
      <c r="AS39" s="57">
        <v>27</v>
      </c>
      <c r="AT39" s="89">
        <v>28</v>
      </c>
      <c r="AU39" s="106"/>
      <c r="AV39" s="53"/>
      <c r="AW39" s="53"/>
      <c r="AX39" s="53"/>
      <c r="AY39" s="53"/>
      <c r="AZ39" s="53"/>
      <c r="BA39" s="53"/>
      <c r="BB39" s="53"/>
      <c r="BC39" s="129"/>
    </row>
    <row r="40" spans="1:55" s="25" customFormat="1" ht="21" customHeight="1">
      <c r="A40" s="32"/>
      <c r="B40" s="45"/>
      <c r="C40" s="45"/>
      <c r="D40" s="45"/>
      <c r="E40" s="45"/>
      <c r="F40" s="45"/>
      <c r="G40" s="53"/>
      <c r="H40" s="53"/>
      <c r="I40" s="53"/>
      <c r="J40" s="53"/>
      <c r="K40" s="53"/>
      <c r="L40" s="62"/>
      <c r="M40" s="67"/>
      <c r="N40" s="67"/>
      <c r="O40" s="67"/>
      <c r="P40" s="67"/>
      <c r="Q40" s="70" t="s">
        <v>216</v>
      </c>
      <c r="R40" s="63"/>
      <c r="S40" s="51" t="s">
        <v>401</v>
      </c>
      <c r="T40" s="57" t="s">
        <v>171</v>
      </c>
      <c r="U40" s="51" t="s">
        <v>509</v>
      </c>
      <c r="V40" s="57" t="s">
        <v>195</v>
      </c>
      <c r="W40" s="51" t="s">
        <v>465</v>
      </c>
      <c r="X40" s="57" t="s">
        <v>333</v>
      </c>
      <c r="Y40" s="47" t="s">
        <v>225</v>
      </c>
      <c r="Z40" s="80" t="s">
        <v>401</v>
      </c>
      <c r="AA40" s="57" t="s">
        <v>171</v>
      </c>
      <c r="AB40" s="51" t="s">
        <v>509</v>
      </c>
      <c r="AC40" s="57" t="s">
        <v>195</v>
      </c>
      <c r="AD40" s="51" t="s">
        <v>465</v>
      </c>
      <c r="AE40" s="57" t="s">
        <v>333</v>
      </c>
      <c r="AF40" s="98" t="s">
        <v>225</v>
      </c>
      <c r="AG40" s="80" t="s">
        <v>401</v>
      </c>
      <c r="AH40" s="57" t="s">
        <v>171</v>
      </c>
      <c r="AI40" s="51" t="s">
        <v>509</v>
      </c>
      <c r="AJ40" s="57" t="s">
        <v>195</v>
      </c>
      <c r="AK40" s="51" t="s">
        <v>465</v>
      </c>
      <c r="AL40" s="57" t="s">
        <v>333</v>
      </c>
      <c r="AM40" s="98" t="s">
        <v>225</v>
      </c>
      <c r="AN40" s="80" t="s">
        <v>401</v>
      </c>
      <c r="AO40" s="57" t="s">
        <v>171</v>
      </c>
      <c r="AP40" s="51" t="s">
        <v>509</v>
      </c>
      <c r="AQ40" s="57" t="s">
        <v>195</v>
      </c>
      <c r="AR40" s="51" t="s">
        <v>465</v>
      </c>
      <c r="AS40" s="57" t="s">
        <v>333</v>
      </c>
      <c r="AT40" s="98" t="s">
        <v>225</v>
      </c>
      <c r="AU40" s="106"/>
      <c r="AV40" s="53"/>
      <c r="AW40" s="53"/>
      <c r="AX40" s="53"/>
      <c r="AY40" s="53"/>
      <c r="AZ40" s="53"/>
      <c r="BA40" s="53"/>
      <c r="BB40" s="53"/>
      <c r="BC40" s="129"/>
    </row>
    <row r="41" spans="1:55" s="25" customFormat="1" ht="21" customHeight="1">
      <c r="A41" s="33" t="s">
        <v>343</v>
      </c>
      <c r="B41" s="46"/>
      <c r="C41" s="46"/>
      <c r="D41" s="46"/>
      <c r="E41" s="46"/>
      <c r="F41" s="50"/>
      <c r="G41" s="57" t="s">
        <v>531</v>
      </c>
      <c r="H41" s="57"/>
      <c r="I41" s="57"/>
      <c r="J41" s="57"/>
      <c r="K41" s="57"/>
      <c r="L41" s="63" t="s">
        <v>252</v>
      </c>
      <c r="M41" s="63"/>
      <c r="N41" s="63"/>
      <c r="O41" s="63"/>
      <c r="P41" s="63"/>
      <c r="Q41" s="71"/>
      <c r="R41" s="73"/>
      <c r="S41" s="78">
        <v>8</v>
      </c>
      <c r="T41" s="84">
        <v>8</v>
      </c>
      <c r="U41" s="84">
        <v>8</v>
      </c>
      <c r="V41" s="84">
        <v>8</v>
      </c>
      <c r="W41" s="84">
        <v>8</v>
      </c>
      <c r="X41" s="54"/>
      <c r="Y41" s="94"/>
      <c r="Z41" s="78">
        <v>8</v>
      </c>
      <c r="AA41" s="84">
        <v>8</v>
      </c>
      <c r="AB41" s="84">
        <v>8</v>
      </c>
      <c r="AC41" s="84">
        <v>8</v>
      </c>
      <c r="AD41" s="84">
        <v>8</v>
      </c>
      <c r="AE41" s="54"/>
      <c r="AF41" s="90"/>
      <c r="AG41" s="78">
        <v>8</v>
      </c>
      <c r="AH41" s="84">
        <v>8</v>
      </c>
      <c r="AI41" s="84">
        <v>8</v>
      </c>
      <c r="AJ41" s="84">
        <v>8</v>
      </c>
      <c r="AK41" s="84">
        <v>8</v>
      </c>
      <c r="AL41" s="54"/>
      <c r="AM41" s="90"/>
      <c r="AN41" s="78">
        <v>8</v>
      </c>
      <c r="AO41" s="84">
        <v>8</v>
      </c>
      <c r="AP41" s="84">
        <v>8</v>
      </c>
      <c r="AQ41" s="84">
        <v>8</v>
      </c>
      <c r="AR41" s="84">
        <v>8</v>
      </c>
      <c r="AS41" s="54"/>
      <c r="AT41" s="90"/>
      <c r="AU41" s="33">
        <f>SUM(S41:AT41)</f>
        <v>160</v>
      </c>
      <c r="AV41" s="46"/>
      <c r="AW41" s="50"/>
      <c r="AX41" s="115">
        <f>AU41/4</f>
        <v>40</v>
      </c>
      <c r="AY41" s="46"/>
      <c r="AZ41" s="50"/>
      <c r="BA41" s="121">
        <f>ROUNDDOWN(AX41/AU57,1)</f>
        <v>1</v>
      </c>
      <c r="BB41" s="126"/>
      <c r="BC41" s="135"/>
    </row>
    <row r="42" spans="1:55" s="25" customFormat="1" ht="12" customHeight="1">
      <c r="A42" s="34"/>
      <c r="B42" s="34"/>
      <c r="C42" s="34"/>
      <c r="D42" s="34"/>
      <c r="E42" s="34"/>
      <c r="F42" s="34"/>
      <c r="G42" s="55"/>
      <c r="H42" s="55"/>
      <c r="I42" s="55"/>
      <c r="J42" s="55"/>
      <c r="K42" s="55"/>
      <c r="L42" s="34"/>
      <c r="M42" s="34"/>
      <c r="N42" s="34"/>
      <c r="O42" s="34"/>
      <c r="P42" s="34"/>
      <c r="Q42" s="34"/>
      <c r="R42" s="34"/>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108"/>
      <c r="AV42" s="108"/>
      <c r="AW42" s="108"/>
      <c r="AX42" s="108"/>
      <c r="AY42" s="108"/>
      <c r="AZ42" s="108"/>
      <c r="BA42" s="108"/>
      <c r="BB42" s="108"/>
      <c r="BC42" s="108"/>
    </row>
    <row r="43" spans="1:55" s="25" customFormat="1" ht="21" customHeight="1">
      <c r="A43" s="35" t="s">
        <v>338</v>
      </c>
      <c r="B43" s="47"/>
      <c r="C43" s="47"/>
      <c r="D43" s="47"/>
      <c r="E43" s="47"/>
      <c r="F43" s="51"/>
      <c r="G43" s="56" t="s">
        <v>531</v>
      </c>
      <c r="H43" s="56"/>
      <c r="I43" s="56"/>
      <c r="J43" s="56"/>
      <c r="K43" s="56"/>
      <c r="L43" s="44" t="s">
        <v>252</v>
      </c>
      <c r="M43" s="44"/>
      <c r="N43" s="44"/>
      <c r="O43" s="44"/>
      <c r="P43" s="44"/>
      <c r="Q43" s="44"/>
      <c r="R43" s="74"/>
      <c r="S43" s="79">
        <v>8</v>
      </c>
      <c r="T43" s="56">
        <v>8</v>
      </c>
      <c r="U43" s="56">
        <v>8</v>
      </c>
      <c r="V43" s="56">
        <v>8</v>
      </c>
      <c r="W43" s="56">
        <v>8</v>
      </c>
      <c r="X43" s="56"/>
      <c r="Y43" s="91"/>
      <c r="Z43" s="79">
        <v>8</v>
      </c>
      <c r="AA43" s="56">
        <v>8</v>
      </c>
      <c r="AB43" s="56">
        <v>8</v>
      </c>
      <c r="AC43" s="56">
        <v>8</v>
      </c>
      <c r="AD43" s="56">
        <v>8</v>
      </c>
      <c r="AE43" s="56"/>
      <c r="AF43" s="91"/>
      <c r="AG43" s="79">
        <v>8</v>
      </c>
      <c r="AH43" s="56">
        <v>8</v>
      </c>
      <c r="AI43" s="56">
        <v>8</v>
      </c>
      <c r="AJ43" s="56">
        <v>8</v>
      </c>
      <c r="AK43" s="56">
        <v>8</v>
      </c>
      <c r="AL43" s="56"/>
      <c r="AM43" s="91"/>
      <c r="AN43" s="79">
        <v>8</v>
      </c>
      <c r="AO43" s="56">
        <v>8</v>
      </c>
      <c r="AP43" s="56">
        <v>8</v>
      </c>
      <c r="AQ43" s="56">
        <v>8</v>
      </c>
      <c r="AR43" s="56">
        <v>8</v>
      </c>
      <c r="AS43" s="56"/>
      <c r="AT43" s="91"/>
      <c r="AU43" s="109">
        <f t="shared" ref="AU43:AU55" si="3">SUM(S43:AT43)</f>
        <v>160</v>
      </c>
      <c r="AV43" s="109"/>
      <c r="AW43" s="101"/>
      <c r="AX43" s="74">
        <f t="shared" ref="AX43:AX55" si="4">AU43/4</f>
        <v>40</v>
      </c>
      <c r="AY43" s="109"/>
      <c r="AZ43" s="101"/>
      <c r="BA43" s="117"/>
      <c r="BB43" s="122"/>
      <c r="BC43" s="131"/>
    </row>
    <row r="44" spans="1:55" s="25" customFormat="1" ht="21" customHeight="1">
      <c r="A44" s="35" t="s">
        <v>338</v>
      </c>
      <c r="B44" s="47"/>
      <c r="C44" s="47"/>
      <c r="D44" s="47"/>
      <c r="E44" s="47"/>
      <c r="F44" s="51"/>
      <c r="G44" s="57" t="s">
        <v>515</v>
      </c>
      <c r="H44" s="57"/>
      <c r="I44" s="57"/>
      <c r="J44" s="57"/>
      <c r="K44" s="57"/>
      <c r="L44" s="45" t="s">
        <v>326</v>
      </c>
      <c r="M44" s="45"/>
      <c r="N44" s="45"/>
      <c r="O44" s="45"/>
      <c r="P44" s="45"/>
      <c r="Q44" s="45"/>
      <c r="R44" s="75"/>
      <c r="S44" s="80">
        <v>8</v>
      </c>
      <c r="T44" s="85">
        <v>8</v>
      </c>
      <c r="U44" s="85">
        <v>8</v>
      </c>
      <c r="V44" s="85">
        <v>8</v>
      </c>
      <c r="W44" s="85">
        <v>8</v>
      </c>
      <c r="X44" s="57"/>
      <c r="Y44" s="89"/>
      <c r="Z44" s="80">
        <v>8</v>
      </c>
      <c r="AA44" s="57">
        <v>8</v>
      </c>
      <c r="AB44" s="57">
        <v>8</v>
      </c>
      <c r="AC44" s="57">
        <v>8</v>
      </c>
      <c r="AD44" s="57">
        <v>8</v>
      </c>
      <c r="AE44" s="57"/>
      <c r="AF44" s="89"/>
      <c r="AG44" s="80">
        <v>8</v>
      </c>
      <c r="AH44" s="57">
        <v>8</v>
      </c>
      <c r="AI44" s="57">
        <v>8</v>
      </c>
      <c r="AJ44" s="57">
        <v>8</v>
      </c>
      <c r="AK44" s="57">
        <v>8</v>
      </c>
      <c r="AL44" s="57"/>
      <c r="AM44" s="89"/>
      <c r="AN44" s="51">
        <v>8</v>
      </c>
      <c r="AO44" s="57">
        <v>8</v>
      </c>
      <c r="AP44" s="57">
        <v>8</v>
      </c>
      <c r="AQ44" s="57">
        <v>8</v>
      </c>
      <c r="AR44" s="57">
        <v>8</v>
      </c>
      <c r="AS44" s="57"/>
      <c r="AT44" s="89"/>
      <c r="AU44" s="110">
        <f t="shared" si="3"/>
        <v>160</v>
      </c>
      <c r="AV44" s="110"/>
      <c r="AW44" s="113"/>
      <c r="AX44" s="75">
        <f t="shared" si="4"/>
        <v>40</v>
      </c>
      <c r="AY44" s="110"/>
      <c r="AZ44" s="113"/>
      <c r="BA44" s="118"/>
      <c r="BB44" s="123"/>
      <c r="BC44" s="132"/>
    </row>
    <row r="45" spans="1:55" s="25" customFormat="1" ht="21" customHeight="1">
      <c r="A45" s="36" t="s">
        <v>144</v>
      </c>
      <c r="B45" s="48"/>
      <c r="C45" s="48"/>
      <c r="D45" s="48"/>
      <c r="E45" s="48"/>
      <c r="F45" s="48"/>
      <c r="G45" s="57" t="s">
        <v>531</v>
      </c>
      <c r="H45" s="57"/>
      <c r="I45" s="57"/>
      <c r="J45" s="57"/>
      <c r="K45" s="57"/>
      <c r="L45" s="45" t="s">
        <v>538</v>
      </c>
      <c r="M45" s="45"/>
      <c r="N45" s="45"/>
      <c r="O45" s="45"/>
      <c r="P45" s="45"/>
      <c r="Q45" s="45"/>
      <c r="R45" s="75"/>
      <c r="S45" s="80">
        <v>8</v>
      </c>
      <c r="T45" s="85">
        <v>8</v>
      </c>
      <c r="U45" s="85">
        <v>8</v>
      </c>
      <c r="V45" s="85">
        <v>8</v>
      </c>
      <c r="W45" s="85">
        <v>8</v>
      </c>
      <c r="X45" s="57"/>
      <c r="Y45" s="89"/>
      <c r="Z45" s="80">
        <v>8</v>
      </c>
      <c r="AA45" s="57">
        <v>8</v>
      </c>
      <c r="AB45" s="57">
        <v>8</v>
      </c>
      <c r="AC45" s="57">
        <v>8</v>
      </c>
      <c r="AD45" s="57">
        <v>8</v>
      </c>
      <c r="AE45" s="57"/>
      <c r="AF45" s="89"/>
      <c r="AG45" s="80">
        <v>8</v>
      </c>
      <c r="AH45" s="57">
        <v>8</v>
      </c>
      <c r="AI45" s="57">
        <v>8</v>
      </c>
      <c r="AJ45" s="57">
        <v>8</v>
      </c>
      <c r="AK45" s="57">
        <v>8</v>
      </c>
      <c r="AL45" s="57"/>
      <c r="AM45" s="89"/>
      <c r="AN45" s="51">
        <v>8</v>
      </c>
      <c r="AO45" s="57">
        <v>8</v>
      </c>
      <c r="AP45" s="57">
        <v>8</v>
      </c>
      <c r="AQ45" s="57">
        <v>8</v>
      </c>
      <c r="AR45" s="57">
        <v>8</v>
      </c>
      <c r="AS45" s="57"/>
      <c r="AT45" s="89"/>
      <c r="AU45" s="110">
        <f t="shared" si="3"/>
        <v>160</v>
      </c>
      <c r="AV45" s="110"/>
      <c r="AW45" s="113"/>
      <c r="AX45" s="75">
        <f t="shared" si="4"/>
        <v>40</v>
      </c>
      <c r="AY45" s="110"/>
      <c r="AZ45" s="113"/>
      <c r="BA45" s="118"/>
      <c r="BB45" s="123"/>
      <c r="BC45" s="132"/>
    </row>
    <row r="46" spans="1:55" s="25" customFormat="1" ht="21" customHeight="1">
      <c r="A46" s="32" t="s">
        <v>144</v>
      </c>
      <c r="B46" s="45"/>
      <c r="C46" s="45"/>
      <c r="D46" s="45"/>
      <c r="E46" s="45"/>
      <c r="F46" s="45"/>
      <c r="G46" s="57" t="s">
        <v>515</v>
      </c>
      <c r="H46" s="57"/>
      <c r="I46" s="57"/>
      <c r="J46" s="57"/>
      <c r="K46" s="57"/>
      <c r="L46" s="45" t="s">
        <v>90</v>
      </c>
      <c r="M46" s="45"/>
      <c r="N46" s="45"/>
      <c r="O46" s="45"/>
      <c r="P46" s="45"/>
      <c r="Q46" s="45"/>
      <c r="R46" s="75"/>
      <c r="S46" s="80">
        <v>8</v>
      </c>
      <c r="T46" s="85">
        <v>8</v>
      </c>
      <c r="U46" s="85">
        <v>8</v>
      </c>
      <c r="V46" s="85">
        <v>8</v>
      </c>
      <c r="W46" s="85">
        <v>8</v>
      </c>
      <c r="X46" s="57"/>
      <c r="Y46" s="89"/>
      <c r="Z46" s="80">
        <v>8</v>
      </c>
      <c r="AA46" s="57">
        <v>8</v>
      </c>
      <c r="AB46" s="57">
        <v>8</v>
      </c>
      <c r="AC46" s="57">
        <v>8</v>
      </c>
      <c r="AD46" s="57">
        <v>8</v>
      </c>
      <c r="AE46" s="57"/>
      <c r="AF46" s="89"/>
      <c r="AG46" s="80">
        <v>8</v>
      </c>
      <c r="AH46" s="57">
        <v>8</v>
      </c>
      <c r="AI46" s="57">
        <v>8</v>
      </c>
      <c r="AJ46" s="57">
        <v>8</v>
      </c>
      <c r="AK46" s="57">
        <v>8</v>
      </c>
      <c r="AL46" s="57"/>
      <c r="AM46" s="89"/>
      <c r="AN46" s="51">
        <v>8</v>
      </c>
      <c r="AO46" s="57">
        <v>8</v>
      </c>
      <c r="AP46" s="57">
        <v>8</v>
      </c>
      <c r="AQ46" s="57">
        <v>8</v>
      </c>
      <c r="AR46" s="57">
        <v>8</v>
      </c>
      <c r="AS46" s="57"/>
      <c r="AT46" s="89"/>
      <c r="AU46" s="110">
        <f t="shared" si="3"/>
        <v>160</v>
      </c>
      <c r="AV46" s="110"/>
      <c r="AW46" s="113"/>
      <c r="AX46" s="75">
        <f t="shared" si="4"/>
        <v>40</v>
      </c>
      <c r="AY46" s="110"/>
      <c r="AZ46" s="113"/>
      <c r="BA46" s="118"/>
      <c r="BB46" s="123"/>
      <c r="BC46" s="132"/>
    </row>
    <row r="47" spans="1:55" s="25" customFormat="1" ht="21" customHeight="1">
      <c r="A47" s="32" t="s">
        <v>144</v>
      </c>
      <c r="B47" s="45"/>
      <c r="C47" s="45"/>
      <c r="D47" s="45"/>
      <c r="E47" s="45"/>
      <c r="F47" s="45"/>
      <c r="G47" s="57" t="s">
        <v>363</v>
      </c>
      <c r="H47" s="57"/>
      <c r="I47" s="57"/>
      <c r="J47" s="57"/>
      <c r="K47" s="57"/>
      <c r="L47" s="45" t="s">
        <v>250</v>
      </c>
      <c r="M47" s="45"/>
      <c r="N47" s="45"/>
      <c r="O47" s="45"/>
      <c r="P47" s="45"/>
      <c r="Q47" s="45"/>
      <c r="R47" s="75"/>
      <c r="S47" s="80">
        <v>4</v>
      </c>
      <c r="T47" s="85">
        <v>4</v>
      </c>
      <c r="U47" s="85">
        <v>4</v>
      </c>
      <c r="V47" s="85">
        <v>4</v>
      </c>
      <c r="W47" s="85">
        <v>4</v>
      </c>
      <c r="X47" s="57"/>
      <c r="Y47" s="89"/>
      <c r="Z47" s="80">
        <v>4</v>
      </c>
      <c r="AA47" s="57">
        <v>4</v>
      </c>
      <c r="AB47" s="57">
        <v>4</v>
      </c>
      <c r="AC47" s="57">
        <v>4</v>
      </c>
      <c r="AD47" s="57">
        <v>4</v>
      </c>
      <c r="AE47" s="57"/>
      <c r="AF47" s="89"/>
      <c r="AG47" s="80">
        <v>4</v>
      </c>
      <c r="AH47" s="57">
        <v>4</v>
      </c>
      <c r="AI47" s="57">
        <v>4</v>
      </c>
      <c r="AJ47" s="57">
        <v>4</v>
      </c>
      <c r="AK47" s="57">
        <v>4</v>
      </c>
      <c r="AL47" s="57"/>
      <c r="AM47" s="89"/>
      <c r="AN47" s="51">
        <v>4</v>
      </c>
      <c r="AO47" s="57">
        <v>4</v>
      </c>
      <c r="AP47" s="57">
        <v>4</v>
      </c>
      <c r="AQ47" s="57">
        <v>4</v>
      </c>
      <c r="AR47" s="57">
        <v>4</v>
      </c>
      <c r="AS47" s="57"/>
      <c r="AT47" s="89"/>
      <c r="AU47" s="110">
        <f t="shared" si="3"/>
        <v>80</v>
      </c>
      <c r="AV47" s="110"/>
      <c r="AW47" s="113"/>
      <c r="AX47" s="75">
        <f t="shared" si="4"/>
        <v>20</v>
      </c>
      <c r="AY47" s="110"/>
      <c r="AZ47" s="113"/>
      <c r="BA47" s="118"/>
      <c r="BB47" s="123"/>
      <c r="BC47" s="132"/>
    </row>
    <row r="48" spans="1:55" s="25" customFormat="1" ht="21" customHeight="1">
      <c r="A48" s="32" t="s">
        <v>144</v>
      </c>
      <c r="B48" s="45"/>
      <c r="C48" s="45"/>
      <c r="D48" s="45"/>
      <c r="E48" s="45"/>
      <c r="F48" s="45"/>
      <c r="G48" s="57" t="s">
        <v>363</v>
      </c>
      <c r="H48" s="57"/>
      <c r="I48" s="57"/>
      <c r="J48" s="57"/>
      <c r="K48" s="57"/>
      <c r="L48" s="45" t="s">
        <v>275</v>
      </c>
      <c r="M48" s="45"/>
      <c r="N48" s="45"/>
      <c r="O48" s="45"/>
      <c r="P48" s="45"/>
      <c r="Q48" s="45"/>
      <c r="R48" s="75"/>
      <c r="S48" s="80">
        <v>4</v>
      </c>
      <c r="T48" s="85"/>
      <c r="U48" s="85">
        <v>4</v>
      </c>
      <c r="V48" s="85"/>
      <c r="W48" s="85">
        <v>4</v>
      </c>
      <c r="X48" s="57"/>
      <c r="Y48" s="89"/>
      <c r="Z48" s="80">
        <v>4</v>
      </c>
      <c r="AA48" s="57"/>
      <c r="AB48" s="57">
        <v>4</v>
      </c>
      <c r="AC48" s="57"/>
      <c r="AD48" s="57">
        <v>4</v>
      </c>
      <c r="AE48" s="57"/>
      <c r="AF48" s="89"/>
      <c r="AG48" s="80">
        <v>4</v>
      </c>
      <c r="AH48" s="57"/>
      <c r="AI48" s="57">
        <v>4</v>
      </c>
      <c r="AJ48" s="57"/>
      <c r="AK48" s="57">
        <v>4</v>
      </c>
      <c r="AL48" s="57"/>
      <c r="AM48" s="89"/>
      <c r="AN48" s="51">
        <v>4</v>
      </c>
      <c r="AO48" s="57"/>
      <c r="AP48" s="57">
        <v>4</v>
      </c>
      <c r="AQ48" s="57"/>
      <c r="AR48" s="57">
        <v>4</v>
      </c>
      <c r="AS48" s="57"/>
      <c r="AT48" s="89"/>
      <c r="AU48" s="110">
        <f t="shared" si="3"/>
        <v>48</v>
      </c>
      <c r="AV48" s="110"/>
      <c r="AW48" s="113"/>
      <c r="AX48" s="75">
        <f t="shared" si="4"/>
        <v>12</v>
      </c>
      <c r="AY48" s="110"/>
      <c r="AZ48" s="113"/>
      <c r="BA48" s="118"/>
      <c r="BB48" s="123"/>
      <c r="BC48" s="132"/>
    </row>
    <row r="49" spans="1:56" s="25" customFormat="1" ht="21" customHeight="1">
      <c r="A49" s="32" t="s">
        <v>144</v>
      </c>
      <c r="B49" s="45"/>
      <c r="C49" s="45"/>
      <c r="D49" s="45"/>
      <c r="E49" s="45"/>
      <c r="F49" s="45"/>
      <c r="G49" s="57" t="s">
        <v>97</v>
      </c>
      <c r="H49" s="57"/>
      <c r="I49" s="57"/>
      <c r="J49" s="57"/>
      <c r="K49" s="57"/>
      <c r="L49" s="45" t="s">
        <v>351</v>
      </c>
      <c r="M49" s="45"/>
      <c r="N49" s="45"/>
      <c r="O49" s="45"/>
      <c r="P49" s="45"/>
      <c r="Q49" s="45"/>
      <c r="R49" s="75"/>
      <c r="S49" s="80">
        <v>3</v>
      </c>
      <c r="T49" s="57">
        <v>3</v>
      </c>
      <c r="U49" s="57">
        <v>3</v>
      </c>
      <c r="V49" s="57"/>
      <c r="W49" s="57"/>
      <c r="X49" s="57"/>
      <c r="Y49" s="89"/>
      <c r="Z49" s="80">
        <v>3</v>
      </c>
      <c r="AA49" s="57">
        <v>3</v>
      </c>
      <c r="AB49" s="57">
        <v>3</v>
      </c>
      <c r="AC49" s="57"/>
      <c r="AD49" s="57"/>
      <c r="AE49" s="57"/>
      <c r="AF49" s="89"/>
      <c r="AG49" s="80">
        <v>3</v>
      </c>
      <c r="AH49" s="57">
        <v>3</v>
      </c>
      <c r="AI49" s="57">
        <v>3</v>
      </c>
      <c r="AJ49" s="57"/>
      <c r="AK49" s="57"/>
      <c r="AL49" s="57"/>
      <c r="AM49" s="89"/>
      <c r="AN49" s="51">
        <v>3</v>
      </c>
      <c r="AO49" s="57">
        <v>3</v>
      </c>
      <c r="AP49" s="57">
        <v>3</v>
      </c>
      <c r="AQ49" s="57"/>
      <c r="AR49" s="57"/>
      <c r="AS49" s="57"/>
      <c r="AT49" s="89"/>
      <c r="AU49" s="110">
        <f t="shared" si="3"/>
        <v>36</v>
      </c>
      <c r="AV49" s="110"/>
      <c r="AW49" s="113"/>
      <c r="AX49" s="75">
        <f t="shared" si="4"/>
        <v>9</v>
      </c>
      <c r="AY49" s="110"/>
      <c r="AZ49" s="113"/>
      <c r="BA49" s="118"/>
      <c r="BB49" s="123"/>
      <c r="BC49" s="132"/>
    </row>
    <row r="50" spans="1:56" s="25" customFormat="1" ht="21" customHeight="1">
      <c r="A50" s="32" t="s">
        <v>144</v>
      </c>
      <c r="B50" s="45"/>
      <c r="C50" s="45"/>
      <c r="D50" s="45"/>
      <c r="E50" s="45"/>
      <c r="F50" s="45"/>
      <c r="G50" s="57" t="s">
        <v>97</v>
      </c>
      <c r="H50" s="57"/>
      <c r="I50" s="57"/>
      <c r="J50" s="57"/>
      <c r="K50" s="57"/>
      <c r="L50" s="45" t="s">
        <v>435</v>
      </c>
      <c r="M50" s="45"/>
      <c r="N50" s="45"/>
      <c r="O50" s="45"/>
      <c r="P50" s="45"/>
      <c r="Q50" s="45"/>
      <c r="R50" s="75"/>
      <c r="S50" s="80"/>
      <c r="T50" s="57"/>
      <c r="U50" s="57"/>
      <c r="V50" s="57">
        <v>4</v>
      </c>
      <c r="W50" s="57">
        <v>4</v>
      </c>
      <c r="X50" s="57"/>
      <c r="Y50" s="89"/>
      <c r="Z50" s="80"/>
      <c r="AA50" s="57"/>
      <c r="AB50" s="57"/>
      <c r="AC50" s="57">
        <v>4</v>
      </c>
      <c r="AD50" s="57">
        <v>4</v>
      </c>
      <c r="AE50" s="57"/>
      <c r="AF50" s="89"/>
      <c r="AG50" s="80"/>
      <c r="AH50" s="57"/>
      <c r="AI50" s="57"/>
      <c r="AJ50" s="57">
        <v>4</v>
      </c>
      <c r="AK50" s="57">
        <v>4</v>
      </c>
      <c r="AL50" s="57"/>
      <c r="AM50" s="89"/>
      <c r="AN50" s="51"/>
      <c r="AO50" s="57"/>
      <c r="AP50" s="57"/>
      <c r="AQ50" s="57">
        <v>4</v>
      </c>
      <c r="AR50" s="57">
        <v>4</v>
      </c>
      <c r="AS50" s="57"/>
      <c r="AT50" s="89"/>
      <c r="AU50" s="110">
        <f t="shared" si="3"/>
        <v>32</v>
      </c>
      <c r="AV50" s="110"/>
      <c r="AW50" s="113"/>
      <c r="AX50" s="75">
        <f t="shared" si="4"/>
        <v>8</v>
      </c>
      <c r="AY50" s="110"/>
      <c r="AZ50" s="113"/>
      <c r="BA50" s="118"/>
      <c r="BB50" s="123"/>
      <c r="BC50" s="132"/>
    </row>
    <row r="51" spans="1:56" s="25" customFormat="1" ht="21" customHeight="1">
      <c r="A51" s="32"/>
      <c r="B51" s="45"/>
      <c r="C51" s="45"/>
      <c r="D51" s="45"/>
      <c r="E51" s="45"/>
      <c r="F51" s="45"/>
      <c r="G51" s="45"/>
      <c r="H51" s="45"/>
      <c r="I51" s="45"/>
      <c r="J51" s="45"/>
      <c r="K51" s="45"/>
      <c r="L51" s="45"/>
      <c r="M51" s="45"/>
      <c r="N51" s="45"/>
      <c r="O51" s="45"/>
      <c r="P51" s="45"/>
      <c r="Q51" s="45"/>
      <c r="R51" s="75"/>
      <c r="S51" s="80"/>
      <c r="T51" s="57"/>
      <c r="U51" s="57"/>
      <c r="V51" s="57"/>
      <c r="W51" s="57"/>
      <c r="X51" s="57"/>
      <c r="Y51" s="89"/>
      <c r="Z51" s="80"/>
      <c r="AA51" s="57"/>
      <c r="AB51" s="57"/>
      <c r="AC51" s="57"/>
      <c r="AD51" s="57"/>
      <c r="AE51" s="57"/>
      <c r="AF51" s="89"/>
      <c r="AG51" s="80"/>
      <c r="AH51" s="57"/>
      <c r="AI51" s="57"/>
      <c r="AJ51" s="57"/>
      <c r="AK51" s="57"/>
      <c r="AL51" s="57"/>
      <c r="AM51" s="89"/>
      <c r="AN51" s="51"/>
      <c r="AO51" s="57"/>
      <c r="AP51" s="57"/>
      <c r="AQ51" s="57"/>
      <c r="AR51" s="57"/>
      <c r="AS51" s="57"/>
      <c r="AT51" s="89"/>
      <c r="AU51" s="110">
        <f t="shared" si="3"/>
        <v>0</v>
      </c>
      <c r="AV51" s="110"/>
      <c r="AW51" s="113"/>
      <c r="AX51" s="75">
        <f t="shared" si="4"/>
        <v>0</v>
      </c>
      <c r="AY51" s="110"/>
      <c r="AZ51" s="113"/>
      <c r="BA51" s="118"/>
      <c r="BB51" s="123"/>
      <c r="BC51" s="132"/>
    </row>
    <row r="52" spans="1:56" s="25" customFormat="1" ht="21" customHeight="1">
      <c r="A52" s="32"/>
      <c r="B52" s="45"/>
      <c r="C52" s="45"/>
      <c r="D52" s="45"/>
      <c r="E52" s="45"/>
      <c r="F52" s="45"/>
      <c r="G52" s="45"/>
      <c r="H52" s="45"/>
      <c r="I52" s="45"/>
      <c r="J52" s="45"/>
      <c r="K52" s="45"/>
      <c r="L52" s="45"/>
      <c r="M52" s="45"/>
      <c r="N52" s="45"/>
      <c r="O52" s="45"/>
      <c r="P52" s="45"/>
      <c r="Q52" s="45"/>
      <c r="R52" s="75"/>
      <c r="S52" s="80"/>
      <c r="T52" s="57"/>
      <c r="U52" s="57"/>
      <c r="V52" s="57"/>
      <c r="W52" s="57"/>
      <c r="X52" s="57"/>
      <c r="Y52" s="89"/>
      <c r="Z52" s="80"/>
      <c r="AA52" s="57"/>
      <c r="AB52" s="57"/>
      <c r="AC52" s="57"/>
      <c r="AD52" s="57"/>
      <c r="AE52" s="57"/>
      <c r="AF52" s="89"/>
      <c r="AG52" s="80"/>
      <c r="AH52" s="57"/>
      <c r="AI52" s="57"/>
      <c r="AJ52" s="57"/>
      <c r="AK52" s="57"/>
      <c r="AL52" s="57"/>
      <c r="AM52" s="89"/>
      <c r="AN52" s="51"/>
      <c r="AO52" s="57"/>
      <c r="AP52" s="57"/>
      <c r="AQ52" s="57"/>
      <c r="AR52" s="57"/>
      <c r="AS52" s="57"/>
      <c r="AT52" s="89"/>
      <c r="AU52" s="110">
        <f t="shared" si="3"/>
        <v>0</v>
      </c>
      <c r="AV52" s="110"/>
      <c r="AW52" s="113"/>
      <c r="AX52" s="75">
        <f t="shared" si="4"/>
        <v>0</v>
      </c>
      <c r="AY52" s="110"/>
      <c r="AZ52" s="113"/>
      <c r="BA52" s="118"/>
      <c r="BB52" s="123"/>
      <c r="BC52" s="132"/>
    </row>
    <row r="53" spans="1:56" s="25" customFormat="1" ht="21" customHeight="1">
      <c r="A53" s="32"/>
      <c r="B53" s="45"/>
      <c r="C53" s="45"/>
      <c r="D53" s="45"/>
      <c r="E53" s="45"/>
      <c r="F53" s="45"/>
      <c r="G53" s="45"/>
      <c r="H53" s="45"/>
      <c r="I53" s="45"/>
      <c r="J53" s="45"/>
      <c r="K53" s="45"/>
      <c r="L53" s="45"/>
      <c r="M53" s="45"/>
      <c r="N53" s="45"/>
      <c r="O53" s="45"/>
      <c r="P53" s="45"/>
      <c r="Q53" s="45"/>
      <c r="R53" s="75"/>
      <c r="S53" s="80"/>
      <c r="T53" s="57"/>
      <c r="U53" s="57"/>
      <c r="V53" s="57"/>
      <c r="W53" s="57"/>
      <c r="X53" s="57"/>
      <c r="Y53" s="89"/>
      <c r="Z53" s="80"/>
      <c r="AA53" s="57"/>
      <c r="AB53" s="57"/>
      <c r="AC53" s="57"/>
      <c r="AD53" s="57"/>
      <c r="AE53" s="57"/>
      <c r="AF53" s="89"/>
      <c r="AG53" s="80"/>
      <c r="AH53" s="57"/>
      <c r="AI53" s="57"/>
      <c r="AJ53" s="57"/>
      <c r="AK53" s="57"/>
      <c r="AL53" s="57"/>
      <c r="AM53" s="89"/>
      <c r="AN53" s="51"/>
      <c r="AO53" s="57"/>
      <c r="AP53" s="57"/>
      <c r="AQ53" s="57"/>
      <c r="AR53" s="57"/>
      <c r="AS53" s="57"/>
      <c r="AT53" s="89"/>
      <c r="AU53" s="110">
        <f t="shared" si="3"/>
        <v>0</v>
      </c>
      <c r="AV53" s="110"/>
      <c r="AW53" s="113"/>
      <c r="AX53" s="75">
        <f t="shared" si="4"/>
        <v>0</v>
      </c>
      <c r="AY53" s="110"/>
      <c r="AZ53" s="113"/>
      <c r="BA53" s="118"/>
      <c r="BB53" s="123"/>
      <c r="BC53" s="132"/>
    </row>
    <row r="54" spans="1:56" s="25" customFormat="1" ht="21" customHeight="1">
      <c r="A54" s="32"/>
      <c r="B54" s="45"/>
      <c r="C54" s="45"/>
      <c r="D54" s="45"/>
      <c r="E54" s="45"/>
      <c r="F54" s="45"/>
      <c r="G54" s="57"/>
      <c r="H54" s="57"/>
      <c r="I54" s="57"/>
      <c r="J54" s="57"/>
      <c r="K54" s="57"/>
      <c r="L54" s="45"/>
      <c r="M54" s="45"/>
      <c r="N54" s="45"/>
      <c r="O54" s="45"/>
      <c r="P54" s="45"/>
      <c r="Q54" s="45"/>
      <c r="R54" s="75"/>
      <c r="S54" s="80"/>
      <c r="T54" s="85"/>
      <c r="U54" s="85"/>
      <c r="V54" s="85"/>
      <c r="W54" s="85"/>
      <c r="X54" s="57"/>
      <c r="Y54" s="89"/>
      <c r="Z54" s="80"/>
      <c r="AA54" s="57"/>
      <c r="AB54" s="57"/>
      <c r="AC54" s="57"/>
      <c r="AD54" s="57"/>
      <c r="AE54" s="57"/>
      <c r="AF54" s="89"/>
      <c r="AG54" s="80"/>
      <c r="AH54" s="57"/>
      <c r="AI54" s="57"/>
      <c r="AJ54" s="57"/>
      <c r="AK54" s="57"/>
      <c r="AL54" s="57"/>
      <c r="AM54" s="89"/>
      <c r="AN54" s="51"/>
      <c r="AO54" s="57"/>
      <c r="AP54" s="57"/>
      <c r="AQ54" s="57"/>
      <c r="AR54" s="57"/>
      <c r="AS54" s="57"/>
      <c r="AT54" s="89"/>
      <c r="AU54" s="110">
        <f t="shared" si="3"/>
        <v>0</v>
      </c>
      <c r="AV54" s="110"/>
      <c r="AW54" s="113"/>
      <c r="AX54" s="75">
        <f t="shared" si="4"/>
        <v>0</v>
      </c>
      <c r="AY54" s="110"/>
      <c r="AZ54" s="113"/>
      <c r="BA54" s="118"/>
      <c r="BB54" s="123"/>
      <c r="BC54" s="132"/>
    </row>
    <row r="55" spans="1:56" s="25" customFormat="1" ht="21" customHeight="1">
      <c r="A55" s="32"/>
      <c r="B55" s="45"/>
      <c r="C55" s="45"/>
      <c r="D55" s="45"/>
      <c r="E55" s="45"/>
      <c r="F55" s="45"/>
      <c r="G55" s="45"/>
      <c r="H55" s="45"/>
      <c r="I55" s="45"/>
      <c r="J55" s="45"/>
      <c r="K55" s="45"/>
      <c r="L55" s="45"/>
      <c r="M55" s="45"/>
      <c r="N55" s="45"/>
      <c r="O55" s="45"/>
      <c r="P55" s="45"/>
      <c r="Q55" s="45"/>
      <c r="R55" s="75"/>
      <c r="S55" s="80"/>
      <c r="T55" s="57"/>
      <c r="U55" s="57"/>
      <c r="V55" s="57"/>
      <c r="W55" s="57"/>
      <c r="X55" s="57"/>
      <c r="Y55" s="89"/>
      <c r="Z55" s="80"/>
      <c r="AA55" s="57"/>
      <c r="AB55" s="57"/>
      <c r="AC55" s="57"/>
      <c r="AD55" s="57"/>
      <c r="AE55" s="57"/>
      <c r="AF55" s="89"/>
      <c r="AG55" s="80"/>
      <c r="AH55" s="57"/>
      <c r="AI55" s="57"/>
      <c r="AJ55" s="57"/>
      <c r="AK55" s="57"/>
      <c r="AL55" s="57"/>
      <c r="AM55" s="89"/>
      <c r="AN55" s="51"/>
      <c r="AO55" s="57"/>
      <c r="AP55" s="57"/>
      <c r="AQ55" s="57"/>
      <c r="AR55" s="57"/>
      <c r="AS55" s="57"/>
      <c r="AT55" s="89"/>
      <c r="AU55" s="110">
        <f t="shared" si="3"/>
        <v>0</v>
      </c>
      <c r="AV55" s="110"/>
      <c r="AW55" s="113"/>
      <c r="AX55" s="115">
        <f t="shared" si="4"/>
        <v>0</v>
      </c>
      <c r="AY55" s="46"/>
      <c r="AZ55" s="50"/>
      <c r="BA55" s="119"/>
      <c r="BB55" s="124"/>
      <c r="BC55" s="133"/>
    </row>
    <row r="56" spans="1:56" s="25" customFormat="1" ht="21" customHeight="1">
      <c r="A56" s="30" t="s">
        <v>296</v>
      </c>
      <c r="B56" s="43"/>
      <c r="C56" s="43"/>
      <c r="D56" s="43"/>
      <c r="E56" s="43"/>
      <c r="F56" s="43"/>
      <c r="G56" s="43"/>
      <c r="H56" s="43"/>
      <c r="I56" s="43"/>
      <c r="J56" s="43"/>
      <c r="K56" s="43"/>
      <c r="L56" s="43"/>
      <c r="M56" s="43"/>
      <c r="N56" s="43"/>
      <c r="O56" s="43"/>
      <c r="P56" s="43"/>
      <c r="Q56" s="43"/>
      <c r="R56" s="76"/>
      <c r="S56" s="82">
        <f t="shared" ref="S56:AT56" si="5">SUM(S43:S55)</f>
        <v>43</v>
      </c>
      <c r="T56" s="87">
        <f t="shared" si="5"/>
        <v>39</v>
      </c>
      <c r="U56" s="87">
        <f t="shared" si="5"/>
        <v>43</v>
      </c>
      <c r="V56" s="87">
        <f t="shared" si="5"/>
        <v>40</v>
      </c>
      <c r="W56" s="87">
        <f t="shared" si="5"/>
        <v>44</v>
      </c>
      <c r="X56" s="87">
        <f t="shared" si="5"/>
        <v>0</v>
      </c>
      <c r="Y56" s="95">
        <f t="shared" si="5"/>
        <v>0</v>
      </c>
      <c r="Z56" s="82">
        <f t="shared" si="5"/>
        <v>43</v>
      </c>
      <c r="AA56" s="87">
        <f t="shared" si="5"/>
        <v>39</v>
      </c>
      <c r="AB56" s="87">
        <f t="shared" si="5"/>
        <v>43</v>
      </c>
      <c r="AC56" s="87">
        <f t="shared" si="5"/>
        <v>40</v>
      </c>
      <c r="AD56" s="87">
        <f t="shared" si="5"/>
        <v>44</v>
      </c>
      <c r="AE56" s="87">
        <f t="shared" si="5"/>
        <v>0</v>
      </c>
      <c r="AF56" s="95">
        <f t="shared" si="5"/>
        <v>0</v>
      </c>
      <c r="AG56" s="82">
        <f t="shared" si="5"/>
        <v>43</v>
      </c>
      <c r="AH56" s="87">
        <f t="shared" si="5"/>
        <v>39</v>
      </c>
      <c r="AI56" s="87">
        <f t="shared" si="5"/>
        <v>43</v>
      </c>
      <c r="AJ56" s="87">
        <f t="shared" si="5"/>
        <v>40</v>
      </c>
      <c r="AK56" s="87">
        <f t="shared" si="5"/>
        <v>44</v>
      </c>
      <c r="AL56" s="87">
        <f t="shared" si="5"/>
        <v>0</v>
      </c>
      <c r="AM56" s="95">
        <f t="shared" si="5"/>
        <v>0</v>
      </c>
      <c r="AN56" s="82">
        <f t="shared" si="5"/>
        <v>43</v>
      </c>
      <c r="AO56" s="87">
        <f t="shared" si="5"/>
        <v>39</v>
      </c>
      <c r="AP56" s="87">
        <f t="shared" si="5"/>
        <v>43</v>
      </c>
      <c r="AQ56" s="87">
        <f t="shared" si="5"/>
        <v>40</v>
      </c>
      <c r="AR56" s="87">
        <f t="shared" si="5"/>
        <v>44</v>
      </c>
      <c r="AS56" s="87">
        <f t="shared" si="5"/>
        <v>0</v>
      </c>
      <c r="AT56" s="95">
        <f t="shared" si="5"/>
        <v>0</v>
      </c>
      <c r="AU56" s="43">
        <f>SUM(AU43:AW55)</f>
        <v>836</v>
      </c>
      <c r="AV56" s="43"/>
      <c r="AW56" s="58"/>
      <c r="AX56" s="73">
        <f>ROUNDDOWN(AU56/4,1)</f>
        <v>209</v>
      </c>
      <c r="AY56" s="34"/>
      <c r="AZ56" s="116"/>
      <c r="BA56" s="121">
        <f>ROUNDDOWN(AX56/AU57,1)</f>
        <v>5.2</v>
      </c>
      <c r="BB56" s="126"/>
      <c r="BC56" s="135"/>
    </row>
    <row r="57" spans="1:56" s="25" customFormat="1" ht="21" customHeight="1">
      <c r="A57" s="30" t="s">
        <v>357</v>
      </c>
      <c r="B57" s="43"/>
      <c r="C57" s="43"/>
      <c r="D57" s="43"/>
      <c r="E57" s="43"/>
      <c r="F57" s="43"/>
      <c r="G57" s="43"/>
      <c r="H57" s="43"/>
      <c r="I57" s="43"/>
      <c r="J57" s="43"/>
      <c r="K57" s="43"/>
      <c r="L57" s="43"/>
      <c r="M57" s="43"/>
      <c r="N57" s="43"/>
      <c r="O57" s="43"/>
      <c r="P57" s="43"/>
      <c r="Q57" s="43"/>
      <c r="R57" s="43"/>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103"/>
      <c r="AU57" s="30">
        <v>40</v>
      </c>
      <c r="AV57" s="43"/>
      <c r="AW57" s="43"/>
      <c r="AX57" s="43"/>
      <c r="AY57" s="43"/>
      <c r="AZ57" s="43"/>
      <c r="BA57" s="43"/>
      <c r="BB57" s="43"/>
      <c r="BC57" s="76"/>
    </row>
    <row r="58" spans="1:56" ht="21" customHeight="1">
      <c r="A58" s="37" t="s">
        <v>378</v>
      </c>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row>
    <row r="59" spans="1:56" ht="26.25" customHeight="1">
      <c r="A59" s="38" t="s">
        <v>24</v>
      </c>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row>
    <row r="60" spans="1:56" ht="26.25" customHeight="1">
      <c r="A60" s="39" t="s">
        <v>392</v>
      </c>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row>
    <row r="61" spans="1:56" ht="26.25" customHeight="1">
      <c r="A61" s="38" t="s">
        <v>405</v>
      </c>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row>
    <row r="62" spans="1:56" ht="54" customHeight="1">
      <c r="A62" s="40" t="s">
        <v>254</v>
      </c>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row>
    <row r="63" spans="1:56" ht="21" customHeight="1">
      <c r="A63" s="37" t="s">
        <v>93</v>
      </c>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row>
    <row r="64" spans="1:56" ht="26.25" customHeight="1">
      <c r="A64" s="38" t="s">
        <v>397</v>
      </c>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row>
  </sheetData>
  <customSheetViews>
    <customSheetView guid="{33D4D846-4129-451F-A6E0-96419F5FE18F}" scale="75" showPageBreaks="1" zeroValues="0" printArea="1" view="pageBreakPreview" showRuler="0">
      <selection activeCell="BD1" sqref="BD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1"/>
      <headerFooter alignWithMargins="0"/>
    </customSheetView>
    <customSheetView guid="{2A313BEC-6E4F-4195-BE25-F08689DF1019}" scale="75" showPageBreaks="1" zeroValues="0" printArea="1" view="pageBreakPreview" showRuler="0">
      <selection activeCell="AU1" sqref="AU1:BC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2"/>
      <headerFooter alignWithMargins="0"/>
    </customSheetView>
    <customSheetView guid="{777DFF65-A274-44C2-85B6-2D5C6BB81042}" scale="75" showPageBreaks="1" zeroValues="0" view="pageBreakPreview" showRuler="0">
      <selection activeCell="AU1" sqref="AU1:BC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3"/>
      <headerFooter alignWithMargins="0"/>
    </customSheetView>
    <customSheetView guid="{5936F667-61F4-4656-AF66-4F7DBB59A1CD}" scale="75" showPageBreaks="1" zeroValues="0" printArea="1" view="pageBreakPreview" showRuler="0">
      <selection activeCell="AU1" sqref="AU1:BC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4"/>
      <headerFooter alignWithMargins="0"/>
    </customSheetView>
  </customSheetViews>
  <mergeCells count="253">
    <mergeCell ref="AU1:BC1"/>
    <mergeCell ref="A2:BC2"/>
    <mergeCell ref="A4:R4"/>
    <mergeCell ref="S4:AE4"/>
    <mergeCell ref="AF4:AM4"/>
    <mergeCell ref="AN4:BC4"/>
    <mergeCell ref="A5:K5"/>
    <mergeCell ref="L5:N5"/>
    <mergeCell ref="O5:S5"/>
    <mergeCell ref="T5:V5"/>
    <mergeCell ref="W5:AA5"/>
    <mergeCell ref="AB5:AD5"/>
    <mergeCell ref="AE5:AI5"/>
    <mergeCell ref="AJ5:AS5"/>
    <mergeCell ref="AT5:BC5"/>
    <mergeCell ref="S6:Y6"/>
    <mergeCell ref="Z6:AF6"/>
    <mergeCell ref="AG6:AM6"/>
    <mergeCell ref="AN6:AT6"/>
    <mergeCell ref="Q7:R7"/>
    <mergeCell ref="Q8:R8"/>
    <mergeCell ref="A9:F9"/>
    <mergeCell ref="G9:K9"/>
    <mergeCell ref="L9:R9"/>
    <mergeCell ref="AU9:AW9"/>
    <mergeCell ref="AX9:AZ9"/>
    <mergeCell ref="BA9:BC9"/>
    <mergeCell ref="A10:F10"/>
    <mergeCell ref="G10:K10"/>
    <mergeCell ref="L10:R10"/>
    <mergeCell ref="A11:F11"/>
    <mergeCell ref="G11:K11"/>
    <mergeCell ref="L11:R11"/>
    <mergeCell ref="AU11:AW11"/>
    <mergeCell ref="AX11:AZ11"/>
    <mergeCell ref="BA11:BC11"/>
    <mergeCell ref="A12:F12"/>
    <mergeCell ref="G12:K12"/>
    <mergeCell ref="L12:R12"/>
    <mergeCell ref="AU12:AW12"/>
    <mergeCell ref="AX12:AZ12"/>
    <mergeCell ref="BA12:BC12"/>
    <mergeCell ref="A13:F13"/>
    <mergeCell ref="G13:K13"/>
    <mergeCell ref="L13:R13"/>
    <mergeCell ref="AU13:AW13"/>
    <mergeCell ref="AX13:AZ13"/>
    <mergeCell ref="BA13:BC13"/>
    <mergeCell ref="A14:F14"/>
    <mergeCell ref="G14:K14"/>
    <mergeCell ref="L14:R14"/>
    <mergeCell ref="AU14:AW14"/>
    <mergeCell ref="AX14:AZ14"/>
    <mergeCell ref="BA14:BC14"/>
    <mergeCell ref="A15:F15"/>
    <mergeCell ref="G15:K15"/>
    <mergeCell ref="L15:R15"/>
    <mergeCell ref="AU15:AW15"/>
    <mergeCell ref="AX15:AZ15"/>
    <mergeCell ref="BA15:BC15"/>
    <mergeCell ref="A16:F16"/>
    <mergeCell ref="G16:K16"/>
    <mergeCell ref="L16:R16"/>
    <mergeCell ref="AU16:AW16"/>
    <mergeCell ref="AX16:AZ16"/>
    <mergeCell ref="BA16:BC16"/>
    <mergeCell ref="A17:F17"/>
    <mergeCell ref="G17:K17"/>
    <mergeCell ref="L17:R17"/>
    <mergeCell ref="AU17:AW17"/>
    <mergeCell ref="AX17:AZ17"/>
    <mergeCell ref="BA17:BC17"/>
    <mergeCell ref="A18:F18"/>
    <mergeCell ref="G18:K18"/>
    <mergeCell ref="L18:R18"/>
    <mergeCell ref="AU18:AW18"/>
    <mergeCell ref="AX18:AZ18"/>
    <mergeCell ref="BA18:BC18"/>
    <mergeCell ref="A19:F19"/>
    <mergeCell ref="G19:K19"/>
    <mergeCell ref="L19:R19"/>
    <mergeCell ref="AU19:AW19"/>
    <mergeCell ref="AX19:AZ19"/>
    <mergeCell ref="BA19:BC19"/>
    <mergeCell ref="A20:F20"/>
    <mergeCell ref="G20:K20"/>
    <mergeCell ref="L20:R20"/>
    <mergeCell ref="AU20:AW20"/>
    <mergeCell ref="AX20:AZ20"/>
    <mergeCell ref="BA20:BC20"/>
    <mergeCell ref="A21:F21"/>
    <mergeCell ref="G21:K21"/>
    <mergeCell ref="L21:R21"/>
    <mergeCell ref="AU21:AW21"/>
    <mergeCell ref="AX21:AZ21"/>
    <mergeCell ref="BA21:BC21"/>
    <mergeCell ref="A22:F22"/>
    <mergeCell ref="G22:K22"/>
    <mergeCell ref="L22:R22"/>
    <mergeCell ref="AU22:AW22"/>
    <mergeCell ref="AX22:AZ22"/>
    <mergeCell ref="BA22:BC22"/>
    <mergeCell ref="A23:F23"/>
    <mergeCell ref="G23:K23"/>
    <mergeCell ref="L23:R23"/>
    <mergeCell ref="AU23:AW23"/>
    <mergeCell ref="AX23:AZ23"/>
    <mergeCell ref="BA23:BC23"/>
    <mergeCell ref="A24:R24"/>
    <mergeCell ref="AU24:AW24"/>
    <mergeCell ref="AX24:AZ24"/>
    <mergeCell ref="BA24:BC24"/>
    <mergeCell ref="A25:AT25"/>
    <mergeCell ref="AU25:BC25"/>
    <mergeCell ref="A26:BD26"/>
    <mergeCell ref="A27:BD27"/>
    <mergeCell ref="A28:BD28"/>
    <mergeCell ref="A29:BD29"/>
    <mergeCell ref="A30:BD30"/>
    <mergeCell ref="A31:BD31"/>
    <mergeCell ref="A32:BD32"/>
    <mergeCell ref="A34:BC34"/>
    <mergeCell ref="A36:R36"/>
    <mergeCell ref="S36:AE36"/>
    <mergeCell ref="AF36:AM36"/>
    <mergeCell ref="AN36:BC36"/>
    <mergeCell ref="A37:K37"/>
    <mergeCell ref="L37:N37"/>
    <mergeCell ref="O37:S37"/>
    <mergeCell ref="T37:V37"/>
    <mergeCell ref="W37:AA37"/>
    <mergeCell ref="AB37:AD37"/>
    <mergeCell ref="AE37:AI37"/>
    <mergeCell ref="AJ37:AS37"/>
    <mergeCell ref="AT37:BC37"/>
    <mergeCell ref="S38:Y38"/>
    <mergeCell ref="Z38:AF38"/>
    <mergeCell ref="AG38:AM38"/>
    <mergeCell ref="AN38:AT38"/>
    <mergeCell ref="Q39:R39"/>
    <mergeCell ref="Q40:R40"/>
    <mergeCell ref="A41:F41"/>
    <mergeCell ref="G41:K41"/>
    <mergeCell ref="L41:R41"/>
    <mergeCell ref="AU41:AW41"/>
    <mergeCell ref="AX41:AZ41"/>
    <mergeCell ref="BA41:BC41"/>
    <mergeCell ref="A42:F42"/>
    <mergeCell ref="G42:K42"/>
    <mergeCell ref="L42:R42"/>
    <mergeCell ref="A43:F43"/>
    <mergeCell ref="G43:K43"/>
    <mergeCell ref="L43:R43"/>
    <mergeCell ref="AU43:AW43"/>
    <mergeCell ref="AX43:AZ43"/>
    <mergeCell ref="BA43:BC43"/>
    <mergeCell ref="A44:F44"/>
    <mergeCell ref="G44:K44"/>
    <mergeCell ref="L44:R44"/>
    <mergeCell ref="AU44:AW44"/>
    <mergeCell ref="AX44:AZ44"/>
    <mergeCell ref="BA44:BC44"/>
    <mergeCell ref="A45:F45"/>
    <mergeCell ref="G45:K45"/>
    <mergeCell ref="L45:R45"/>
    <mergeCell ref="AU45:AW45"/>
    <mergeCell ref="AX45:AZ45"/>
    <mergeCell ref="BA45:BC45"/>
    <mergeCell ref="A46:F46"/>
    <mergeCell ref="G46:K46"/>
    <mergeCell ref="L46:R46"/>
    <mergeCell ref="AU46:AW46"/>
    <mergeCell ref="AX46:AZ46"/>
    <mergeCell ref="BA46:BC46"/>
    <mergeCell ref="A47:F47"/>
    <mergeCell ref="G47:K47"/>
    <mergeCell ref="L47:R47"/>
    <mergeCell ref="AU47:AW47"/>
    <mergeCell ref="AX47:AZ47"/>
    <mergeCell ref="BA47:BC47"/>
    <mergeCell ref="A48:F48"/>
    <mergeCell ref="G48:K48"/>
    <mergeCell ref="L48:R48"/>
    <mergeCell ref="AU48:AW48"/>
    <mergeCell ref="AX48:AZ48"/>
    <mergeCell ref="BA48:BC48"/>
    <mergeCell ref="A49:F49"/>
    <mergeCell ref="G49:K49"/>
    <mergeCell ref="L49:R49"/>
    <mergeCell ref="AU49:AW49"/>
    <mergeCell ref="AX49:AZ49"/>
    <mergeCell ref="BA49:BC49"/>
    <mergeCell ref="A50:F50"/>
    <mergeCell ref="G50:K50"/>
    <mergeCell ref="L50:R50"/>
    <mergeCell ref="AU50:AW50"/>
    <mergeCell ref="AX50:AZ50"/>
    <mergeCell ref="BA50:BC50"/>
    <mergeCell ref="A51:F51"/>
    <mergeCell ref="G51:K51"/>
    <mergeCell ref="L51:R51"/>
    <mergeCell ref="AU51:AW51"/>
    <mergeCell ref="AX51:AZ51"/>
    <mergeCell ref="BA51:BC51"/>
    <mergeCell ref="A52:F52"/>
    <mergeCell ref="G52:K52"/>
    <mergeCell ref="L52:R52"/>
    <mergeCell ref="AU52:AW52"/>
    <mergeCell ref="AX52:AZ52"/>
    <mergeCell ref="BA52:BC52"/>
    <mergeCell ref="A53:F53"/>
    <mergeCell ref="G53:K53"/>
    <mergeCell ref="L53:R53"/>
    <mergeCell ref="AU53:AW53"/>
    <mergeCell ref="AX53:AZ53"/>
    <mergeCell ref="BA53:BC53"/>
    <mergeCell ref="A54:F54"/>
    <mergeCell ref="G54:K54"/>
    <mergeCell ref="L54:R54"/>
    <mergeCell ref="AU54:AW54"/>
    <mergeCell ref="AX54:AZ54"/>
    <mergeCell ref="BA54:BC54"/>
    <mergeCell ref="A55:F55"/>
    <mergeCell ref="G55:K55"/>
    <mergeCell ref="L55:R55"/>
    <mergeCell ref="AU55:AW55"/>
    <mergeCell ref="AX55:AZ55"/>
    <mergeCell ref="BA55:BC55"/>
    <mergeCell ref="A56:R56"/>
    <mergeCell ref="AU56:AW56"/>
    <mergeCell ref="AX56:AZ56"/>
    <mergeCell ref="BA56:BC56"/>
    <mergeCell ref="A57:AT57"/>
    <mergeCell ref="AU57:BC57"/>
    <mergeCell ref="A58:BD58"/>
    <mergeCell ref="A59:BD59"/>
    <mergeCell ref="A60:BD60"/>
    <mergeCell ref="A61:BD61"/>
    <mergeCell ref="A62:BD62"/>
    <mergeCell ref="A63:BD63"/>
    <mergeCell ref="A64:BD64"/>
    <mergeCell ref="A6:F8"/>
    <mergeCell ref="G6:K8"/>
    <mergeCell ref="L6:P8"/>
    <mergeCell ref="AU6:AW8"/>
    <mergeCell ref="AX6:AZ8"/>
    <mergeCell ref="BA6:BC8"/>
    <mergeCell ref="A38:F40"/>
    <mergeCell ref="G38:K40"/>
    <mergeCell ref="L38:P40"/>
    <mergeCell ref="AU38:AW40"/>
    <mergeCell ref="AX38:AZ40"/>
    <mergeCell ref="BA38:BC40"/>
  </mergeCells>
  <phoneticPr fontId="23"/>
  <printOptions horizontalCentered="1"/>
  <pageMargins left="0.39370078740157483" right="0.39370078740157483" top="0.31496062992125984" bottom="0.19685039370078741" header="0.39370078740157483" footer="0.39370078740157483"/>
  <pageSetup paperSize="9" scale="84" fitToWidth="1" fitToHeight="1" orientation="landscape" usePrinterDefaults="1" errors="blank" r:id="rId5"/>
  <headerFooter alignWithMargins="0"/>
  <rowBreaks count="1" manualBreakCount="1">
    <brk id="32" max="55" man="1"/>
  </rowBreaks>
  <legacyDrawing r:id="rId6"/>
</worksheet>
</file>

<file path=xl/worksheets/sheet20.xml><?xml version="1.0" encoding="utf-8"?>
<worksheet xmlns="http://schemas.openxmlformats.org/spreadsheetml/2006/main" xmlns:r="http://schemas.openxmlformats.org/officeDocument/2006/relationships" xmlns:mc="http://schemas.openxmlformats.org/markup-compatibility/2006">
  <sheetPr>
    <tabColor theme="0"/>
  </sheetPr>
  <dimension ref="A1:AU31"/>
  <sheetViews>
    <sheetView view="pageBreakPreview" zoomScaleNormal="75" zoomScaleSheetLayoutView="100" workbookViewId="0"/>
  </sheetViews>
  <sheetFormatPr defaultColWidth="9" defaultRowHeight="13.5"/>
  <cols>
    <col min="1" max="1" width="2.75" style="1277" customWidth="1"/>
    <col min="2" max="2" width="22.875" style="1277" customWidth="1"/>
    <col min="3" max="3" width="5.25" style="1277" customWidth="1"/>
    <col min="4" max="4" width="21.625" style="1277" customWidth="1"/>
    <col min="5" max="6" width="18.75" style="1277" customWidth="1"/>
    <col min="7" max="7" width="3.125" style="1277" customWidth="1"/>
    <col min="8" max="8" width="3.875" style="1277" customWidth="1"/>
    <col min="9" max="9" width="9" style="1277" bestFit="1" customWidth="0"/>
    <col min="10" max="16384" width="9" style="1277"/>
  </cols>
  <sheetData>
    <row r="1" spans="1:47" ht="27.75" customHeight="1">
      <c r="A1" s="24" t="s">
        <v>449</v>
      </c>
      <c r="AU1" s="24" t="s">
        <v>49</v>
      </c>
    </row>
    <row r="2" spans="1:47" ht="36" customHeight="1">
      <c r="B2" s="1278" t="s">
        <v>25</v>
      </c>
      <c r="C2" s="1278"/>
      <c r="D2" s="1278"/>
      <c r="E2" s="1278"/>
      <c r="F2" s="1278"/>
      <c r="G2" s="1278"/>
    </row>
    <row r="3" spans="1:47" ht="36" customHeight="1">
      <c r="A3" s="1278"/>
      <c r="B3" s="1279" t="s">
        <v>448</v>
      </c>
      <c r="C3" s="1288"/>
      <c r="D3" s="1294"/>
      <c r="E3" s="1294"/>
      <c r="F3" s="1294"/>
      <c r="G3" s="1302"/>
    </row>
    <row r="4" spans="1:47" ht="36" customHeight="1">
      <c r="A4" s="1278"/>
      <c r="B4" s="1280" t="s">
        <v>154</v>
      </c>
      <c r="C4" s="1289" t="s">
        <v>424</v>
      </c>
      <c r="D4" s="1289"/>
      <c r="E4" s="1289"/>
      <c r="F4" s="1289"/>
      <c r="G4" s="1303"/>
    </row>
    <row r="5" spans="1:47" ht="35.25" customHeight="1">
      <c r="B5" s="1280" t="s">
        <v>707</v>
      </c>
      <c r="C5" s="1279" t="s">
        <v>1012</v>
      </c>
      <c r="D5" s="1295"/>
      <c r="E5" s="1295"/>
      <c r="F5" s="1295"/>
      <c r="G5" s="1304"/>
    </row>
    <row r="6" spans="1:47" ht="18.75" customHeight="1">
      <c r="B6" s="1281" t="s">
        <v>484</v>
      </c>
      <c r="C6" s="1290"/>
      <c r="D6" s="1293"/>
      <c r="E6" s="1299" t="s">
        <v>492</v>
      </c>
      <c r="F6" s="1299" t="s">
        <v>901</v>
      </c>
      <c r="G6" s="1305"/>
    </row>
    <row r="7" spans="1:47" ht="33" customHeight="1">
      <c r="B7" s="1281"/>
      <c r="C7" s="1290"/>
      <c r="D7" s="1296" t="s">
        <v>747</v>
      </c>
      <c r="E7" s="1300" t="s">
        <v>577</v>
      </c>
      <c r="F7" s="1300" t="s">
        <v>577</v>
      </c>
      <c r="G7" s="1305"/>
    </row>
    <row r="8" spans="1:47" ht="33" customHeight="1">
      <c r="B8" s="1281"/>
      <c r="C8" s="1290"/>
      <c r="D8" s="1296" t="s">
        <v>944</v>
      </c>
      <c r="E8" s="1300" t="s">
        <v>577</v>
      </c>
      <c r="F8" s="1300" t="s">
        <v>577</v>
      </c>
      <c r="G8" s="1305"/>
    </row>
    <row r="9" spans="1:47" ht="33" customHeight="1">
      <c r="B9" s="1281"/>
      <c r="C9" s="1290"/>
      <c r="D9" s="1296" t="s">
        <v>1</v>
      </c>
      <c r="E9" s="1297" t="s">
        <v>469</v>
      </c>
      <c r="F9" s="1297" t="s">
        <v>469</v>
      </c>
      <c r="G9" s="1305"/>
    </row>
    <row r="10" spans="1:47" ht="33" customHeight="1">
      <c r="B10" s="1281"/>
      <c r="C10" s="1290"/>
      <c r="D10" s="1296" t="s">
        <v>1148</v>
      </c>
      <c r="E10" s="1300"/>
      <c r="F10" s="1300"/>
      <c r="G10" s="1305"/>
    </row>
    <row r="11" spans="1:47" ht="13.5" customHeight="1">
      <c r="B11" s="1282"/>
      <c r="C11" s="1291"/>
      <c r="D11" s="1293"/>
      <c r="E11" s="1293"/>
      <c r="F11" s="1293"/>
      <c r="G11" s="1306"/>
    </row>
    <row r="12" spans="1:47">
      <c r="B12" s="1283" t="s">
        <v>403</v>
      </c>
      <c r="C12" s="1292"/>
      <c r="D12" s="1292"/>
      <c r="E12" s="1292"/>
      <c r="F12" s="1292"/>
      <c r="G12" s="1307"/>
    </row>
    <row r="13" spans="1:47" ht="38.25" customHeight="1">
      <c r="B13" s="1284"/>
      <c r="D13" s="1296" t="s">
        <v>910</v>
      </c>
      <c r="E13" s="1300" t="s">
        <v>577</v>
      </c>
      <c r="F13" s="1301"/>
      <c r="G13" s="1305"/>
    </row>
    <row r="14" spans="1:47" ht="16.5" customHeight="1">
      <c r="B14" s="1284"/>
      <c r="G14" s="1305"/>
    </row>
    <row r="15" spans="1:47" ht="21.75" customHeight="1">
      <c r="B15" s="1284"/>
      <c r="D15" s="1277" t="s">
        <v>63</v>
      </c>
      <c r="G15" s="1305"/>
    </row>
    <row r="16" spans="1:47" ht="29.25" customHeight="1">
      <c r="B16" s="1284"/>
      <c r="D16" s="1297" t="s">
        <v>292</v>
      </c>
      <c r="E16" s="1297" t="s">
        <v>313</v>
      </c>
      <c r="F16" s="1297"/>
      <c r="G16" s="1305"/>
    </row>
    <row r="17" spans="2:7" ht="29.25" customHeight="1">
      <c r="B17" s="1284"/>
      <c r="D17" s="1297" t="s">
        <v>1149</v>
      </c>
      <c r="E17" s="1297"/>
      <c r="F17" s="1297"/>
      <c r="G17" s="1305"/>
    </row>
    <row r="18" spans="2:7" ht="29.25" customHeight="1">
      <c r="B18" s="1284"/>
      <c r="D18" s="1297" t="s">
        <v>747</v>
      </c>
      <c r="E18" s="1297"/>
      <c r="F18" s="1297"/>
      <c r="G18" s="1305"/>
    </row>
    <row r="19" spans="2:7" ht="29.25" customHeight="1">
      <c r="B19" s="1284"/>
      <c r="D19" s="1297" t="s">
        <v>661</v>
      </c>
      <c r="E19" s="1297"/>
      <c r="F19" s="1297"/>
      <c r="G19" s="1305"/>
    </row>
    <row r="20" spans="2:7" ht="29.25" customHeight="1">
      <c r="B20" s="1284"/>
      <c r="D20" s="1298"/>
      <c r="E20" s="1297"/>
      <c r="F20" s="1297"/>
      <c r="G20" s="1305"/>
    </row>
    <row r="21" spans="2:7" ht="29.25" customHeight="1">
      <c r="B21" s="1284"/>
      <c r="D21" s="1298"/>
      <c r="E21" s="1297"/>
      <c r="F21" s="1297"/>
      <c r="G21" s="1305"/>
    </row>
    <row r="22" spans="2:7" ht="29.25" customHeight="1">
      <c r="B22" s="1284"/>
      <c r="D22" s="1298"/>
      <c r="E22" s="1297"/>
      <c r="F22" s="1297"/>
      <c r="G22" s="1305"/>
    </row>
    <row r="23" spans="2:7">
      <c r="B23" s="1285"/>
      <c r="C23" s="1293"/>
      <c r="D23" s="1293"/>
      <c r="E23" s="1293"/>
      <c r="F23" s="1293"/>
      <c r="G23" s="1306"/>
    </row>
    <row r="25" spans="2:7" ht="24.75" customHeight="1">
      <c r="B25" s="1286" t="s">
        <v>562</v>
      </c>
      <c r="C25" s="1286"/>
      <c r="D25" s="1286"/>
      <c r="E25" s="1286"/>
      <c r="F25" s="1286"/>
      <c r="G25" s="1286"/>
    </row>
    <row r="26" spans="2:7" ht="24.75" customHeight="1">
      <c r="B26" s="1287" t="s">
        <v>1134</v>
      </c>
      <c r="C26" s="1287"/>
      <c r="D26" s="1287"/>
      <c r="E26" s="1287"/>
      <c r="F26" s="1287"/>
      <c r="G26" s="1287"/>
    </row>
    <row r="27" spans="2:7" ht="26.25" customHeight="1">
      <c r="B27" s="1286"/>
      <c r="C27" s="1286"/>
      <c r="D27" s="1286"/>
      <c r="E27" s="1286"/>
      <c r="F27" s="1286"/>
      <c r="G27" s="1286"/>
    </row>
    <row r="31" spans="2:7">
      <c r="C31" s="1277" t="s">
        <v>105</v>
      </c>
    </row>
  </sheetData>
  <mergeCells count="16">
    <mergeCell ref="B2:G2"/>
    <mergeCell ref="C3:G3"/>
    <mergeCell ref="C4:G4"/>
    <mergeCell ref="C5:G5"/>
    <mergeCell ref="E16:F16"/>
    <mergeCell ref="E17:F17"/>
    <mergeCell ref="E18:F18"/>
    <mergeCell ref="E19:F19"/>
    <mergeCell ref="E20:F20"/>
    <mergeCell ref="E21:F21"/>
    <mergeCell ref="E22:F22"/>
    <mergeCell ref="B25:G25"/>
    <mergeCell ref="B26:G26"/>
    <mergeCell ref="B27:G27"/>
    <mergeCell ref="B6:B11"/>
    <mergeCell ref="B12:B23"/>
  </mergeCells>
  <phoneticPr fontId="23"/>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verticalDpi="300"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tabColor rgb="FFFF0000"/>
  </sheetPr>
  <dimension ref="A1:AK29"/>
  <sheetViews>
    <sheetView view="pageBreakPreview" zoomScaleSheetLayoutView="100" workbookViewId="0"/>
  </sheetViews>
  <sheetFormatPr defaultColWidth="9" defaultRowHeight="21" customHeight="1"/>
  <cols>
    <col min="1" max="1" width="1.375" style="1308" customWidth="1"/>
    <col min="2" max="11" width="2.5" style="1308" customWidth="1"/>
    <col min="12" max="12" width="0.875" style="1308" customWidth="1"/>
    <col min="13" max="27" width="2.5" style="1308" customWidth="1"/>
    <col min="28" max="28" width="5" style="1308" customWidth="1"/>
    <col min="29" max="29" width="4.25" style="1308" customWidth="1"/>
    <col min="30" max="36" width="2.5" style="1308" customWidth="1"/>
    <col min="37" max="37" width="1.375" style="1308" customWidth="1"/>
    <col min="38" max="61" width="2.625" style="1308" customWidth="1"/>
    <col min="62" max="16384" width="9" style="1308"/>
  </cols>
  <sheetData>
    <row r="1" spans="1:37" ht="20.100000000000001" customHeight="1">
      <c r="A1" s="499" t="s">
        <v>2068</v>
      </c>
    </row>
    <row r="2" spans="1:37" ht="20.100000000000001" customHeight="1">
      <c r="A2" s="1309"/>
      <c r="B2" s="1309"/>
      <c r="C2" s="1309"/>
      <c r="D2" s="1309"/>
      <c r="E2" s="1309"/>
      <c r="F2" s="1309"/>
      <c r="G2" s="1309"/>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E2" s="1309"/>
      <c r="AF2" s="1309"/>
      <c r="AG2" s="1309"/>
      <c r="AH2" s="1309"/>
      <c r="AI2" s="1309"/>
      <c r="AJ2" s="1364" t="s">
        <v>1723</v>
      </c>
    </row>
    <row r="3" spans="1:37" ht="20.100000000000001" customHeight="1">
      <c r="A3" s="1309"/>
      <c r="B3" s="1309"/>
      <c r="C3" s="1309"/>
      <c r="D3" s="1309"/>
      <c r="E3" s="1309"/>
      <c r="F3" s="1309"/>
      <c r="G3" s="1309"/>
      <c r="H3" s="1309"/>
      <c r="I3" s="1309"/>
      <c r="J3" s="1309"/>
      <c r="K3" s="1309"/>
      <c r="L3" s="1309"/>
      <c r="M3" s="1309"/>
      <c r="N3" s="1309"/>
      <c r="O3" s="1309"/>
      <c r="P3" s="1309"/>
      <c r="Q3" s="1309"/>
      <c r="R3" s="1309"/>
      <c r="S3" s="1309"/>
      <c r="T3" s="1309"/>
      <c r="U3" s="1309"/>
      <c r="V3" s="1309"/>
      <c r="W3" s="1309"/>
      <c r="X3" s="1309"/>
      <c r="Y3" s="1309"/>
      <c r="Z3" s="1309"/>
      <c r="AA3" s="1309"/>
      <c r="AB3" s="1309"/>
      <c r="AC3" s="1309"/>
      <c r="AD3" s="1309"/>
      <c r="AE3" s="1309"/>
      <c r="AF3" s="1309"/>
      <c r="AG3" s="1309"/>
      <c r="AH3" s="1309"/>
      <c r="AI3" s="1309"/>
      <c r="AJ3" s="1364"/>
    </row>
    <row r="4" spans="1:37" ht="20.100000000000001" customHeight="1">
      <c r="A4" s="1309"/>
      <c r="B4" s="1310" t="s">
        <v>1090</v>
      </c>
      <c r="C4" s="1310"/>
      <c r="D4" s="1310"/>
      <c r="E4" s="1310"/>
      <c r="F4" s="1310"/>
      <c r="G4" s="1310"/>
      <c r="H4" s="1310"/>
      <c r="I4" s="1310"/>
      <c r="J4" s="1310"/>
      <c r="K4" s="1310"/>
      <c r="L4" s="1310"/>
      <c r="M4" s="1310"/>
      <c r="N4" s="1310"/>
      <c r="O4" s="1310"/>
      <c r="P4" s="1310"/>
      <c r="Q4" s="1310"/>
      <c r="R4" s="1310"/>
      <c r="S4" s="1310"/>
      <c r="T4" s="1310"/>
      <c r="U4" s="1310"/>
      <c r="V4" s="1310"/>
      <c r="W4" s="1310"/>
      <c r="X4" s="1310"/>
      <c r="Y4" s="1310"/>
      <c r="Z4" s="1310"/>
      <c r="AA4" s="1310"/>
      <c r="AB4" s="1310"/>
      <c r="AC4" s="1310"/>
      <c r="AD4" s="1310"/>
      <c r="AE4" s="1310"/>
      <c r="AF4" s="1310"/>
      <c r="AG4" s="1310"/>
      <c r="AH4" s="1310"/>
      <c r="AI4" s="1310"/>
      <c r="AJ4" s="1310"/>
      <c r="AK4" s="1371"/>
    </row>
    <row r="5" spans="1:37" ht="20.100000000000001" customHeight="1">
      <c r="A5" s="1309"/>
      <c r="B5" s="1311"/>
      <c r="C5" s="1311"/>
      <c r="D5" s="1311"/>
      <c r="E5" s="1311"/>
      <c r="F5" s="1311"/>
      <c r="G5" s="1335"/>
      <c r="H5" s="1335"/>
      <c r="I5" s="1335"/>
      <c r="J5" s="1335"/>
      <c r="K5" s="1335"/>
      <c r="L5" s="1335"/>
      <c r="M5" s="1335"/>
      <c r="N5" s="1335"/>
      <c r="O5" s="1335"/>
      <c r="P5" s="1335"/>
      <c r="Q5" s="1351"/>
      <c r="R5" s="1351"/>
      <c r="S5" s="1351"/>
      <c r="T5" s="1351"/>
      <c r="U5" s="1351"/>
      <c r="V5" s="1351"/>
      <c r="W5" s="1351"/>
      <c r="X5" s="1351"/>
      <c r="Y5" s="1351"/>
      <c r="Z5" s="1351"/>
      <c r="AA5" s="1351"/>
      <c r="AB5" s="1351"/>
      <c r="AC5" s="1351"/>
      <c r="AD5" s="1351"/>
      <c r="AE5" s="1351"/>
      <c r="AF5" s="1351"/>
      <c r="AG5" s="1351"/>
      <c r="AH5" s="1351"/>
      <c r="AI5" s="1351"/>
      <c r="AJ5" s="1351"/>
      <c r="AK5" s="1372"/>
    </row>
    <row r="6" spans="1:37" ht="24.75" customHeight="1">
      <c r="A6" s="1309"/>
      <c r="B6" s="513" t="s">
        <v>1716</v>
      </c>
      <c r="C6" s="1316"/>
      <c r="D6" s="1316"/>
      <c r="E6" s="1316"/>
      <c r="F6" s="1316"/>
      <c r="G6" s="1316"/>
      <c r="H6" s="1316"/>
      <c r="I6" s="1316"/>
      <c r="J6" s="1316"/>
      <c r="K6" s="1340"/>
      <c r="L6" s="524"/>
      <c r="M6" s="531"/>
      <c r="N6" s="531"/>
      <c r="O6" s="531"/>
      <c r="P6" s="531"/>
      <c r="Q6" s="531"/>
      <c r="R6" s="531"/>
      <c r="S6" s="531"/>
      <c r="T6" s="531"/>
      <c r="U6" s="531"/>
      <c r="V6" s="531"/>
      <c r="W6" s="531"/>
      <c r="X6" s="531"/>
      <c r="Y6" s="531"/>
      <c r="Z6" s="531"/>
      <c r="AA6" s="531"/>
      <c r="AB6" s="531"/>
      <c r="AC6" s="531"/>
      <c r="AD6" s="531"/>
      <c r="AE6" s="531"/>
      <c r="AF6" s="531"/>
      <c r="AG6" s="531"/>
      <c r="AH6" s="531"/>
      <c r="AI6" s="531"/>
      <c r="AJ6" s="540"/>
      <c r="AK6" s="1372"/>
    </row>
    <row r="7" spans="1:37" ht="24.75" customHeight="1">
      <c r="A7" s="1309"/>
      <c r="B7" s="515" t="s">
        <v>1277</v>
      </c>
      <c r="C7" s="515"/>
      <c r="D7" s="515"/>
      <c r="E7" s="515"/>
      <c r="F7" s="515"/>
      <c r="G7" s="515"/>
      <c r="H7" s="515"/>
      <c r="I7" s="515"/>
      <c r="J7" s="515"/>
      <c r="K7" s="515"/>
      <c r="L7" s="524"/>
      <c r="M7" s="531"/>
      <c r="N7" s="531"/>
      <c r="O7" s="531"/>
      <c r="P7" s="531"/>
      <c r="Q7" s="531"/>
      <c r="R7" s="531"/>
      <c r="S7" s="531"/>
      <c r="T7" s="531"/>
      <c r="U7" s="531"/>
      <c r="V7" s="531"/>
      <c r="W7" s="531"/>
      <c r="X7" s="531"/>
      <c r="Y7" s="531"/>
      <c r="Z7" s="531"/>
      <c r="AA7" s="531"/>
      <c r="AB7" s="531"/>
      <c r="AC7" s="531"/>
      <c r="AD7" s="531"/>
      <c r="AE7" s="531"/>
      <c r="AF7" s="531"/>
      <c r="AG7" s="531"/>
      <c r="AH7" s="531"/>
      <c r="AI7" s="531"/>
      <c r="AJ7" s="540"/>
      <c r="AK7" s="1372"/>
    </row>
    <row r="8" spans="1:37" ht="24.75" customHeight="1">
      <c r="A8" s="1309"/>
      <c r="B8" s="515" t="s">
        <v>1717</v>
      </c>
      <c r="C8" s="515"/>
      <c r="D8" s="515"/>
      <c r="E8" s="515"/>
      <c r="F8" s="515"/>
      <c r="G8" s="515"/>
      <c r="H8" s="515"/>
      <c r="I8" s="515"/>
      <c r="J8" s="515"/>
      <c r="K8" s="515"/>
      <c r="L8" s="524" t="s">
        <v>1721</v>
      </c>
      <c r="M8" s="531"/>
      <c r="N8" s="531"/>
      <c r="O8" s="531"/>
      <c r="P8" s="531"/>
      <c r="Q8" s="531"/>
      <c r="R8" s="531"/>
      <c r="S8" s="531"/>
      <c r="T8" s="531"/>
      <c r="U8" s="531"/>
      <c r="V8" s="531"/>
      <c r="W8" s="531"/>
      <c r="X8" s="531"/>
      <c r="Y8" s="531"/>
      <c r="Z8" s="531"/>
      <c r="AA8" s="531"/>
      <c r="AB8" s="531"/>
      <c r="AC8" s="531"/>
      <c r="AD8" s="531"/>
      <c r="AE8" s="531"/>
      <c r="AF8" s="531"/>
      <c r="AG8" s="531"/>
      <c r="AH8" s="531"/>
      <c r="AI8" s="531"/>
      <c r="AJ8" s="540"/>
      <c r="AK8" s="1372"/>
    </row>
    <row r="9" spans="1:37" ht="24.75" customHeight="1">
      <c r="A9" s="1309"/>
      <c r="B9" s="1312" t="s">
        <v>316</v>
      </c>
      <c r="C9" s="1317"/>
      <c r="D9" s="1321" t="s">
        <v>1054</v>
      </c>
      <c r="E9" s="1326"/>
      <c r="F9" s="1326"/>
      <c r="G9" s="1326"/>
      <c r="H9" s="1326"/>
      <c r="I9" s="1326"/>
      <c r="J9" s="1326"/>
      <c r="K9" s="1341"/>
      <c r="L9" s="1343"/>
      <c r="M9" s="531" t="s">
        <v>747</v>
      </c>
      <c r="N9" s="531"/>
      <c r="O9" s="531"/>
      <c r="P9" s="531"/>
      <c r="Q9" s="1352"/>
      <c r="R9" s="1352"/>
      <c r="S9" s="1352"/>
      <c r="T9" s="1352"/>
      <c r="U9" s="1354"/>
      <c r="V9" s="524"/>
      <c r="W9" s="531" t="s">
        <v>492</v>
      </c>
      <c r="X9" s="531"/>
      <c r="Y9" s="1357" t="s">
        <v>274</v>
      </c>
      <c r="Z9" s="1357"/>
      <c r="AA9" s="1357"/>
      <c r="AB9" s="1359" t="s">
        <v>1628</v>
      </c>
      <c r="AC9" s="1361" t="s">
        <v>901</v>
      </c>
      <c r="AD9" s="1328"/>
      <c r="AE9" s="1328"/>
      <c r="AF9" s="1357"/>
      <c r="AG9" s="1357"/>
      <c r="AH9" s="1357"/>
      <c r="AI9" s="1316" t="s">
        <v>1628</v>
      </c>
      <c r="AJ9" s="1340"/>
    </row>
    <row r="10" spans="1:37" ht="24.75" customHeight="1">
      <c r="A10" s="1309"/>
      <c r="B10" s="1313"/>
      <c r="C10" s="1318"/>
      <c r="D10" s="1322"/>
      <c r="E10" s="1327"/>
      <c r="F10" s="1327"/>
      <c r="G10" s="1327"/>
      <c r="H10" s="1327"/>
      <c r="I10" s="1327"/>
      <c r="J10" s="1327"/>
      <c r="K10" s="1342"/>
      <c r="L10" s="1344"/>
      <c r="M10" s="531" t="s">
        <v>1692</v>
      </c>
      <c r="N10" s="531"/>
      <c r="O10" s="531"/>
      <c r="P10" s="531"/>
      <c r="Q10" s="527"/>
      <c r="R10" s="527"/>
      <c r="S10" s="527"/>
      <c r="T10" s="527"/>
      <c r="U10" s="1355"/>
      <c r="V10" s="1356"/>
      <c r="W10" s="523" t="s">
        <v>492</v>
      </c>
      <c r="X10" s="523"/>
      <c r="Y10" s="1358"/>
      <c r="Z10" s="1358"/>
      <c r="AA10" s="1358"/>
      <c r="AB10" s="1360" t="s">
        <v>1628</v>
      </c>
      <c r="AC10" s="1362" t="s">
        <v>901</v>
      </c>
      <c r="AD10" s="1326"/>
      <c r="AE10" s="1326"/>
      <c r="AF10" s="1358"/>
      <c r="AG10" s="1358"/>
      <c r="AH10" s="1358"/>
      <c r="AI10" s="1363" t="s">
        <v>1628</v>
      </c>
      <c r="AJ10" s="1365"/>
    </row>
    <row r="11" spans="1:37" ht="53.25" customHeight="1">
      <c r="A11" s="1309"/>
      <c r="B11" s="1313"/>
      <c r="C11" s="1318"/>
      <c r="D11" s="1323" t="s">
        <v>1339</v>
      </c>
      <c r="E11" s="1328"/>
      <c r="F11" s="1328"/>
      <c r="G11" s="1328"/>
      <c r="H11" s="1328"/>
      <c r="I11" s="1328"/>
      <c r="J11" s="1328"/>
      <c r="K11" s="1328"/>
      <c r="L11" s="1345"/>
      <c r="M11" s="531" t="s">
        <v>1722</v>
      </c>
      <c r="N11" s="531"/>
      <c r="O11" s="531"/>
      <c r="P11" s="1350"/>
      <c r="Q11" s="1353"/>
      <c r="R11" s="1353"/>
      <c r="S11" s="1353"/>
      <c r="T11" s="1353"/>
      <c r="U11" s="1353"/>
      <c r="V11" s="1353"/>
      <c r="W11" s="1353"/>
      <c r="X11" s="1353"/>
      <c r="Y11" s="1353"/>
      <c r="Z11" s="1353"/>
      <c r="AA11" s="1353"/>
      <c r="AB11" s="1353"/>
      <c r="AC11" s="1353"/>
      <c r="AD11" s="1353"/>
      <c r="AE11" s="1353"/>
      <c r="AF11" s="1353"/>
      <c r="AG11" s="1353"/>
      <c r="AH11" s="1353"/>
      <c r="AI11" s="1353"/>
      <c r="AJ11" s="1366"/>
    </row>
    <row r="12" spans="1:37" ht="24.75" customHeight="1">
      <c r="A12" s="1309"/>
      <c r="B12" s="1313"/>
      <c r="C12" s="1319"/>
      <c r="D12" s="1324" t="s">
        <v>749</v>
      </c>
      <c r="E12" s="1329"/>
      <c r="F12" s="1331" t="s">
        <v>833</v>
      </c>
      <c r="G12" s="1336"/>
      <c r="H12" s="1336"/>
      <c r="I12" s="1336"/>
      <c r="J12" s="1336"/>
      <c r="K12" s="1336"/>
      <c r="L12" s="1346"/>
      <c r="M12" s="1346"/>
      <c r="N12" s="1346"/>
      <c r="O12" s="1346"/>
      <c r="P12" s="1346"/>
      <c r="Q12" s="1346"/>
      <c r="R12" s="1346"/>
      <c r="S12" s="1346"/>
      <c r="T12" s="1346"/>
      <c r="U12" s="1346"/>
      <c r="V12" s="1346"/>
      <c r="W12" s="1346"/>
      <c r="X12" s="1346"/>
      <c r="Y12" s="1346"/>
      <c r="Z12" s="1346"/>
      <c r="AA12" s="1346"/>
      <c r="AB12" s="1346"/>
      <c r="AC12" s="1346"/>
      <c r="AD12" s="1346"/>
      <c r="AE12" s="1346"/>
      <c r="AF12" s="1346"/>
      <c r="AG12" s="1346"/>
      <c r="AH12" s="1346"/>
      <c r="AI12" s="1346"/>
      <c r="AJ12" s="1367"/>
    </row>
    <row r="13" spans="1:37" ht="24.75" customHeight="1">
      <c r="A13" s="1309"/>
      <c r="B13" s="1313"/>
      <c r="C13" s="1319"/>
      <c r="D13" s="1324"/>
      <c r="E13" s="1329"/>
      <c r="F13" s="1332"/>
      <c r="G13" s="1337"/>
      <c r="H13" s="1337"/>
      <c r="I13" s="1337"/>
      <c r="J13" s="1337"/>
      <c r="K13" s="1337"/>
      <c r="L13" s="1347"/>
      <c r="M13" s="1347"/>
      <c r="N13" s="1347"/>
      <c r="O13" s="1347"/>
      <c r="P13" s="1347"/>
      <c r="Q13" s="1347"/>
      <c r="R13" s="1347"/>
      <c r="S13" s="1347"/>
      <c r="T13" s="1347"/>
      <c r="U13" s="1347"/>
      <c r="V13" s="1347"/>
      <c r="W13" s="1347"/>
      <c r="X13" s="1347"/>
      <c r="Y13" s="1347"/>
      <c r="Z13" s="1347"/>
      <c r="AA13" s="1347"/>
      <c r="AB13" s="1347"/>
      <c r="AC13" s="1347"/>
      <c r="AD13" s="1347"/>
      <c r="AE13" s="1347"/>
      <c r="AF13" s="1347"/>
      <c r="AG13" s="1347"/>
      <c r="AH13" s="1347"/>
      <c r="AI13" s="1347"/>
      <c r="AJ13" s="1368"/>
    </row>
    <row r="14" spans="1:37" ht="24.75" customHeight="1">
      <c r="A14" s="1309"/>
      <c r="B14" s="1313"/>
      <c r="C14" s="1319"/>
      <c r="D14" s="1324"/>
      <c r="E14" s="1329"/>
      <c r="F14" s="1332" t="s">
        <v>1719</v>
      </c>
      <c r="G14" s="1337"/>
      <c r="H14" s="1337"/>
      <c r="I14" s="1337"/>
      <c r="J14" s="1337"/>
      <c r="K14" s="1337"/>
      <c r="L14" s="1347"/>
      <c r="M14" s="1347"/>
      <c r="N14" s="1347"/>
      <c r="O14" s="1347"/>
      <c r="P14" s="1347"/>
      <c r="Q14" s="1347"/>
      <c r="R14" s="1347"/>
      <c r="S14" s="1347"/>
      <c r="T14" s="1347"/>
      <c r="U14" s="1347"/>
      <c r="V14" s="1347"/>
      <c r="W14" s="1347"/>
      <c r="X14" s="1347"/>
      <c r="Y14" s="1347"/>
      <c r="Z14" s="1347"/>
      <c r="AA14" s="1347"/>
      <c r="AB14" s="1347"/>
      <c r="AC14" s="1347"/>
      <c r="AD14" s="1347"/>
      <c r="AE14" s="1347"/>
      <c r="AF14" s="1347"/>
      <c r="AG14" s="1347"/>
      <c r="AH14" s="1347"/>
      <c r="AI14" s="1347"/>
      <c r="AJ14" s="1368"/>
    </row>
    <row r="15" spans="1:37" ht="24.75" customHeight="1">
      <c r="A15" s="1309"/>
      <c r="B15" s="1313"/>
      <c r="C15" s="1319"/>
      <c r="D15" s="1324"/>
      <c r="E15" s="1329"/>
      <c r="F15" s="1332"/>
      <c r="G15" s="1337"/>
      <c r="H15" s="1337"/>
      <c r="I15" s="1337"/>
      <c r="J15" s="1337"/>
      <c r="K15" s="1337"/>
      <c r="L15" s="1347"/>
      <c r="M15" s="1347"/>
      <c r="N15" s="1347"/>
      <c r="O15" s="1347"/>
      <c r="P15" s="1347"/>
      <c r="Q15" s="1347"/>
      <c r="R15" s="1347"/>
      <c r="S15" s="1347"/>
      <c r="T15" s="1347"/>
      <c r="U15" s="1347"/>
      <c r="V15" s="1347"/>
      <c r="W15" s="1347"/>
      <c r="X15" s="1347"/>
      <c r="Y15" s="1347"/>
      <c r="Z15" s="1347"/>
      <c r="AA15" s="1347"/>
      <c r="AB15" s="1347"/>
      <c r="AC15" s="1347"/>
      <c r="AD15" s="1347"/>
      <c r="AE15" s="1347"/>
      <c r="AF15" s="1347"/>
      <c r="AG15" s="1347"/>
      <c r="AH15" s="1347"/>
      <c r="AI15" s="1347"/>
      <c r="AJ15" s="1368"/>
    </row>
    <row r="16" spans="1:37" ht="24.75" customHeight="1">
      <c r="A16" s="1309"/>
      <c r="B16" s="1313"/>
      <c r="C16" s="1319"/>
      <c r="D16" s="1324"/>
      <c r="E16" s="1329"/>
      <c r="F16" s="1332"/>
      <c r="G16" s="1337"/>
      <c r="H16" s="1337"/>
      <c r="I16" s="1337"/>
      <c r="J16" s="1337"/>
      <c r="K16" s="1337"/>
      <c r="L16" s="1347"/>
      <c r="M16" s="1347"/>
      <c r="N16" s="1347"/>
      <c r="O16" s="1347"/>
      <c r="P16" s="1347"/>
      <c r="Q16" s="1347"/>
      <c r="R16" s="1347"/>
      <c r="S16" s="1347"/>
      <c r="T16" s="1347"/>
      <c r="U16" s="1347"/>
      <c r="V16" s="1347"/>
      <c r="W16" s="1347"/>
      <c r="X16" s="1347"/>
      <c r="Y16" s="1347"/>
      <c r="Z16" s="1347"/>
      <c r="AA16" s="1347"/>
      <c r="AB16" s="1347"/>
      <c r="AC16" s="1347"/>
      <c r="AD16" s="1347"/>
      <c r="AE16" s="1347"/>
      <c r="AF16" s="1347"/>
      <c r="AG16" s="1347"/>
      <c r="AH16" s="1347"/>
      <c r="AI16" s="1347"/>
      <c r="AJ16" s="1368"/>
    </row>
    <row r="17" spans="1:36" ht="24.75" customHeight="1">
      <c r="A17" s="1309"/>
      <c r="B17" s="1313"/>
      <c r="C17" s="1319"/>
      <c r="D17" s="1324"/>
      <c r="E17" s="1329"/>
      <c r="F17" s="1332"/>
      <c r="G17" s="1337"/>
      <c r="H17" s="1337"/>
      <c r="I17" s="1337"/>
      <c r="J17" s="1337"/>
      <c r="K17" s="1337"/>
      <c r="L17" s="1347"/>
      <c r="M17" s="1347"/>
      <c r="N17" s="1347"/>
      <c r="O17" s="1347"/>
      <c r="P17" s="1347"/>
      <c r="Q17" s="1347"/>
      <c r="R17" s="1347"/>
      <c r="S17" s="1347"/>
      <c r="T17" s="1347"/>
      <c r="U17" s="1347"/>
      <c r="V17" s="1347"/>
      <c r="W17" s="1347"/>
      <c r="X17" s="1347"/>
      <c r="Y17" s="1347"/>
      <c r="Z17" s="1347"/>
      <c r="AA17" s="1347"/>
      <c r="AB17" s="1347"/>
      <c r="AC17" s="1347"/>
      <c r="AD17" s="1347"/>
      <c r="AE17" s="1347"/>
      <c r="AF17" s="1347"/>
      <c r="AG17" s="1347"/>
      <c r="AH17" s="1347"/>
      <c r="AI17" s="1347"/>
      <c r="AJ17" s="1368"/>
    </row>
    <row r="18" spans="1:36" ht="24.75" customHeight="1">
      <c r="A18" s="1309"/>
      <c r="B18" s="1313"/>
      <c r="C18" s="1319"/>
      <c r="D18" s="1324"/>
      <c r="E18" s="1329"/>
      <c r="F18" s="1333" t="s">
        <v>1720</v>
      </c>
      <c r="G18" s="1338"/>
      <c r="H18" s="1338"/>
      <c r="I18" s="1338"/>
      <c r="J18" s="1338"/>
      <c r="K18" s="1338"/>
      <c r="L18" s="1348"/>
      <c r="M18" s="1348"/>
      <c r="N18" s="1348"/>
      <c r="O18" s="1348"/>
      <c r="P18" s="1348"/>
      <c r="Q18" s="1348"/>
      <c r="R18" s="1348"/>
      <c r="S18" s="1348"/>
      <c r="T18" s="1348"/>
      <c r="U18" s="1348"/>
      <c r="V18" s="1348"/>
      <c r="W18" s="1348"/>
      <c r="X18" s="1348"/>
      <c r="Y18" s="1348"/>
      <c r="Z18" s="1348"/>
      <c r="AA18" s="1348"/>
      <c r="AB18" s="1348"/>
      <c r="AC18" s="1348"/>
      <c r="AD18" s="1348"/>
      <c r="AE18" s="1348"/>
      <c r="AF18" s="1348"/>
      <c r="AG18" s="1348"/>
      <c r="AH18" s="1348"/>
      <c r="AI18" s="1348"/>
      <c r="AJ18" s="1369"/>
    </row>
    <row r="19" spans="1:36" ht="24.75" customHeight="1">
      <c r="A19" s="1309"/>
      <c r="B19" s="1313"/>
      <c r="C19" s="1319"/>
      <c r="D19" s="1324"/>
      <c r="E19" s="1329"/>
      <c r="F19" s="1333"/>
      <c r="G19" s="1338"/>
      <c r="H19" s="1338"/>
      <c r="I19" s="1338"/>
      <c r="J19" s="1338"/>
      <c r="K19" s="1338"/>
      <c r="L19" s="1348"/>
      <c r="M19" s="1348"/>
      <c r="N19" s="1348"/>
      <c r="O19" s="1348"/>
      <c r="P19" s="1348"/>
      <c r="Q19" s="1348"/>
      <c r="R19" s="1348"/>
      <c r="S19" s="1348"/>
      <c r="T19" s="1348"/>
      <c r="U19" s="1348"/>
      <c r="V19" s="1348"/>
      <c r="W19" s="1348"/>
      <c r="X19" s="1348"/>
      <c r="Y19" s="1348"/>
      <c r="Z19" s="1348"/>
      <c r="AA19" s="1348"/>
      <c r="AB19" s="1348"/>
      <c r="AC19" s="1348"/>
      <c r="AD19" s="1348"/>
      <c r="AE19" s="1348"/>
      <c r="AF19" s="1348"/>
      <c r="AG19" s="1348"/>
      <c r="AH19" s="1348"/>
      <c r="AI19" s="1348"/>
      <c r="AJ19" s="1369"/>
    </row>
    <row r="20" spans="1:36" ht="24.75" customHeight="1">
      <c r="A20" s="1309"/>
      <c r="B20" s="1313"/>
      <c r="C20" s="1319"/>
      <c r="D20" s="1324"/>
      <c r="E20" s="1329"/>
      <c r="F20" s="1333"/>
      <c r="G20" s="1338"/>
      <c r="H20" s="1338"/>
      <c r="I20" s="1338"/>
      <c r="J20" s="1338"/>
      <c r="K20" s="1338"/>
      <c r="L20" s="1348"/>
      <c r="M20" s="1348"/>
      <c r="N20" s="1348"/>
      <c r="O20" s="1348"/>
      <c r="P20" s="1348"/>
      <c r="Q20" s="1348"/>
      <c r="R20" s="1348"/>
      <c r="S20" s="1348"/>
      <c r="T20" s="1348"/>
      <c r="U20" s="1348"/>
      <c r="V20" s="1348"/>
      <c r="W20" s="1348"/>
      <c r="X20" s="1348"/>
      <c r="Y20" s="1348"/>
      <c r="Z20" s="1348"/>
      <c r="AA20" s="1348"/>
      <c r="AB20" s="1348"/>
      <c r="AC20" s="1348"/>
      <c r="AD20" s="1348"/>
      <c r="AE20" s="1348"/>
      <c r="AF20" s="1348"/>
      <c r="AG20" s="1348"/>
      <c r="AH20" s="1348"/>
      <c r="AI20" s="1348"/>
      <c r="AJ20" s="1369"/>
    </row>
    <row r="21" spans="1:36" ht="24.75" customHeight="1">
      <c r="A21" s="1309"/>
      <c r="B21" s="1313"/>
      <c r="C21" s="1319"/>
      <c r="D21" s="1324"/>
      <c r="E21" s="1329"/>
      <c r="F21" s="1333"/>
      <c r="G21" s="1338"/>
      <c r="H21" s="1338"/>
      <c r="I21" s="1338"/>
      <c r="J21" s="1338"/>
      <c r="K21" s="1338"/>
      <c r="L21" s="1348"/>
      <c r="M21" s="1348"/>
      <c r="N21" s="1348"/>
      <c r="O21" s="1348"/>
      <c r="P21" s="1348"/>
      <c r="Q21" s="1348"/>
      <c r="R21" s="1348"/>
      <c r="S21" s="1348"/>
      <c r="T21" s="1348"/>
      <c r="U21" s="1348"/>
      <c r="V21" s="1348"/>
      <c r="W21" s="1348"/>
      <c r="X21" s="1348"/>
      <c r="Y21" s="1348"/>
      <c r="Z21" s="1348"/>
      <c r="AA21" s="1348"/>
      <c r="AB21" s="1348"/>
      <c r="AC21" s="1348"/>
      <c r="AD21" s="1348"/>
      <c r="AE21" s="1348"/>
      <c r="AF21" s="1348"/>
      <c r="AG21" s="1348"/>
      <c r="AH21" s="1348"/>
      <c r="AI21" s="1348"/>
      <c r="AJ21" s="1369"/>
    </row>
    <row r="22" spans="1:36" ht="24.75" customHeight="1">
      <c r="A22" s="1309"/>
      <c r="B22" s="1313"/>
      <c r="C22" s="1319"/>
      <c r="D22" s="1324"/>
      <c r="E22" s="1329"/>
      <c r="F22" s="1333"/>
      <c r="G22" s="1338"/>
      <c r="H22" s="1338"/>
      <c r="I22" s="1338"/>
      <c r="J22" s="1338"/>
      <c r="K22" s="1338"/>
      <c r="L22" s="1348"/>
      <c r="M22" s="1348"/>
      <c r="N22" s="1348"/>
      <c r="O22" s="1348"/>
      <c r="P22" s="1348"/>
      <c r="Q22" s="1348"/>
      <c r="R22" s="1348"/>
      <c r="S22" s="1348"/>
      <c r="T22" s="1348"/>
      <c r="U22" s="1348"/>
      <c r="V22" s="1348"/>
      <c r="W22" s="1348"/>
      <c r="X22" s="1348"/>
      <c r="Y22" s="1348"/>
      <c r="Z22" s="1348"/>
      <c r="AA22" s="1348"/>
      <c r="AB22" s="1348"/>
      <c r="AC22" s="1348"/>
      <c r="AD22" s="1348"/>
      <c r="AE22" s="1348"/>
      <c r="AF22" s="1348"/>
      <c r="AG22" s="1348"/>
      <c r="AH22" s="1348"/>
      <c r="AI22" s="1348"/>
      <c r="AJ22" s="1369"/>
    </row>
    <row r="23" spans="1:36" ht="24.75" customHeight="1">
      <c r="A23" s="1309"/>
      <c r="B23" s="1314"/>
      <c r="C23" s="1320"/>
      <c r="D23" s="1325"/>
      <c r="E23" s="1330"/>
      <c r="F23" s="1334"/>
      <c r="G23" s="1339"/>
      <c r="H23" s="1339"/>
      <c r="I23" s="1339"/>
      <c r="J23" s="1339"/>
      <c r="K23" s="1339"/>
      <c r="L23" s="1349"/>
      <c r="M23" s="1349"/>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70"/>
    </row>
    <row r="24" spans="1:36" ht="39" customHeight="1">
      <c r="A24" s="1309"/>
      <c r="B24" s="1315" t="s">
        <v>914</v>
      </c>
      <c r="C24" s="1315"/>
      <c r="D24" s="1315"/>
      <c r="E24" s="1315"/>
      <c r="F24" s="1315"/>
      <c r="G24" s="1315"/>
      <c r="H24" s="1315"/>
      <c r="I24" s="1315"/>
      <c r="J24" s="1315"/>
      <c r="K24" s="1315"/>
      <c r="L24" s="1315"/>
      <c r="M24" s="1315"/>
      <c r="N24" s="1315"/>
      <c r="O24" s="1315"/>
      <c r="P24" s="1315"/>
      <c r="Q24" s="1315"/>
      <c r="R24" s="1315"/>
      <c r="S24" s="1315"/>
      <c r="T24" s="1315"/>
      <c r="U24" s="1315"/>
      <c r="V24" s="1315"/>
      <c r="W24" s="1315"/>
      <c r="X24" s="1315"/>
      <c r="Y24" s="1315"/>
      <c r="Z24" s="1315"/>
      <c r="AA24" s="1315"/>
      <c r="AB24" s="1315"/>
      <c r="AC24" s="1315"/>
      <c r="AD24" s="1315"/>
      <c r="AE24" s="1315"/>
      <c r="AF24" s="1315"/>
      <c r="AG24" s="1315"/>
      <c r="AH24" s="1315"/>
      <c r="AI24" s="1315"/>
      <c r="AJ24" s="1315"/>
    </row>
    <row r="25" spans="1:36" ht="20.25" customHeight="1">
      <c r="A25" s="1309"/>
      <c r="B25" s="548"/>
      <c r="C25" s="548"/>
      <c r="D25" s="548"/>
      <c r="E25" s="548"/>
      <c r="F25" s="548"/>
      <c r="G25" s="548"/>
      <c r="H25" s="548"/>
      <c r="I25" s="548"/>
      <c r="J25" s="548"/>
      <c r="K25" s="548"/>
      <c r="L25" s="548"/>
      <c r="M25" s="548"/>
      <c r="N25" s="548"/>
      <c r="O25" s="548"/>
      <c r="P25" s="548"/>
      <c r="Q25" s="548"/>
      <c r="R25" s="548"/>
      <c r="S25" s="548"/>
      <c r="T25" s="548"/>
      <c r="U25" s="548"/>
      <c r="V25" s="548"/>
      <c r="W25" s="548"/>
      <c r="X25" s="548"/>
      <c r="Y25" s="548"/>
      <c r="Z25" s="548"/>
      <c r="AA25" s="548"/>
      <c r="AB25" s="548"/>
      <c r="AC25" s="548"/>
      <c r="AD25" s="548"/>
      <c r="AE25" s="548"/>
      <c r="AF25" s="548"/>
      <c r="AG25" s="548"/>
      <c r="AH25" s="548"/>
      <c r="AI25" s="548"/>
      <c r="AJ25" s="548"/>
    </row>
    <row r="26" spans="1:36" ht="39" customHeight="1">
      <c r="A26" s="1309"/>
      <c r="B26" s="548"/>
      <c r="C26" s="548"/>
      <c r="D26" s="548"/>
      <c r="E26" s="548"/>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548"/>
      <c r="AH26" s="548"/>
      <c r="AI26" s="548"/>
      <c r="AJ26" s="548"/>
    </row>
    <row r="27" spans="1:36" ht="48.75" customHeight="1">
      <c r="A27" s="1309"/>
      <c r="B27" s="548"/>
      <c r="C27" s="548"/>
      <c r="D27" s="548"/>
      <c r="E27" s="548"/>
      <c r="F27" s="548"/>
      <c r="G27" s="548"/>
      <c r="H27" s="548"/>
      <c r="I27" s="548"/>
      <c r="J27" s="548"/>
      <c r="K27" s="548"/>
      <c r="L27" s="548"/>
      <c r="M27" s="548"/>
      <c r="N27" s="548"/>
      <c r="O27" s="548"/>
      <c r="P27" s="548"/>
      <c r="Q27" s="548"/>
      <c r="R27" s="548"/>
      <c r="S27" s="548"/>
      <c r="T27" s="548"/>
      <c r="U27" s="548"/>
      <c r="V27" s="548"/>
      <c r="W27" s="548"/>
      <c r="X27" s="548"/>
      <c r="Y27" s="548"/>
      <c r="Z27" s="548"/>
      <c r="AA27" s="548"/>
      <c r="AB27" s="548"/>
      <c r="AC27" s="548"/>
      <c r="AD27" s="548"/>
      <c r="AE27" s="548"/>
      <c r="AF27" s="548"/>
      <c r="AG27" s="548"/>
      <c r="AH27" s="548"/>
      <c r="AI27" s="548"/>
      <c r="AJ27" s="548"/>
    </row>
    <row r="28" spans="1:36" ht="21" customHeight="1">
      <c r="A28" s="1309"/>
      <c r="B28" s="1309"/>
      <c r="C28" s="1309"/>
      <c r="D28" s="1309"/>
      <c r="E28" s="1309"/>
      <c r="F28" s="1309"/>
      <c r="G28" s="1309"/>
      <c r="H28" s="1309"/>
      <c r="I28" s="1309"/>
      <c r="J28" s="1309"/>
      <c r="K28" s="1309"/>
      <c r="L28" s="1309"/>
      <c r="M28" s="1309"/>
      <c r="N28" s="1309"/>
      <c r="O28" s="1309"/>
      <c r="P28" s="1309"/>
      <c r="Q28" s="1309"/>
      <c r="R28" s="1309"/>
      <c r="S28" s="1309"/>
      <c r="T28" s="1309"/>
      <c r="U28" s="1309"/>
      <c r="V28" s="1309"/>
      <c r="W28" s="1309"/>
      <c r="X28" s="1309"/>
      <c r="Y28" s="1309"/>
      <c r="Z28" s="1309"/>
      <c r="AA28" s="1309"/>
      <c r="AB28" s="1309"/>
      <c r="AC28" s="1309"/>
      <c r="AD28" s="1309"/>
      <c r="AE28" s="1309"/>
      <c r="AF28" s="1309"/>
      <c r="AG28" s="1309"/>
      <c r="AH28" s="1309"/>
      <c r="AI28" s="1309"/>
      <c r="AJ28" s="1309"/>
    </row>
    <row r="29" spans="1:36" ht="21" customHeight="1">
      <c r="A29" s="1309"/>
      <c r="B29" s="1309"/>
      <c r="C29" s="1309"/>
      <c r="D29" s="1309"/>
      <c r="E29" s="1309"/>
      <c r="F29" s="1309"/>
      <c r="G29" s="1309"/>
      <c r="H29" s="1309"/>
      <c r="I29" s="1309"/>
      <c r="J29" s="1309"/>
      <c r="K29" s="1309"/>
      <c r="L29" s="1309"/>
      <c r="M29" s="1309"/>
      <c r="N29" s="1309"/>
      <c r="O29" s="1309"/>
      <c r="P29" s="1309"/>
      <c r="Q29" s="1309"/>
      <c r="R29" s="1309"/>
      <c r="S29" s="1309"/>
      <c r="T29" s="1309"/>
      <c r="U29" s="1309"/>
      <c r="V29" s="1309"/>
      <c r="W29" s="1309"/>
      <c r="X29" s="1309"/>
      <c r="Y29" s="1309"/>
      <c r="Z29" s="1309"/>
      <c r="AA29" s="1309"/>
      <c r="AB29" s="1309"/>
      <c r="AC29" s="1309"/>
      <c r="AD29" s="1309"/>
      <c r="AE29" s="1309"/>
      <c r="AF29" s="1309"/>
      <c r="AG29" s="1309"/>
      <c r="AH29" s="1309"/>
      <c r="AI29" s="1309"/>
      <c r="AJ29" s="1309"/>
    </row>
  </sheetData>
  <customSheetViews>
    <customSheetView guid="{33D4D846-4129-451F-A6E0-96419F5FE18F}" scale="75" showPageBreaks="1" printArea="1" view="pageBreakPreview" showRuler="0">
      <selection activeCell="G20" sqref="G20:I21"/>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1"/>
      <headerFooter alignWithMargins="0"/>
    </customSheetView>
    <customSheetView guid="{2A313BEC-6E4F-4195-BE25-F08689DF1019}" scale="75" showPageBreaks="1" printArea="1" view="pageBreakPreview" showRuler="0">
      <selection activeCell="G11" sqref="G11"/>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2"/>
      <headerFooter alignWithMargins="0"/>
    </customSheetView>
    <customSheetView guid="{777DFF65-A274-44C2-85B6-2D5C6BB81042}" scale="75" showPageBreaks="1" printArea="1" view="pageBreakPreview" showRuler="0">
      <selection activeCell="M4" sqref="M4"/>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3"/>
      <headerFooter alignWithMargins="0"/>
    </customSheetView>
    <customSheetView guid="{5936F667-61F4-4656-AF66-4F7DBB59A1CD}" scale="75" showPageBreaks="1" printArea="1" view="pageBreakPreview" showRuler="0">
      <selection activeCell="BK9" sqref="BK9"/>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4"/>
      <headerFooter alignWithMargins="0"/>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23"/>
  <dataValidations count="1">
    <dataValidation type="list" errorStyle="warning" allowBlank="1" showDropDown="0" showInputMessage="1" showErrorMessage="1" sqref="Y9:AA10 AF9:AH10">
      <formula1>"　,１,２,３,４,５"</formula1>
    </dataValidation>
  </dataValidations>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r:id="rId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sheetPr>
    <tabColor theme="0"/>
  </sheetPr>
  <dimension ref="A1:AU17"/>
  <sheetViews>
    <sheetView view="pageBreakPreview" zoomScaleNormal="75" zoomScaleSheetLayoutView="100" workbookViewId="0"/>
  </sheetViews>
  <sheetFormatPr defaultColWidth="9" defaultRowHeight="13.5"/>
  <cols>
    <col min="1" max="1" width="4.625" style="1277" customWidth="1"/>
    <col min="2" max="2" width="20" style="1277" customWidth="1"/>
    <col min="3" max="3" width="4" style="1277" customWidth="1"/>
    <col min="4" max="4" width="34.25" style="1277" customWidth="1"/>
    <col min="5" max="5" width="18.375" style="1277" customWidth="1"/>
    <col min="6" max="6" width="15" style="1277" customWidth="1"/>
    <col min="7" max="7" width="2.5" style="1277" customWidth="1"/>
    <col min="8" max="8" width="9" style="1277" bestFit="1" customWidth="0"/>
    <col min="9" max="16384" width="9" style="1277"/>
  </cols>
  <sheetData>
    <row r="1" spans="1:47" s="1373" customFormat="1" ht="27.75" customHeight="1">
      <c r="A1" s="24" t="s">
        <v>765</v>
      </c>
      <c r="AU1" s="24" t="s">
        <v>49</v>
      </c>
    </row>
    <row r="2" spans="1:47" s="1373" customFormat="1" ht="36" customHeight="1">
      <c r="A2" s="1278" t="s">
        <v>474</v>
      </c>
      <c r="B2" s="1278"/>
      <c r="C2" s="1278"/>
      <c r="D2" s="1278"/>
      <c r="E2" s="1278"/>
      <c r="F2" s="1278"/>
    </row>
    <row r="3" spans="1:47" ht="36" customHeight="1">
      <c r="A3" s="1278"/>
      <c r="B3" s="1278"/>
      <c r="C3" s="1278"/>
      <c r="D3" s="1278"/>
      <c r="E3" s="1278"/>
    </row>
    <row r="4" spans="1:47" ht="59.25" customHeight="1">
      <c r="A4" s="1278"/>
      <c r="B4" s="1279" t="s">
        <v>448</v>
      </c>
      <c r="C4" s="1378"/>
      <c r="D4" s="1382"/>
      <c r="E4" s="1382"/>
      <c r="F4" s="1297" t="s">
        <v>955</v>
      </c>
    </row>
    <row r="5" spans="1:47" ht="46.5" customHeight="1">
      <c r="B5" s="1374" t="s">
        <v>154</v>
      </c>
      <c r="C5" s="1279" t="s">
        <v>837</v>
      </c>
      <c r="D5" s="1295"/>
      <c r="E5" s="1295"/>
      <c r="F5" s="1297"/>
      <c r="G5" s="1286"/>
    </row>
    <row r="6" spans="1:47" ht="46.5" customHeight="1">
      <c r="B6" s="1374" t="s">
        <v>410</v>
      </c>
      <c r="C6" s="1379" t="s">
        <v>1171</v>
      </c>
      <c r="D6" s="1383"/>
      <c r="E6" s="1297" t="s">
        <v>956</v>
      </c>
      <c r="F6" s="1387" t="s">
        <v>359</v>
      </c>
    </row>
    <row r="7" spans="1:47" ht="46.5" customHeight="1">
      <c r="B7" s="1281"/>
      <c r="C7" s="1380" t="s">
        <v>849</v>
      </c>
      <c r="D7" s="1384"/>
      <c r="E7" s="1297" t="s">
        <v>956</v>
      </c>
      <c r="F7" s="1387" t="s">
        <v>614</v>
      </c>
    </row>
    <row r="8" spans="1:47" ht="46.5" customHeight="1">
      <c r="B8" s="1281"/>
      <c r="C8" s="1380" t="s">
        <v>459</v>
      </c>
      <c r="D8" s="1385"/>
      <c r="E8" s="1297" t="s">
        <v>956</v>
      </c>
      <c r="F8" s="1387" t="s">
        <v>614</v>
      </c>
    </row>
    <row r="9" spans="1:47" ht="46.5" customHeight="1">
      <c r="B9" s="1281"/>
      <c r="C9" s="1380" t="s">
        <v>1133</v>
      </c>
      <c r="D9" s="1385"/>
      <c r="E9" s="1297" t="s">
        <v>956</v>
      </c>
      <c r="F9" s="1387" t="s">
        <v>1175</v>
      </c>
    </row>
    <row r="10" spans="1:47" ht="46.5" customHeight="1">
      <c r="B10" s="1281"/>
      <c r="C10" s="1380" t="s">
        <v>501</v>
      </c>
      <c r="D10" s="1385"/>
      <c r="E10" s="1297" t="s">
        <v>956</v>
      </c>
      <c r="F10" s="1387" t="s">
        <v>1175</v>
      </c>
    </row>
    <row r="11" spans="1:47" ht="46.5" customHeight="1">
      <c r="B11" s="1281"/>
      <c r="C11" s="1380" t="s">
        <v>561</v>
      </c>
      <c r="D11" s="1385"/>
      <c r="E11" s="1297" t="s">
        <v>956</v>
      </c>
      <c r="F11" s="1387" t="s">
        <v>1175</v>
      </c>
    </row>
    <row r="12" spans="1:47" ht="46.5" customHeight="1">
      <c r="B12" s="1282"/>
      <c r="C12" s="1380" t="s">
        <v>589</v>
      </c>
      <c r="D12" s="1385"/>
      <c r="E12" s="1297" t="s">
        <v>956</v>
      </c>
      <c r="F12" s="1297" t="s">
        <v>483</v>
      </c>
    </row>
    <row r="13" spans="1:47" ht="82.5" customHeight="1">
      <c r="B13" s="1375" t="s">
        <v>39</v>
      </c>
      <c r="C13" s="1381" t="s">
        <v>629</v>
      </c>
      <c r="D13" s="1386" t="s">
        <v>381</v>
      </c>
      <c r="E13" s="1386"/>
      <c r="F13" s="1388"/>
    </row>
    <row r="14" spans="1:47" ht="24.75" customHeight="1">
      <c r="B14" s="1277" t="s">
        <v>511</v>
      </c>
    </row>
    <row r="15" spans="1:47" ht="24.75" customHeight="1">
      <c r="B15" s="1277" t="s">
        <v>436</v>
      </c>
    </row>
    <row r="16" spans="1:47" ht="28.5" customHeight="1">
      <c r="B16" s="1376" t="s">
        <v>33</v>
      </c>
    </row>
    <row r="17" spans="2:2" ht="24" customHeight="1">
      <c r="B17" s="1377"/>
    </row>
  </sheetData>
  <customSheetViews>
    <customSheetView guid="{33D4D846-4129-451F-A6E0-96419F5FE18F}" scale="75" showPageBreaks="1" printArea="1" view="pageBreakPreview" showRuler="0">
      <rowBreaks count="3" manualBreakCount="3">
        <brk id="34" max="9" man="1"/>
        <brk id="68" max="9" man="1"/>
        <brk id="102" max="9" man="1"/>
      </rowBreaks>
      <pageMargins left="0.39370078740157483" right="0.39370078740157483" top="0.31496062992125984" bottom="0.19685039370078741" header="0.39370078740157483" footer="0.39370078740157483"/>
      <printOptions horizontalCentered="1"/>
      <pageSetup paperSize="9" scale="103" orientation="portrait" errors="blank" r:id="rId1"/>
      <headerFooter alignWithMargins="0"/>
    </customSheetView>
    <customSheetView guid="{2A313BEC-6E4F-4195-BE25-F08689DF1019}" scale="75" showPageBreaks="1" printArea="1" view="pageBreakPreview" showRuler="0">
      <selection activeCell="BK9" sqref="BK9"/>
      <rowBreaks count="3" manualBreakCount="3">
        <brk id="34" max="9" man="1"/>
        <brk id="68" max="9" man="1"/>
        <brk id="102" max="9" man="1"/>
      </rowBreaks>
      <pageMargins left="0.39370078740157483" right="0.39370078740157483" top="0.31496062992125984" bottom="0.19685039370078741" header="0.39370078740157483" footer="0.39370078740157483"/>
      <printOptions horizontalCentered="1"/>
      <pageSetup paperSize="9" scale="103" orientation="portrait" errors="blank" r:id="rId2"/>
      <headerFooter alignWithMargins="0"/>
    </customSheetView>
    <customSheetView guid="{777DFF65-A274-44C2-85B6-2D5C6BB81042}" scale="75" showPageBreaks="1" view="pageBreakPreview" showRuler="0">
      <selection activeCell="BK9" sqref="BK9"/>
      <rowBreaks count="4" manualBreakCount="4">
        <brk id="34" max="9" man="1"/>
        <brk id="68" max="9" man="1"/>
        <brk id="102" max="9" man="1"/>
        <brk id="144" max="8" man="1"/>
      </rowBreaks>
      <pageMargins left="0.39370078740157483" right="0.39370078740157483" top="0.31496062992125984" bottom="0.19685039370078741" header="0.39370078740157483" footer="0.39370078740157483"/>
      <printOptions horizontalCentered="1"/>
      <pageSetup paperSize="9" scale="103" orientation="portrait" errors="blank" r:id="rId3"/>
      <headerFooter alignWithMargins="0"/>
    </customSheetView>
    <customSheetView guid="{5936F667-61F4-4656-AF66-4F7DBB59A1CD}" scale="75" showPageBreaks="1" printArea="1" view="pageBreakPreview" showRuler="0">
      <selection activeCell="BK9" sqref="BK9"/>
      <rowBreaks count="3" manualBreakCount="3">
        <brk id="34" max="9" man="1"/>
        <brk id="68" max="9" man="1"/>
        <brk id="102" max="9" man="1"/>
      </rowBreaks>
      <pageMargins left="0.39370078740157483" right="0.39370078740157483" top="0.31496062992125984" bottom="0.19685039370078741" header="0.39370078740157483" footer="0.39370078740157483"/>
      <printOptions horizontalCentered="1"/>
      <pageSetup paperSize="9" scale="103" orientation="portrait" errors="blank" r:id="rId4"/>
      <headerFooter alignWithMargins="0"/>
    </customSheetView>
  </customSheetViews>
  <mergeCells count="13">
    <mergeCell ref="A2:F2"/>
    <mergeCell ref="C4:E4"/>
    <mergeCell ref="C5:E5"/>
    <mergeCell ref="C6:D6"/>
    <mergeCell ref="C7:D7"/>
    <mergeCell ref="C8:D8"/>
    <mergeCell ref="C9:D9"/>
    <mergeCell ref="C10:D10"/>
    <mergeCell ref="C11:D11"/>
    <mergeCell ref="C12:D12"/>
    <mergeCell ref="D13:F13"/>
    <mergeCell ref="F4:F5"/>
    <mergeCell ref="B6:B12"/>
  </mergeCells>
  <phoneticPr fontId="23"/>
  <printOptions horizontalCentered="1"/>
  <pageMargins left="0.39370078740157483" right="0.39370078740157483" top="0.31496062992125984" bottom="0.19685039370078741" header="0.39370078740157483" footer="0.39370078740157483"/>
  <pageSetup paperSize="9" scale="97" fitToWidth="1" fitToHeight="1" orientation="portrait" usePrinterDefaults="1" errors="blank"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sheetPr>
    <tabColor rgb="FF92D050"/>
  </sheetPr>
  <dimension ref="A1:I15"/>
  <sheetViews>
    <sheetView view="pageBreakPreview" zoomScaleSheetLayoutView="100" workbookViewId="0"/>
  </sheetViews>
  <sheetFormatPr defaultColWidth="9" defaultRowHeight="13.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1389" t="s">
        <v>2069</v>
      </c>
      <c r="B1" s="1391"/>
      <c r="C1" s="1391"/>
      <c r="D1" s="1391"/>
      <c r="E1" s="1391"/>
      <c r="F1" s="1391"/>
      <c r="G1" s="1391"/>
      <c r="H1" s="1391"/>
    </row>
    <row r="2" spans="1:9" ht="20.100000000000001" customHeight="1">
      <c r="A2" s="1390"/>
      <c r="B2" s="1391"/>
      <c r="C2" s="1391"/>
      <c r="D2" s="1391"/>
      <c r="E2" s="1391"/>
      <c r="F2" s="1404" t="s">
        <v>1798</v>
      </c>
      <c r="G2" s="1404"/>
      <c r="H2" s="1391"/>
    </row>
    <row r="3" spans="1:9" ht="20.100000000000001" customHeight="1">
      <c r="A3" s="1390"/>
      <c r="B3" s="1391"/>
      <c r="C3" s="1391"/>
      <c r="D3" s="1391"/>
      <c r="E3" s="1391"/>
      <c r="F3" s="1404"/>
      <c r="G3" s="1404"/>
      <c r="H3" s="1391"/>
    </row>
    <row r="4" spans="1:9" ht="20.100000000000001" customHeight="1">
      <c r="A4" s="510" t="s">
        <v>1183</v>
      </c>
      <c r="B4" s="510"/>
      <c r="C4" s="510"/>
      <c r="D4" s="510"/>
      <c r="E4" s="510"/>
      <c r="F4" s="510"/>
      <c r="G4" s="510"/>
      <c r="H4" s="1391"/>
    </row>
    <row r="5" spans="1:9" ht="20.100000000000001" customHeight="1">
      <c r="A5" s="511"/>
      <c r="B5" s="511"/>
      <c r="C5" s="511"/>
      <c r="D5" s="511"/>
      <c r="E5" s="511"/>
      <c r="F5" s="511"/>
      <c r="G5" s="511"/>
      <c r="H5" s="1391"/>
    </row>
    <row r="6" spans="1:9" ht="36" customHeight="1">
      <c r="A6" s="511"/>
      <c r="B6" s="1393" t="s">
        <v>1424</v>
      </c>
      <c r="C6" s="522"/>
      <c r="D6" s="530"/>
      <c r="E6" s="530"/>
      <c r="F6" s="530"/>
      <c r="G6" s="538"/>
      <c r="H6" s="1391"/>
    </row>
    <row r="7" spans="1:9" ht="46.5" customHeight="1">
      <c r="A7" s="1391"/>
      <c r="B7" s="1394" t="s">
        <v>979</v>
      </c>
      <c r="C7" s="1398" t="s">
        <v>1765</v>
      </c>
      <c r="D7" s="1398"/>
      <c r="E7" s="1398"/>
      <c r="F7" s="1398"/>
      <c r="G7" s="1405"/>
      <c r="H7" s="1391"/>
    </row>
    <row r="8" spans="1:9" ht="69.95" customHeight="1">
      <c r="A8" s="1391"/>
      <c r="B8" s="1395" t="s">
        <v>1796</v>
      </c>
      <c r="C8" s="1399"/>
      <c r="D8" s="1402"/>
      <c r="E8" s="1402"/>
      <c r="F8" s="1402"/>
      <c r="G8" s="1406"/>
      <c r="H8" s="1391"/>
    </row>
    <row r="9" spans="1:9" ht="69.95" customHeight="1">
      <c r="A9" s="1391"/>
      <c r="B9" s="1396" t="s">
        <v>855</v>
      </c>
      <c r="C9" s="1400"/>
      <c r="D9" s="1403"/>
      <c r="E9" s="1403"/>
      <c r="F9" s="1403"/>
      <c r="G9" s="1407"/>
      <c r="H9" s="1391"/>
    </row>
    <row r="10" spans="1:9" ht="69.95" customHeight="1">
      <c r="A10" s="1391"/>
      <c r="B10" s="1396" t="s">
        <v>567</v>
      </c>
      <c r="C10" s="1400"/>
      <c r="D10" s="1403"/>
      <c r="E10" s="1403"/>
      <c r="F10" s="1403"/>
      <c r="G10" s="1407"/>
      <c r="H10" s="1391"/>
    </row>
    <row r="11" spans="1:9" ht="17.25" customHeight="1">
      <c r="A11" s="1391"/>
      <c r="B11" s="1391"/>
      <c r="C11" s="1391"/>
      <c r="D11" s="1391"/>
      <c r="E11" s="1391"/>
      <c r="F11" s="1391"/>
      <c r="G11" s="1391"/>
      <c r="H11" s="1397"/>
      <c r="I11" s="1408"/>
    </row>
    <row r="12" spans="1:9" ht="17.25" customHeight="1">
      <c r="A12" s="1391"/>
      <c r="B12" s="1397" t="s">
        <v>1195</v>
      </c>
      <c r="C12" s="1397"/>
      <c r="D12" s="1397"/>
      <c r="E12" s="1397"/>
      <c r="F12" s="1397"/>
      <c r="G12" s="1397"/>
      <c r="H12" s="1397"/>
      <c r="I12" s="1408"/>
    </row>
    <row r="13" spans="1:9">
      <c r="A13" s="1391"/>
      <c r="B13" s="1397" t="s">
        <v>1797</v>
      </c>
      <c r="C13" s="1397"/>
      <c r="D13" s="1397"/>
      <c r="E13" s="1397"/>
      <c r="F13" s="1397"/>
      <c r="G13" s="1397"/>
      <c r="H13" s="1391"/>
    </row>
    <row r="14" spans="1:9">
      <c r="A14" s="1392"/>
      <c r="B14" s="1397" t="s">
        <v>1109</v>
      </c>
      <c r="C14" s="1401"/>
      <c r="D14" s="1401"/>
      <c r="E14" s="1401"/>
      <c r="F14" s="1401"/>
      <c r="G14" s="1401"/>
      <c r="H14" s="1391"/>
    </row>
    <row r="15" spans="1:9" ht="17.25" customHeight="1">
      <c r="A15" s="1392"/>
      <c r="B15" s="1397" t="s">
        <v>128</v>
      </c>
      <c r="C15" s="1401"/>
      <c r="D15" s="1401"/>
      <c r="E15" s="1401"/>
      <c r="F15" s="1401"/>
      <c r="G15" s="1401"/>
      <c r="H15" s="1397"/>
      <c r="I15" s="1408"/>
    </row>
    <row r="16" spans="1:9" ht="6" customHeight="1"/>
  </sheetData>
  <customSheetViews>
    <customSheetView guid="{33D4D846-4129-451F-A6E0-96419F5FE18F}"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4"/>
      <headerFooter alignWithMargins="0"/>
    </customSheetView>
  </customSheetViews>
  <mergeCells count="7">
    <mergeCell ref="F2:G2"/>
    <mergeCell ref="A4:G4"/>
    <mergeCell ref="C6:G6"/>
    <mergeCell ref="C7:G7"/>
    <mergeCell ref="C8:G8"/>
    <mergeCell ref="C9:G9"/>
    <mergeCell ref="C10:G10"/>
  </mergeCells>
  <phoneticPr fontId="23"/>
  <pageMargins left="0.7" right="0.7" top="0.75" bottom="0.75" header="0.3" footer="0.3"/>
  <pageSetup paperSize="9" scale="90" fitToWidth="1" fitToHeight="1" orientation="portrait" usePrinterDefaults="1" r:id="rId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rgb="FF92D050"/>
  </sheetPr>
  <dimension ref="A1:AH354"/>
  <sheetViews>
    <sheetView view="pageBreakPreview" zoomScaleSheetLayoutView="100" workbookViewId="0"/>
  </sheetViews>
  <sheetFormatPr defaultColWidth="9" defaultRowHeight="13.5"/>
  <cols>
    <col min="1" max="1" width="1.875" style="1409" customWidth="1"/>
    <col min="2" max="62" width="2.625" style="1409" customWidth="1"/>
    <col min="63" max="257" width="9" style="1409"/>
    <col min="258" max="318" width="2.625" style="1409" customWidth="1"/>
    <col min="319" max="513" width="9" style="1409"/>
    <col min="514" max="574" width="2.625" style="1409" customWidth="1"/>
    <col min="575" max="769" width="9" style="1409"/>
    <col min="770" max="830" width="2.625" style="1409" customWidth="1"/>
    <col min="831" max="1025" width="9" style="1409"/>
    <col min="1026" max="1086" width="2.625" style="1409" customWidth="1"/>
    <col min="1087" max="1281" width="9" style="1409"/>
    <col min="1282" max="1342" width="2.625" style="1409" customWidth="1"/>
    <col min="1343" max="1537" width="9" style="1409"/>
    <col min="1538" max="1598" width="2.625" style="1409" customWidth="1"/>
    <col min="1599" max="1793" width="9" style="1409"/>
    <col min="1794" max="1854" width="2.625" style="1409" customWidth="1"/>
    <col min="1855" max="2049" width="9" style="1409"/>
    <col min="2050" max="2110" width="2.625" style="1409" customWidth="1"/>
    <col min="2111" max="2305" width="9" style="1409"/>
    <col min="2306" max="2366" width="2.625" style="1409" customWidth="1"/>
    <col min="2367" max="2561" width="9" style="1409"/>
    <col min="2562" max="2622" width="2.625" style="1409" customWidth="1"/>
    <col min="2623" max="2817" width="9" style="1409"/>
    <col min="2818" max="2878" width="2.625" style="1409" customWidth="1"/>
    <col min="2879" max="3073" width="9" style="1409"/>
    <col min="3074" max="3134" width="2.625" style="1409" customWidth="1"/>
    <col min="3135" max="3329" width="9" style="1409"/>
    <col min="3330" max="3390" width="2.625" style="1409" customWidth="1"/>
    <col min="3391" max="3585" width="9" style="1409"/>
    <col min="3586" max="3646" width="2.625" style="1409" customWidth="1"/>
    <col min="3647" max="3841" width="9" style="1409"/>
    <col min="3842" max="3902" width="2.625" style="1409" customWidth="1"/>
    <col min="3903" max="4097" width="9" style="1409"/>
    <col min="4098" max="4158" width="2.625" style="1409" customWidth="1"/>
    <col min="4159" max="4353" width="9" style="1409"/>
    <col min="4354" max="4414" width="2.625" style="1409" customWidth="1"/>
    <col min="4415" max="4609" width="9" style="1409"/>
    <col min="4610" max="4670" width="2.625" style="1409" customWidth="1"/>
    <col min="4671" max="4865" width="9" style="1409"/>
    <col min="4866" max="4926" width="2.625" style="1409" customWidth="1"/>
    <col min="4927" max="5121" width="9" style="1409"/>
    <col min="5122" max="5182" width="2.625" style="1409" customWidth="1"/>
    <col min="5183" max="5377" width="9" style="1409"/>
    <col min="5378" max="5438" width="2.625" style="1409" customWidth="1"/>
    <col min="5439" max="5633" width="9" style="1409"/>
    <col min="5634" max="5694" width="2.625" style="1409" customWidth="1"/>
    <col min="5695" max="5889" width="9" style="1409"/>
    <col min="5890" max="5950" width="2.625" style="1409" customWidth="1"/>
    <col min="5951" max="6145" width="9" style="1409"/>
    <col min="6146" max="6206" width="2.625" style="1409" customWidth="1"/>
    <col min="6207" max="6401" width="9" style="1409"/>
    <col min="6402" max="6462" width="2.625" style="1409" customWidth="1"/>
    <col min="6463" max="6657" width="9" style="1409"/>
    <col min="6658" max="6718" width="2.625" style="1409" customWidth="1"/>
    <col min="6719" max="6913" width="9" style="1409"/>
    <col min="6914" max="6974" width="2.625" style="1409" customWidth="1"/>
    <col min="6975" max="7169" width="9" style="1409"/>
    <col min="7170" max="7230" width="2.625" style="1409" customWidth="1"/>
    <col min="7231" max="7425" width="9" style="1409"/>
    <col min="7426" max="7486" width="2.625" style="1409" customWidth="1"/>
    <col min="7487" max="7681" width="9" style="1409"/>
    <col min="7682" max="7742" width="2.625" style="1409" customWidth="1"/>
    <col min="7743" max="7937" width="9" style="1409"/>
    <col min="7938" max="7998" width="2.625" style="1409" customWidth="1"/>
    <col min="7999" max="8193" width="9" style="1409"/>
    <col min="8194" max="8254" width="2.625" style="1409" customWidth="1"/>
    <col min="8255" max="8449" width="9" style="1409"/>
    <col min="8450" max="8510" width="2.625" style="1409" customWidth="1"/>
    <col min="8511" max="8705" width="9" style="1409"/>
    <col min="8706" max="8766" width="2.625" style="1409" customWidth="1"/>
    <col min="8767" max="8961" width="9" style="1409"/>
    <col min="8962" max="9022" width="2.625" style="1409" customWidth="1"/>
    <col min="9023" max="9217" width="9" style="1409"/>
    <col min="9218" max="9278" width="2.625" style="1409" customWidth="1"/>
    <col min="9279" max="9473" width="9" style="1409"/>
    <col min="9474" max="9534" width="2.625" style="1409" customWidth="1"/>
    <col min="9535" max="9729" width="9" style="1409"/>
    <col min="9730" max="9790" width="2.625" style="1409" customWidth="1"/>
    <col min="9791" max="9985" width="9" style="1409"/>
    <col min="9986" max="10046" width="2.625" style="1409" customWidth="1"/>
    <col min="10047" max="10241" width="9" style="1409"/>
    <col min="10242" max="10302" width="2.625" style="1409" customWidth="1"/>
    <col min="10303" max="10497" width="9" style="1409"/>
    <col min="10498" max="10558" width="2.625" style="1409" customWidth="1"/>
    <col min="10559" max="10753" width="9" style="1409"/>
    <col min="10754" max="10814" width="2.625" style="1409" customWidth="1"/>
    <col min="10815" max="11009" width="9" style="1409"/>
    <col min="11010" max="11070" width="2.625" style="1409" customWidth="1"/>
    <col min="11071" max="11265" width="9" style="1409"/>
    <col min="11266" max="11326" width="2.625" style="1409" customWidth="1"/>
    <col min="11327" max="11521" width="9" style="1409"/>
    <col min="11522" max="11582" width="2.625" style="1409" customWidth="1"/>
    <col min="11583" max="11777" width="9" style="1409"/>
    <col min="11778" max="11838" width="2.625" style="1409" customWidth="1"/>
    <col min="11839" max="12033" width="9" style="1409"/>
    <col min="12034" max="12094" width="2.625" style="1409" customWidth="1"/>
    <col min="12095" max="12289" width="9" style="1409"/>
    <col min="12290" max="12350" width="2.625" style="1409" customWidth="1"/>
    <col min="12351" max="12545" width="9" style="1409"/>
    <col min="12546" max="12606" width="2.625" style="1409" customWidth="1"/>
    <col min="12607" max="12801" width="9" style="1409"/>
    <col min="12802" max="12862" width="2.625" style="1409" customWidth="1"/>
    <col min="12863" max="13057" width="9" style="1409"/>
    <col min="13058" max="13118" width="2.625" style="1409" customWidth="1"/>
    <col min="13119" max="13313" width="9" style="1409"/>
    <col min="13314" max="13374" width="2.625" style="1409" customWidth="1"/>
    <col min="13375" max="13569" width="9" style="1409"/>
    <col min="13570" max="13630" width="2.625" style="1409" customWidth="1"/>
    <col min="13631" max="13825" width="9" style="1409"/>
    <col min="13826" max="13886" width="2.625" style="1409" customWidth="1"/>
    <col min="13887" max="14081" width="9" style="1409"/>
    <col min="14082" max="14142" width="2.625" style="1409" customWidth="1"/>
    <col min="14143" max="14337" width="9" style="1409"/>
    <col min="14338" max="14398" width="2.625" style="1409" customWidth="1"/>
    <col min="14399" max="14593" width="9" style="1409"/>
    <col min="14594" max="14654" width="2.625" style="1409" customWidth="1"/>
    <col min="14655" max="14849" width="9" style="1409"/>
    <col min="14850" max="14910" width="2.625" style="1409" customWidth="1"/>
    <col min="14911" max="15105" width="9" style="1409"/>
    <col min="15106" max="15166" width="2.625" style="1409" customWidth="1"/>
    <col min="15167" max="15361" width="9" style="1409"/>
    <col min="15362" max="15422" width="2.625" style="1409" customWidth="1"/>
    <col min="15423" max="15617" width="9" style="1409"/>
    <col min="15618" max="15678" width="2.625" style="1409" customWidth="1"/>
    <col min="15679" max="15873" width="9" style="1409"/>
    <col min="15874" max="15934" width="2.625" style="1409" customWidth="1"/>
    <col min="15935" max="16129" width="9" style="1409"/>
    <col min="16130" max="16190" width="2.625" style="1409" customWidth="1"/>
    <col min="16191" max="16384" width="9" style="1409"/>
  </cols>
  <sheetData>
    <row r="1" spans="1:34" ht="14.25">
      <c r="A1" s="866" t="s">
        <v>2070</v>
      </c>
    </row>
    <row r="2" spans="1:34">
      <c r="Z2" s="1404" t="s">
        <v>1805</v>
      </c>
      <c r="AA2" s="1404"/>
      <c r="AB2" s="1404"/>
      <c r="AC2" s="1404"/>
      <c r="AD2" s="1404"/>
      <c r="AE2" s="1404"/>
      <c r="AF2" s="1404"/>
      <c r="AG2" s="1404"/>
      <c r="AH2" s="1404"/>
    </row>
    <row r="4" spans="1:34" s="866" customFormat="1" ht="21" customHeight="1">
      <c r="A4" s="1410"/>
      <c r="B4" s="1412" t="s">
        <v>1354</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c r="Z4" s="1412"/>
      <c r="AA4" s="1412"/>
      <c r="AB4" s="1412"/>
      <c r="AC4" s="1412"/>
      <c r="AD4" s="1412"/>
      <c r="AE4" s="1412"/>
      <c r="AF4" s="1412"/>
      <c r="AG4" s="1412"/>
      <c r="AH4" s="1410"/>
    </row>
    <row r="5" spans="1:34" ht="21" customHeight="1">
      <c r="A5" s="1411"/>
      <c r="B5" s="1411"/>
      <c r="C5" s="1411"/>
      <c r="D5" s="1411"/>
      <c r="E5" s="1411"/>
      <c r="F5" s="1411"/>
      <c r="G5" s="1411"/>
      <c r="H5" s="1411"/>
      <c r="I5" s="1411"/>
      <c r="J5" s="1411"/>
      <c r="K5" s="1411"/>
      <c r="L5" s="1411"/>
      <c r="M5" s="1411"/>
      <c r="N5" s="1411"/>
      <c r="O5" s="1411"/>
      <c r="P5" s="1411"/>
      <c r="Q5" s="1411"/>
      <c r="R5" s="1411"/>
      <c r="S5" s="1411"/>
      <c r="T5" s="1411"/>
      <c r="U5" s="1411"/>
      <c r="V5" s="1411"/>
      <c r="W5" s="1411"/>
      <c r="X5" s="1411"/>
      <c r="Y5" s="1411"/>
      <c r="Z5" s="1411"/>
      <c r="AA5" s="1411"/>
      <c r="AB5" s="1411"/>
      <c r="AC5" s="1411"/>
      <c r="AD5" s="1411"/>
      <c r="AE5" s="1411"/>
      <c r="AF5" s="1411"/>
      <c r="AG5" s="1411"/>
      <c r="AH5" s="1411"/>
    </row>
    <row r="6" spans="1:34" ht="21" customHeight="1">
      <c r="A6" s="1411"/>
      <c r="B6" s="1413" t="s">
        <v>735</v>
      </c>
      <c r="C6" s="1428"/>
      <c r="D6" s="1428"/>
      <c r="E6" s="1428"/>
      <c r="F6" s="1428"/>
      <c r="G6" s="1428"/>
      <c r="H6" s="1428"/>
      <c r="I6" s="1428"/>
      <c r="J6" s="1428"/>
      <c r="K6" s="1428"/>
      <c r="L6" s="1428"/>
      <c r="M6" s="1428"/>
      <c r="N6" s="1444"/>
      <c r="O6" s="1444"/>
      <c r="P6" s="1444"/>
      <c r="Q6" s="1444"/>
      <c r="R6" s="1444"/>
      <c r="S6" s="1444"/>
      <c r="T6" s="1444"/>
      <c r="U6" s="1444"/>
      <c r="V6" s="1444"/>
      <c r="W6" s="1444"/>
      <c r="X6" s="1444"/>
      <c r="Y6" s="1444"/>
      <c r="Z6" s="1444"/>
      <c r="AA6" s="1444"/>
      <c r="AB6" s="1444"/>
      <c r="AC6" s="1444"/>
      <c r="AD6" s="1444"/>
      <c r="AE6" s="1444"/>
      <c r="AF6" s="1444"/>
      <c r="AG6" s="1466"/>
      <c r="AH6" s="1411"/>
    </row>
    <row r="7" spans="1:34" ht="21" customHeight="1">
      <c r="A7" s="1411"/>
      <c r="B7" s="1414" t="s">
        <v>1019</v>
      </c>
      <c r="C7" s="1429"/>
      <c r="D7" s="1429"/>
      <c r="E7" s="1429"/>
      <c r="F7" s="1429"/>
      <c r="G7" s="1429"/>
      <c r="H7" s="1429"/>
      <c r="I7" s="1429"/>
      <c r="J7" s="1429"/>
      <c r="K7" s="1429"/>
      <c r="L7" s="1429"/>
      <c r="M7" s="1429"/>
      <c r="N7" s="1445" t="s">
        <v>1491</v>
      </c>
      <c r="O7" s="1445"/>
      <c r="P7" s="1445"/>
      <c r="Q7" s="1445"/>
      <c r="R7" s="1445"/>
      <c r="S7" s="1445"/>
      <c r="T7" s="1445"/>
      <c r="U7" s="1445"/>
      <c r="V7" s="1445"/>
      <c r="W7" s="1445"/>
      <c r="X7" s="1445"/>
      <c r="Y7" s="1445"/>
      <c r="Z7" s="1445"/>
      <c r="AA7" s="1445"/>
      <c r="AB7" s="1445"/>
      <c r="AC7" s="1445"/>
      <c r="AD7" s="1445"/>
      <c r="AE7" s="1445"/>
      <c r="AF7" s="1445"/>
      <c r="AG7" s="1467"/>
      <c r="AH7" s="1411"/>
    </row>
    <row r="8" spans="1:34" ht="21" customHeight="1">
      <c r="A8" s="1411"/>
      <c r="B8" s="1415" t="s">
        <v>1799</v>
      </c>
      <c r="C8" s="1430"/>
      <c r="D8" s="1430"/>
      <c r="E8" s="1430"/>
      <c r="F8" s="1430"/>
      <c r="G8" s="1430"/>
      <c r="H8" s="1430"/>
      <c r="I8" s="1430"/>
      <c r="J8" s="1430"/>
      <c r="K8" s="1430"/>
      <c r="L8" s="1430"/>
      <c r="M8" s="1430"/>
      <c r="N8" s="1430" t="s">
        <v>421</v>
      </c>
      <c r="O8" s="1430"/>
      <c r="P8" s="1430"/>
      <c r="Q8" s="1430"/>
      <c r="R8" s="1430"/>
      <c r="S8" s="1430"/>
      <c r="T8" s="1430"/>
      <c r="U8" s="1430"/>
      <c r="V8" s="1430"/>
      <c r="W8" s="1430"/>
      <c r="X8" s="1430"/>
      <c r="Y8" s="1430"/>
      <c r="Z8" s="1430"/>
      <c r="AA8" s="1430"/>
      <c r="AB8" s="1430"/>
      <c r="AC8" s="1430"/>
      <c r="AD8" s="1430"/>
      <c r="AE8" s="1430"/>
      <c r="AF8" s="1430"/>
      <c r="AG8" s="1468"/>
      <c r="AH8" s="1411"/>
    </row>
    <row r="9" spans="1:34" ht="21" customHeight="1">
      <c r="A9" s="1411"/>
      <c r="B9" s="1416" t="s">
        <v>292</v>
      </c>
      <c r="C9" s="1431"/>
      <c r="D9" s="1431"/>
      <c r="E9" s="1431"/>
      <c r="F9" s="1431"/>
      <c r="G9" s="1431" t="s">
        <v>313</v>
      </c>
      <c r="H9" s="1431"/>
      <c r="I9" s="1431"/>
      <c r="J9" s="1431"/>
      <c r="K9" s="1431"/>
      <c r="L9" s="1431"/>
      <c r="M9" s="1431"/>
      <c r="N9" s="1446" t="s">
        <v>1670</v>
      </c>
      <c r="O9" s="1450"/>
      <c r="P9" s="1450"/>
      <c r="Q9" s="1450"/>
      <c r="R9" s="1455"/>
      <c r="S9" s="1446" t="s">
        <v>1243</v>
      </c>
      <c r="T9" s="1450"/>
      <c r="U9" s="1450"/>
      <c r="V9" s="1450"/>
      <c r="W9" s="1455"/>
      <c r="X9" s="1465" t="s">
        <v>1772</v>
      </c>
      <c r="Y9" s="1465"/>
      <c r="Z9" s="1465"/>
      <c r="AA9" s="1465"/>
      <c r="AB9" s="1465"/>
      <c r="AC9" s="1465" t="s">
        <v>1718</v>
      </c>
      <c r="AD9" s="1465"/>
      <c r="AE9" s="1465"/>
      <c r="AF9" s="1465"/>
      <c r="AG9" s="1469"/>
      <c r="AH9" s="1411"/>
    </row>
    <row r="10" spans="1:34" ht="21" customHeight="1">
      <c r="A10" s="1411"/>
      <c r="B10" s="1416"/>
      <c r="C10" s="1431"/>
      <c r="D10" s="1431"/>
      <c r="E10" s="1431"/>
      <c r="F10" s="1431"/>
      <c r="G10" s="1431"/>
      <c r="H10" s="1431"/>
      <c r="I10" s="1431"/>
      <c r="J10" s="1431"/>
      <c r="K10" s="1431"/>
      <c r="L10" s="1431"/>
      <c r="M10" s="1431"/>
      <c r="N10" s="1447"/>
      <c r="O10" s="1451"/>
      <c r="P10" s="1451"/>
      <c r="Q10" s="1451"/>
      <c r="R10" s="1456"/>
      <c r="S10" s="1447"/>
      <c r="T10" s="1451"/>
      <c r="U10" s="1451"/>
      <c r="V10" s="1451"/>
      <c r="W10" s="1456"/>
      <c r="X10" s="1465"/>
      <c r="Y10" s="1465"/>
      <c r="Z10" s="1465"/>
      <c r="AA10" s="1465"/>
      <c r="AB10" s="1465"/>
      <c r="AC10" s="1465"/>
      <c r="AD10" s="1465"/>
      <c r="AE10" s="1465"/>
      <c r="AF10" s="1465"/>
      <c r="AG10" s="1469"/>
      <c r="AH10" s="1411"/>
    </row>
    <row r="11" spans="1:34" ht="21" customHeight="1">
      <c r="A11" s="1411"/>
      <c r="B11" s="1416"/>
      <c r="C11" s="1431"/>
      <c r="D11" s="1431"/>
      <c r="E11" s="1431"/>
      <c r="F11" s="1431"/>
      <c r="G11" s="1431"/>
      <c r="H11" s="1431"/>
      <c r="I11" s="1431"/>
      <c r="J11" s="1431"/>
      <c r="K11" s="1431"/>
      <c r="L11" s="1431"/>
      <c r="M11" s="1431"/>
      <c r="N11" s="1448"/>
      <c r="O11" s="1452"/>
      <c r="P11" s="1452"/>
      <c r="Q11" s="1452"/>
      <c r="R11" s="1457"/>
      <c r="S11" s="1448"/>
      <c r="T11" s="1452"/>
      <c r="U11" s="1452"/>
      <c r="V11" s="1452"/>
      <c r="W11" s="1457"/>
      <c r="X11" s="1465"/>
      <c r="Y11" s="1465"/>
      <c r="Z11" s="1465"/>
      <c r="AA11" s="1465"/>
      <c r="AB11" s="1465"/>
      <c r="AC11" s="1465"/>
      <c r="AD11" s="1465"/>
      <c r="AE11" s="1465"/>
      <c r="AF11" s="1465"/>
      <c r="AG11" s="1469"/>
      <c r="AH11" s="1411"/>
    </row>
    <row r="12" spans="1:34" ht="21" customHeight="1">
      <c r="A12" s="1411"/>
      <c r="B12" s="1417"/>
      <c r="C12" s="1432"/>
      <c r="D12" s="1432"/>
      <c r="E12" s="1432"/>
      <c r="F12" s="1432"/>
      <c r="G12" s="1432"/>
      <c r="H12" s="1432"/>
      <c r="I12" s="1432"/>
      <c r="J12" s="1432"/>
      <c r="K12" s="1432"/>
      <c r="L12" s="1432"/>
      <c r="M12" s="1432"/>
      <c r="N12" s="1432"/>
      <c r="O12" s="1432"/>
      <c r="P12" s="1432"/>
      <c r="Q12" s="1432"/>
      <c r="R12" s="1432"/>
      <c r="S12" s="1432"/>
      <c r="T12" s="1432"/>
      <c r="U12" s="1432"/>
      <c r="V12" s="1432"/>
      <c r="W12" s="1432"/>
      <c r="X12" s="1432"/>
      <c r="Y12" s="1432"/>
      <c r="Z12" s="1432"/>
      <c r="AA12" s="1432"/>
      <c r="AB12" s="1432"/>
      <c r="AC12" s="1432"/>
      <c r="AD12" s="1432"/>
      <c r="AE12" s="1432"/>
      <c r="AF12" s="1432"/>
      <c r="AG12" s="1470"/>
      <c r="AH12" s="1411"/>
    </row>
    <row r="13" spans="1:34" ht="21" customHeight="1">
      <c r="A13" s="1411"/>
      <c r="B13" s="1417"/>
      <c r="C13" s="1432"/>
      <c r="D13" s="1432"/>
      <c r="E13" s="1432"/>
      <c r="F13" s="1432"/>
      <c r="G13" s="1432"/>
      <c r="H13" s="1432"/>
      <c r="I13" s="1432"/>
      <c r="J13" s="1432"/>
      <c r="K13" s="1432"/>
      <c r="L13" s="1432"/>
      <c r="M13" s="1432"/>
      <c r="N13" s="1432"/>
      <c r="O13" s="1432"/>
      <c r="P13" s="1432"/>
      <c r="Q13" s="1432"/>
      <c r="R13" s="1432"/>
      <c r="S13" s="1432"/>
      <c r="T13" s="1432"/>
      <c r="U13" s="1432"/>
      <c r="V13" s="1432"/>
      <c r="W13" s="1432"/>
      <c r="X13" s="1432"/>
      <c r="Y13" s="1432"/>
      <c r="Z13" s="1432"/>
      <c r="AA13" s="1432"/>
      <c r="AB13" s="1432"/>
      <c r="AC13" s="1432"/>
      <c r="AD13" s="1432"/>
      <c r="AE13" s="1432"/>
      <c r="AF13" s="1432"/>
      <c r="AG13" s="1470"/>
      <c r="AH13" s="1411"/>
    </row>
    <row r="14" spans="1:34" ht="21" customHeight="1">
      <c r="A14" s="1411"/>
      <c r="B14" s="1417"/>
      <c r="C14" s="1432"/>
      <c r="D14" s="1432"/>
      <c r="E14" s="1432"/>
      <c r="F14" s="1432"/>
      <c r="G14" s="1432"/>
      <c r="H14" s="1432"/>
      <c r="I14" s="1432"/>
      <c r="J14" s="1432"/>
      <c r="K14" s="1432"/>
      <c r="L14" s="1432"/>
      <c r="M14" s="1432"/>
      <c r="N14" s="1432"/>
      <c r="O14" s="1432"/>
      <c r="P14" s="1432"/>
      <c r="Q14" s="1432"/>
      <c r="R14" s="1432"/>
      <c r="S14" s="1432"/>
      <c r="T14" s="1432"/>
      <c r="U14" s="1432"/>
      <c r="V14" s="1432"/>
      <c r="W14" s="1432"/>
      <c r="X14" s="1432"/>
      <c r="Y14" s="1432"/>
      <c r="Z14" s="1432"/>
      <c r="AA14" s="1432"/>
      <c r="AB14" s="1432"/>
      <c r="AC14" s="1432"/>
      <c r="AD14" s="1432"/>
      <c r="AE14" s="1432"/>
      <c r="AF14" s="1432"/>
      <c r="AG14" s="1470"/>
      <c r="AH14" s="1411"/>
    </row>
    <row r="15" spans="1:34" ht="21" customHeight="1">
      <c r="A15" s="1411"/>
      <c r="B15" s="1417"/>
      <c r="C15" s="1432"/>
      <c r="D15" s="1432"/>
      <c r="E15" s="1432"/>
      <c r="F15" s="1432"/>
      <c r="G15" s="1432"/>
      <c r="H15" s="1432"/>
      <c r="I15" s="1432"/>
      <c r="J15" s="1432"/>
      <c r="K15" s="1432"/>
      <c r="L15" s="1432"/>
      <c r="M15" s="1432"/>
      <c r="N15" s="1449"/>
      <c r="O15" s="1453"/>
      <c r="P15" s="1453"/>
      <c r="Q15" s="1453"/>
      <c r="R15" s="1458"/>
      <c r="S15" s="1449"/>
      <c r="T15" s="1453"/>
      <c r="U15" s="1453"/>
      <c r="V15" s="1453"/>
      <c r="W15" s="1458"/>
      <c r="X15" s="1449"/>
      <c r="Y15" s="1453"/>
      <c r="Z15" s="1453"/>
      <c r="AA15" s="1453"/>
      <c r="AB15" s="1458"/>
      <c r="AC15" s="1449"/>
      <c r="AD15" s="1453"/>
      <c r="AE15" s="1453"/>
      <c r="AF15" s="1453"/>
      <c r="AG15" s="1471"/>
      <c r="AH15" s="1411"/>
    </row>
    <row r="16" spans="1:34" ht="21" customHeight="1">
      <c r="A16" s="1411"/>
      <c r="B16" s="1417"/>
      <c r="C16" s="1432"/>
      <c r="D16" s="1432"/>
      <c r="E16" s="1432"/>
      <c r="F16" s="1432"/>
      <c r="G16" s="1432"/>
      <c r="H16" s="1432"/>
      <c r="I16" s="1432"/>
      <c r="J16" s="1432"/>
      <c r="K16" s="1432"/>
      <c r="L16" s="1432"/>
      <c r="M16" s="1432"/>
      <c r="N16" s="1449"/>
      <c r="O16" s="1453"/>
      <c r="P16" s="1453"/>
      <c r="Q16" s="1453"/>
      <c r="R16" s="1458"/>
      <c r="S16" s="1449"/>
      <c r="T16" s="1453"/>
      <c r="U16" s="1453"/>
      <c r="V16" s="1453"/>
      <c r="W16" s="1458"/>
      <c r="X16" s="1449"/>
      <c r="Y16" s="1453"/>
      <c r="Z16" s="1453"/>
      <c r="AA16" s="1453"/>
      <c r="AB16" s="1458"/>
      <c r="AC16" s="1449"/>
      <c r="AD16" s="1453"/>
      <c r="AE16" s="1453"/>
      <c r="AF16" s="1453"/>
      <c r="AG16" s="1471"/>
      <c r="AH16" s="1411"/>
    </row>
    <row r="17" spans="1:34" ht="21" customHeight="1">
      <c r="A17" s="1411"/>
      <c r="B17" s="1417"/>
      <c r="C17" s="1432"/>
      <c r="D17" s="1432"/>
      <c r="E17" s="1432"/>
      <c r="F17" s="1432"/>
      <c r="G17" s="1432"/>
      <c r="H17" s="1432"/>
      <c r="I17" s="1432"/>
      <c r="J17" s="1432"/>
      <c r="K17" s="1432"/>
      <c r="L17" s="1432"/>
      <c r="M17" s="1432"/>
      <c r="N17" s="1449"/>
      <c r="O17" s="1453"/>
      <c r="P17" s="1453"/>
      <c r="Q17" s="1453"/>
      <c r="R17" s="1458"/>
      <c r="S17" s="1449"/>
      <c r="T17" s="1453"/>
      <c r="U17" s="1453"/>
      <c r="V17" s="1453"/>
      <c r="W17" s="1458"/>
      <c r="X17" s="1449"/>
      <c r="Y17" s="1453"/>
      <c r="Z17" s="1453"/>
      <c r="AA17" s="1453"/>
      <c r="AB17" s="1458"/>
      <c r="AC17" s="1449"/>
      <c r="AD17" s="1453"/>
      <c r="AE17" s="1453"/>
      <c r="AF17" s="1453"/>
      <c r="AG17" s="1471"/>
      <c r="AH17" s="1411"/>
    </row>
    <row r="18" spans="1:34" ht="21" customHeight="1">
      <c r="A18" s="1411"/>
      <c r="B18" s="1417"/>
      <c r="C18" s="1432"/>
      <c r="D18" s="1432"/>
      <c r="E18" s="1432"/>
      <c r="F18" s="1432"/>
      <c r="G18" s="1432"/>
      <c r="H18" s="1432"/>
      <c r="I18" s="1432"/>
      <c r="J18" s="1432"/>
      <c r="K18" s="1432"/>
      <c r="L18" s="1432"/>
      <c r="M18" s="1432"/>
      <c r="N18" s="1449"/>
      <c r="O18" s="1453"/>
      <c r="P18" s="1453"/>
      <c r="Q18" s="1453"/>
      <c r="R18" s="1458"/>
      <c r="S18" s="1449"/>
      <c r="T18" s="1453"/>
      <c r="U18" s="1453"/>
      <c r="V18" s="1453"/>
      <c r="W18" s="1458"/>
      <c r="X18" s="1449"/>
      <c r="Y18" s="1453"/>
      <c r="Z18" s="1453"/>
      <c r="AA18" s="1453"/>
      <c r="AB18" s="1458"/>
      <c r="AC18" s="1449"/>
      <c r="AD18" s="1453"/>
      <c r="AE18" s="1453"/>
      <c r="AF18" s="1453"/>
      <c r="AG18" s="1471"/>
      <c r="AH18" s="1411"/>
    </row>
    <row r="19" spans="1:34" ht="21" customHeight="1">
      <c r="A19" s="1411"/>
      <c r="B19" s="1417"/>
      <c r="C19" s="1432"/>
      <c r="D19" s="1432"/>
      <c r="E19" s="1432"/>
      <c r="F19" s="1432"/>
      <c r="G19" s="1432"/>
      <c r="H19" s="1432"/>
      <c r="I19" s="1432"/>
      <c r="J19" s="1432"/>
      <c r="K19" s="1432"/>
      <c r="L19" s="1432"/>
      <c r="M19" s="1432"/>
      <c r="N19" s="1449"/>
      <c r="O19" s="1453"/>
      <c r="P19" s="1453"/>
      <c r="Q19" s="1453"/>
      <c r="R19" s="1458"/>
      <c r="S19" s="1449"/>
      <c r="T19" s="1453"/>
      <c r="U19" s="1453"/>
      <c r="V19" s="1453"/>
      <c r="W19" s="1458"/>
      <c r="X19" s="1449"/>
      <c r="Y19" s="1453"/>
      <c r="Z19" s="1453"/>
      <c r="AA19" s="1453"/>
      <c r="AB19" s="1458"/>
      <c r="AC19" s="1449"/>
      <c r="AD19" s="1453"/>
      <c r="AE19" s="1453"/>
      <c r="AF19" s="1453"/>
      <c r="AG19" s="1471"/>
      <c r="AH19" s="1411"/>
    </row>
    <row r="20" spans="1:34" ht="21" customHeight="1">
      <c r="A20" s="1411"/>
      <c r="B20" s="1417"/>
      <c r="C20" s="1432"/>
      <c r="D20" s="1432"/>
      <c r="E20" s="1432"/>
      <c r="F20" s="1432"/>
      <c r="G20" s="1432"/>
      <c r="H20" s="1432"/>
      <c r="I20" s="1432"/>
      <c r="J20" s="1432"/>
      <c r="K20" s="1432"/>
      <c r="L20" s="1432"/>
      <c r="M20" s="1432"/>
      <c r="N20" s="1449"/>
      <c r="O20" s="1453"/>
      <c r="P20" s="1453"/>
      <c r="Q20" s="1453"/>
      <c r="R20" s="1458"/>
      <c r="S20" s="1449"/>
      <c r="T20" s="1453"/>
      <c r="U20" s="1453"/>
      <c r="V20" s="1453"/>
      <c r="W20" s="1458"/>
      <c r="X20" s="1449"/>
      <c r="Y20" s="1453"/>
      <c r="Z20" s="1453"/>
      <c r="AA20" s="1453"/>
      <c r="AB20" s="1458"/>
      <c r="AC20" s="1449"/>
      <c r="AD20" s="1453"/>
      <c r="AE20" s="1453"/>
      <c r="AF20" s="1453"/>
      <c r="AG20" s="1471"/>
      <c r="AH20" s="1411"/>
    </row>
    <row r="21" spans="1:34" ht="21" customHeight="1">
      <c r="A21" s="1411"/>
      <c r="B21" s="1417"/>
      <c r="C21" s="1432"/>
      <c r="D21" s="1432"/>
      <c r="E21" s="1432"/>
      <c r="F21" s="1432"/>
      <c r="G21" s="1432"/>
      <c r="H21" s="1432"/>
      <c r="I21" s="1432"/>
      <c r="J21" s="1432"/>
      <c r="K21" s="1432"/>
      <c r="L21" s="1432"/>
      <c r="M21" s="1432"/>
      <c r="N21" s="1432"/>
      <c r="O21" s="1432"/>
      <c r="P21" s="1432"/>
      <c r="Q21" s="1432"/>
      <c r="R21" s="1432"/>
      <c r="S21" s="1432"/>
      <c r="T21" s="1432"/>
      <c r="U21" s="1432"/>
      <c r="V21" s="1432"/>
      <c r="W21" s="1432"/>
      <c r="X21" s="1432"/>
      <c r="Y21" s="1432"/>
      <c r="Z21" s="1432"/>
      <c r="AA21" s="1432"/>
      <c r="AB21" s="1432"/>
      <c r="AC21" s="1432"/>
      <c r="AD21" s="1432"/>
      <c r="AE21" s="1432"/>
      <c r="AF21" s="1432"/>
      <c r="AG21" s="1470"/>
      <c r="AH21" s="1411"/>
    </row>
    <row r="22" spans="1:34" ht="21" customHeight="1">
      <c r="A22" s="1411"/>
      <c r="B22" s="1417"/>
      <c r="C22" s="1432"/>
      <c r="D22" s="1432"/>
      <c r="E22" s="1432"/>
      <c r="F22" s="1432"/>
      <c r="G22" s="1432"/>
      <c r="H22" s="1432"/>
      <c r="I22" s="1432"/>
      <c r="J22" s="1432"/>
      <c r="K22" s="1432"/>
      <c r="L22" s="1432"/>
      <c r="M22" s="1432"/>
      <c r="N22" s="1432"/>
      <c r="O22" s="1432"/>
      <c r="P22" s="1432"/>
      <c r="Q22" s="1432"/>
      <c r="R22" s="1432"/>
      <c r="S22" s="1432"/>
      <c r="T22" s="1432"/>
      <c r="U22" s="1432"/>
      <c r="V22" s="1432"/>
      <c r="W22" s="1432"/>
      <c r="X22" s="1432"/>
      <c r="Y22" s="1432"/>
      <c r="Z22" s="1432"/>
      <c r="AA22" s="1432"/>
      <c r="AB22" s="1432"/>
      <c r="AC22" s="1432"/>
      <c r="AD22" s="1432"/>
      <c r="AE22" s="1432"/>
      <c r="AF22" s="1432"/>
      <c r="AG22" s="1470"/>
      <c r="AH22" s="1411"/>
    </row>
    <row r="23" spans="1:34" ht="21" customHeight="1">
      <c r="A23" s="1411"/>
      <c r="B23" s="1418"/>
      <c r="C23" s="1433"/>
      <c r="D23" s="1433"/>
      <c r="E23" s="1433"/>
      <c r="F23" s="1433"/>
      <c r="G23" s="1433"/>
      <c r="H23" s="1433"/>
      <c r="I23" s="1433"/>
      <c r="J23" s="1433"/>
      <c r="K23" s="1433"/>
      <c r="L23" s="1433"/>
      <c r="M23" s="1433"/>
      <c r="N23" s="1433"/>
      <c r="O23" s="1433"/>
      <c r="P23" s="1433"/>
      <c r="Q23" s="1433"/>
      <c r="R23" s="1433"/>
      <c r="S23" s="1433"/>
      <c r="T23" s="1433"/>
      <c r="U23" s="1433"/>
      <c r="V23" s="1433"/>
      <c r="W23" s="1433"/>
      <c r="X23" s="1433"/>
      <c r="Y23" s="1433"/>
      <c r="Z23" s="1433"/>
      <c r="AA23" s="1433"/>
      <c r="AB23" s="1433"/>
      <c r="AC23" s="1433"/>
      <c r="AD23" s="1433"/>
      <c r="AE23" s="1433"/>
      <c r="AF23" s="1433"/>
      <c r="AG23" s="1472"/>
      <c r="AH23" s="1411"/>
    </row>
    <row r="24" spans="1:34" ht="21" customHeight="1">
      <c r="A24" s="1411"/>
      <c r="B24" s="1419"/>
      <c r="C24" s="1419"/>
      <c r="D24" s="1419"/>
      <c r="E24" s="1419"/>
      <c r="F24" s="1419"/>
      <c r="G24" s="1419"/>
      <c r="H24" s="1419"/>
      <c r="I24" s="1419"/>
      <c r="J24" s="1419"/>
      <c r="K24" s="1419"/>
      <c r="L24" s="1419"/>
      <c r="M24" s="1419"/>
      <c r="N24" s="1419"/>
      <c r="O24" s="1419"/>
      <c r="P24" s="1419"/>
      <c r="Q24" s="1419"/>
      <c r="R24" s="1419"/>
      <c r="S24" s="1419"/>
      <c r="T24" s="1419"/>
      <c r="U24" s="1419"/>
      <c r="V24" s="1419"/>
      <c r="W24" s="1419"/>
      <c r="X24" s="1419"/>
      <c r="Y24" s="1419"/>
      <c r="Z24" s="1419"/>
      <c r="AA24" s="1419"/>
      <c r="AB24" s="1419"/>
      <c r="AC24" s="1419"/>
      <c r="AD24" s="1419"/>
      <c r="AE24" s="1419"/>
      <c r="AF24" s="1419"/>
      <c r="AG24" s="1419"/>
      <c r="AH24" s="1411"/>
    </row>
    <row r="25" spans="1:34" ht="21" customHeight="1">
      <c r="A25" s="1411"/>
      <c r="B25" s="1420" t="s">
        <v>1800</v>
      </c>
      <c r="C25" s="1434"/>
      <c r="D25" s="1434"/>
      <c r="E25" s="1434"/>
      <c r="F25" s="1434"/>
      <c r="G25" s="1434"/>
      <c r="H25" s="1434"/>
      <c r="I25" s="1434"/>
      <c r="J25" s="1434"/>
      <c r="K25" s="1434"/>
      <c r="L25" s="1434"/>
      <c r="M25" s="1434"/>
      <c r="N25" s="1434"/>
      <c r="O25" s="1434"/>
      <c r="P25" s="1434"/>
      <c r="Q25" s="1434"/>
      <c r="R25" s="1459" t="s">
        <v>1567</v>
      </c>
      <c r="S25" s="1459"/>
      <c r="T25" s="1459"/>
      <c r="U25" s="1459"/>
      <c r="V25" s="1459"/>
      <c r="W25" s="1459"/>
      <c r="X25" s="1459"/>
      <c r="Y25" s="1459"/>
      <c r="Z25" s="1459"/>
      <c r="AA25" s="1459"/>
      <c r="AB25" s="1459"/>
      <c r="AC25" s="1459"/>
      <c r="AD25" s="1459"/>
      <c r="AE25" s="1459"/>
      <c r="AF25" s="1459"/>
      <c r="AG25" s="1473"/>
      <c r="AH25" s="1411"/>
    </row>
    <row r="26" spans="1:34" ht="21" customHeight="1">
      <c r="A26" s="1411"/>
      <c r="B26" s="1421"/>
      <c r="C26" s="1435"/>
      <c r="D26" s="1435"/>
      <c r="E26" s="1435"/>
      <c r="F26" s="1435"/>
      <c r="G26" s="1435"/>
      <c r="H26" s="1435"/>
      <c r="I26" s="1435"/>
      <c r="J26" s="1435"/>
      <c r="K26" s="1435"/>
      <c r="L26" s="1435"/>
      <c r="M26" s="1435"/>
      <c r="N26" s="1435"/>
      <c r="O26" s="1435"/>
      <c r="P26" s="1435"/>
      <c r="Q26" s="1435"/>
      <c r="R26" s="1460"/>
      <c r="S26" s="1460"/>
      <c r="T26" s="1460"/>
      <c r="U26" s="1460"/>
      <c r="V26" s="1460"/>
      <c r="W26" s="1460"/>
      <c r="X26" s="1460"/>
      <c r="Y26" s="1460"/>
      <c r="Z26" s="1460"/>
      <c r="AA26" s="1460"/>
      <c r="AB26" s="1460"/>
      <c r="AC26" s="1460"/>
      <c r="AD26" s="1460"/>
      <c r="AE26" s="1460"/>
      <c r="AF26" s="1460"/>
      <c r="AG26" s="1474"/>
      <c r="AH26" s="1411"/>
    </row>
    <row r="27" spans="1:34" ht="21" customHeight="1">
      <c r="A27" s="1411"/>
      <c r="B27" s="1419"/>
      <c r="C27" s="1419"/>
      <c r="D27" s="1419"/>
      <c r="E27" s="1419"/>
      <c r="F27" s="1419"/>
      <c r="G27" s="1419"/>
      <c r="H27" s="1419"/>
      <c r="I27" s="1419"/>
      <c r="J27" s="1419"/>
      <c r="K27" s="1419"/>
      <c r="L27" s="1419"/>
      <c r="M27" s="1419"/>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1"/>
    </row>
    <row r="28" spans="1:34" ht="21" customHeight="1">
      <c r="A28" s="1411"/>
      <c r="B28" s="1422" t="s">
        <v>103</v>
      </c>
      <c r="C28" s="1436"/>
      <c r="D28" s="1436"/>
      <c r="E28" s="1436"/>
      <c r="F28" s="1436"/>
      <c r="G28" s="1436"/>
      <c r="H28" s="1436"/>
      <c r="I28" s="1440"/>
      <c r="J28" s="1436" t="s">
        <v>1553</v>
      </c>
      <c r="K28" s="1436"/>
      <c r="L28" s="1436"/>
      <c r="M28" s="1436"/>
      <c r="N28" s="1436"/>
      <c r="O28" s="1436"/>
      <c r="P28" s="1436"/>
      <c r="Q28" s="1436"/>
      <c r="R28" s="1461"/>
      <c r="S28" s="1461"/>
      <c r="T28" s="1461"/>
      <c r="U28" s="1461"/>
      <c r="V28" s="1461"/>
      <c r="W28" s="1461"/>
      <c r="X28" s="1461"/>
      <c r="Y28" s="1461"/>
      <c r="Z28" s="1461"/>
      <c r="AA28" s="1461"/>
      <c r="AB28" s="1461"/>
      <c r="AC28" s="1461"/>
      <c r="AD28" s="1461"/>
      <c r="AE28" s="1461"/>
      <c r="AF28" s="1461"/>
      <c r="AG28" s="1475"/>
      <c r="AH28" s="1411"/>
    </row>
    <row r="29" spans="1:34" ht="42.75" customHeight="1">
      <c r="A29" s="1411"/>
      <c r="B29" s="1423"/>
      <c r="C29" s="1437"/>
      <c r="D29" s="1437"/>
      <c r="E29" s="1437"/>
      <c r="F29" s="1437"/>
      <c r="G29" s="1437"/>
      <c r="H29" s="1437"/>
      <c r="I29" s="1441"/>
      <c r="J29" s="1437"/>
      <c r="K29" s="1437"/>
      <c r="L29" s="1437"/>
      <c r="M29" s="1437"/>
      <c r="N29" s="1437"/>
      <c r="O29" s="1437"/>
      <c r="P29" s="1437"/>
      <c r="Q29" s="1441"/>
      <c r="R29" s="1462" t="s">
        <v>1490</v>
      </c>
      <c r="S29" s="1464"/>
      <c r="T29" s="1464"/>
      <c r="U29" s="1464"/>
      <c r="V29" s="1464"/>
      <c r="W29" s="1464"/>
      <c r="X29" s="1464"/>
      <c r="Y29" s="1464"/>
      <c r="Z29" s="1464"/>
      <c r="AA29" s="1464"/>
      <c r="AB29" s="1464"/>
      <c r="AC29" s="1464"/>
      <c r="AD29" s="1464"/>
      <c r="AE29" s="1464"/>
      <c r="AF29" s="1464"/>
      <c r="AG29" s="1476"/>
      <c r="AH29" s="1411"/>
    </row>
    <row r="30" spans="1:34" ht="24.75" customHeight="1">
      <c r="A30" s="1411"/>
      <c r="B30" s="1424"/>
      <c r="C30" s="1438"/>
      <c r="D30" s="1438"/>
      <c r="E30" s="1438"/>
      <c r="F30" s="1438"/>
      <c r="G30" s="1438"/>
      <c r="H30" s="1438"/>
      <c r="I30" s="1442"/>
      <c r="J30" s="1443"/>
      <c r="K30" s="1443"/>
      <c r="L30" s="1443"/>
      <c r="M30" s="1443"/>
      <c r="N30" s="1443"/>
      <c r="O30" s="1443"/>
      <c r="P30" s="1443"/>
      <c r="Q30" s="1454"/>
      <c r="R30" s="1463"/>
      <c r="S30" s="1443"/>
      <c r="T30" s="1443"/>
      <c r="U30" s="1443"/>
      <c r="V30" s="1443"/>
      <c r="W30" s="1443"/>
      <c r="X30" s="1443"/>
      <c r="Y30" s="1443"/>
      <c r="Z30" s="1443"/>
      <c r="AA30" s="1443"/>
      <c r="AB30" s="1443"/>
      <c r="AC30" s="1443"/>
      <c r="AD30" s="1443"/>
      <c r="AE30" s="1443"/>
      <c r="AF30" s="1443"/>
      <c r="AG30" s="1477"/>
      <c r="AH30" s="1411"/>
    </row>
    <row r="31" spans="1:34" ht="17.100000000000001" customHeight="1">
      <c r="A31" s="1411"/>
      <c r="B31" s="1425" t="s">
        <v>1802</v>
      </c>
      <c r="C31" s="1425"/>
      <c r="D31" s="1425"/>
      <c r="E31" s="1425"/>
      <c r="F31" s="1425"/>
      <c r="G31" s="1425"/>
      <c r="H31" s="1425"/>
      <c r="I31" s="1425"/>
      <c r="J31" s="1425"/>
      <c r="K31" s="1425"/>
      <c r="L31" s="1425"/>
      <c r="M31" s="1425"/>
      <c r="N31" s="1425"/>
      <c r="O31" s="1425"/>
      <c r="P31" s="1425"/>
      <c r="Q31" s="1425"/>
      <c r="R31" s="1425"/>
      <c r="S31" s="1425"/>
      <c r="T31" s="1425"/>
      <c r="U31" s="1425"/>
      <c r="V31" s="1425"/>
      <c r="W31" s="1425"/>
      <c r="X31" s="1425"/>
      <c r="Y31" s="1425"/>
      <c r="Z31" s="1425"/>
      <c r="AA31" s="1425"/>
      <c r="AB31" s="1425"/>
      <c r="AC31" s="1425"/>
      <c r="AD31" s="1425"/>
      <c r="AE31" s="1425"/>
      <c r="AF31" s="1425"/>
      <c r="AG31" s="1425"/>
      <c r="AH31" s="1411"/>
    </row>
    <row r="32" spans="1:34" ht="17.100000000000001" customHeight="1">
      <c r="A32" s="1411"/>
      <c r="B32" s="1426"/>
      <c r="C32" s="1426"/>
      <c r="D32" s="1426"/>
      <c r="E32" s="1426"/>
      <c r="F32" s="1426"/>
      <c r="G32" s="1426"/>
      <c r="H32" s="1426"/>
      <c r="I32" s="1426"/>
      <c r="J32" s="1426"/>
      <c r="K32" s="1426"/>
      <c r="L32" s="1426"/>
      <c r="M32" s="1426"/>
      <c r="N32" s="1426"/>
      <c r="O32" s="1426"/>
      <c r="P32" s="1426"/>
      <c r="Q32" s="1426"/>
      <c r="R32" s="1426"/>
      <c r="S32" s="1426"/>
      <c r="T32" s="1426"/>
      <c r="U32" s="1426"/>
      <c r="V32" s="1426"/>
      <c r="W32" s="1426"/>
      <c r="X32" s="1426"/>
      <c r="Y32" s="1426"/>
      <c r="Z32" s="1426"/>
      <c r="AA32" s="1426"/>
      <c r="AB32" s="1426"/>
      <c r="AC32" s="1426"/>
      <c r="AD32" s="1426"/>
      <c r="AE32" s="1426"/>
      <c r="AF32" s="1426"/>
      <c r="AG32" s="1426"/>
      <c r="AH32" s="1411"/>
    </row>
    <row r="33" spans="1:34" ht="17.100000000000001" customHeight="1">
      <c r="A33" s="1411"/>
      <c r="B33" s="1426" t="s">
        <v>1803</v>
      </c>
      <c r="C33" s="1426"/>
      <c r="D33" s="1426"/>
      <c r="E33" s="1426"/>
      <c r="F33" s="1426"/>
      <c r="G33" s="1426"/>
      <c r="H33" s="1426"/>
      <c r="I33" s="1426"/>
      <c r="J33" s="1426"/>
      <c r="K33" s="1426"/>
      <c r="L33" s="1426"/>
      <c r="M33" s="1426"/>
      <c r="N33" s="1426"/>
      <c r="O33" s="1426"/>
      <c r="P33" s="1426"/>
      <c r="Q33" s="1426"/>
      <c r="R33" s="1426"/>
      <c r="S33" s="1426"/>
      <c r="T33" s="1426"/>
      <c r="U33" s="1426"/>
      <c r="V33" s="1426"/>
      <c r="W33" s="1426"/>
      <c r="X33" s="1426"/>
      <c r="Y33" s="1426"/>
      <c r="Z33" s="1426"/>
      <c r="AA33" s="1426"/>
      <c r="AB33" s="1426"/>
      <c r="AC33" s="1426"/>
      <c r="AD33" s="1426"/>
      <c r="AE33" s="1426"/>
      <c r="AF33" s="1426"/>
      <c r="AG33" s="1426"/>
      <c r="AH33" s="1411"/>
    </row>
    <row r="34" spans="1:34" ht="17.100000000000001" customHeight="1">
      <c r="A34" s="1411"/>
      <c r="B34" s="1426"/>
      <c r="C34" s="1426"/>
      <c r="D34" s="1426"/>
      <c r="E34" s="1426"/>
      <c r="F34" s="1426"/>
      <c r="G34" s="1426"/>
      <c r="H34" s="1426"/>
      <c r="I34" s="1426"/>
      <c r="J34" s="1426"/>
      <c r="K34" s="1426"/>
      <c r="L34" s="1426"/>
      <c r="M34" s="1426"/>
      <c r="N34" s="1426"/>
      <c r="O34" s="1426"/>
      <c r="P34" s="1426"/>
      <c r="Q34" s="1426"/>
      <c r="R34" s="1426"/>
      <c r="S34" s="1426"/>
      <c r="T34" s="1426"/>
      <c r="U34" s="1426"/>
      <c r="V34" s="1426"/>
      <c r="W34" s="1426"/>
      <c r="X34" s="1426"/>
      <c r="Y34" s="1426"/>
      <c r="Z34" s="1426"/>
      <c r="AA34" s="1426"/>
      <c r="AB34" s="1426"/>
      <c r="AC34" s="1426"/>
      <c r="AD34" s="1426"/>
      <c r="AE34" s="1426"/>
      <c r="AF34" s="1426"/>
      <c r="AG34" s="1426"/>
      <c r="AH34" s="1411"/>
    </row>
    <row r="35" spans="1:34" ht="15" customHeight="1">
      <c r="A35" s="1411"/>
      <c r="B35" s="1427"/>
      <c r="C35" s="1427"/>
      <c r="D35" s="1427"/>
      <c r="E35" s="1427"/>
      <c r="F35" s="1427"/>
      <c r="G35" s="1439"/>
      <c r="H35" s="1439"/>
      <c r="I35" s="1439"/>
      <c r="J35" s="1439"/>
      <c r="K35" s="1439"/>
      <c r="L35" s="1439"/>
      <c r="M35" s="1439"/>
      <c r="N35" s="1427"/>
      <c r="O35" s="1427"/>
      <c r="P35" s="1427"/>
      <c r="Q35" s="1427"/>
      <c r="R35" s="1427"/>
      <c r="S35" s="1427"/>
      <c r="T35" s="1427"/>
      <c r="U35" s="1427"/>
      <c r="V35" s="1427"/>
      <c r="W35" s="1427"/>
      <c r="X35" s="1427"/>
      <c r="Y35" s="1427"/>
      <c r="Z35" s="1427"/>
      <c r="AA35" s="1427"/>
      <c r="AB35" s="1427"/>
      <c r="AC35" s="1427"/>
      <c r="AD35" s="1427"/>
      <c r="AE35" s="1427"/>
      <c r="AF35" s="1427"/>
      <c r="AG35" s="1427"/>
      <c r="AH35" s="1411"/>
    </row>
    <row r="36" spans="1:34" ht="21" customHeight="1">
      <c r="A36" s="1411"/>
      <c r="B36" s="1426" t="s">
        <v>1438</v>
      </c>
      <c r="C36" s="1426"/>
      <c r="D36" s="1426"/>
      <c r="E36" s="1426"/>
      <c r="F36" s="1426"/>
      <c r="G36" s="1426"/>
      <c r="H36" s="1426"/>
      <c r="I36" s="1426"/>
      <c r="J36" s="1426"/>
      <c r="K36" s="1426"/>
      <c r="L36" s="1426"/>
      <c r="M36" s="1426"/>
      <c r="N36" s="1426"/>
      <c r="O36" s="1426"/>
      <c r="P36" s="1426"/>
      <c r="Q36" s="1426"/>
      <c r="R36" s="1426"/>
      <c r="S36" s="1426"/>
      <c r="T36" s="1426"/>
      <c r="U36" s="1426"/>
      <c r="V36" s="1426"/>
      <c r="W36" s="1426"/>
      <c r="X36" s="1426"/>
      <c r="Y36" s="1426"/>
      <c r="Z36" s="1426"/>
      <c r="AA36" s="1426"/>
      <c r="AB36" s="1426"/>
      <c r="AC36" s="1426"/>
      <c r="AD36" s="1426"/>
      <c r="AE36" s="1426"/>
      <c r="AF36" s="1426"/>
      <c r="AG36" s="1426"/>
      <c r="AH36" s="1411"/>
    </row>
    <row r="37" spans="1:34" ht="21" customHeight="1">
      <c r="A37" s="1411"/>
      <c r="B37" s="1426"/>
      <c r="C37" s="1426"/>
      <c r="D37" s="1426"/>
      <c r="E37" s="1426"/>
      <c r="F37" s="1426"/>
      <c r="G37" s="1426"/>
      <c r="H37" s="1426"/>
      <c r="I37" s="1426"/>
      <c r="J37" s="1426"/>
      <c r="K37" s="1426"/>
      <c r="L37" s="1426"/>
      <c r="M37" s="1426"/>
      <c r="N37" s="1426"/>
      <c r="O37" s="1426"/>
      <c r="P37" s="1426"/>
      <c r="Q37" s="1426"/>
      <c r="R37" s="1426"/>
      <c r="S37" s="1426"/>
      <c r="T37" s="1426"/>
      <c r="U37" s="1426"/>
      <c r="V37" s="1426"/>
      <c r="W37" s="1426"/>
      <c r="X37" s="1426"/>
      <c r="Y37" s="1426"/>
      <c r="Z37" s="1426"/>
      <c r="AA37" s="1426"/>
      <c r="AB37" s="1426"/>
      <c r="AC37" s="1426"/>
      <c r="AD37" s="1426"/>
      <c r="AE37" s="1426"/>
      <c r="AF37" s="1426"/>
      <c r="AG37" s="1426"/>
      <c r="AH37" s="1411"/>
    </row>
    <row r="38" spans="1:34" ht="21" customHeight="1">
      <c r="A38" s="1411"/>
      <c r="B38" s="1426"/>
      <c r="C38" s="1426"/>
      <c r="D38" s="1426"/>
      <c r="E38" s="1426"/>
      <c r="F38" s="1426"/>
      <c r="G38" s="1426"/>
      <c r="H38" s="1426"/>
      <c r="I38" s="1426"/>
      <c r="J38" s="1426"/>
      <c r="K38" s="1426"/>
      <c r="L38" s="1426"/>
      <c r="M38" s="1426"/>
      <c r="N38" s="1426"/>
      <c r="O38" s="1426"/>
      <c r="P38" s="1426"/>
      <c r="Q38" s="1426"/>
      <c r="R38" s="1426"/>
      <c r="S38" s="1426"/>
      <c r="T38" s="1426"/>
      <c r="U38" s="1426"/>
      <c r="V38" s="1426"/>
      <c r="W38" s="1426"/>
      <c r="X38" s="1426"/>
      <c r="Y38" s="1426"/>
      <c r="Z38" s="1426"/>
      <c r="AA38" s="1426"/>
      <c r="AB38" s="1426"/>
      <c r="AC38" s="1426"/>
      <c r="AD38" s="1426"/>
      <c r="AE38" s="1426"/>
      <c r="AF38" s="1426"/>
      <c r="AG38" s="1426"/>
      <c r="AH38" s="1411"/>
    </row>
    <row r="39" spans="1:34" ht="21" customHeight="1">
      <c r="A39" s="1411"/>
      <c r="B39" s="1426"/>
      <c r="C39" s="1426"/>
      <c r="D39" s="1426"/>
      <c r="E39" s="1426"/>
      <c r="F39" s="1426"/>
      <c r="G39" s="1426"/>
      <c r="H39" s="1426"/>
      <c r="I39" s="1426"/>
      <c r="J39" s="1426"/>
      <c r="K39" s="1426"/>
      <c r="L39" s="1426"/>
      <c r="M39" s="1426"/>
      <c r="N39" s="1426"/>
      <c r="O39" s="1426"/>
      <c r="P39" s="1426"/>
      <c r="Q39" s="1426"/>
      <c r="R39" s="1426"/>
      <c r="S39" s="1426"/>
      <c r="T39" s="1426"/>
      <c r="U39" s="1426"/>
      <c r="V39" s="1426"/>
      <c r="W39" s="1426"/>
      <c r="X39" s="1426"/>
      <c r="Y39" s="1426"/>
      <c r="Z39" s="1426"/>
      <c r="AA39" s="1426"/>
      <c r="AB39" s="1426"/>
      <c r="AC39" s="1426"/>
      <c r="AD39" s="1426"/>
      <c r="AE39" s="1426"/>
      <c r="AF39" s="1426"/>
      <c r="AG39" s="1426"/>
      <c r="AH39" s="1411"/>
    </row>
    <row r="40" spans="1:34" ht="21" customHeight="1">
      <c r="A40" s="1411"/>
      <c r="B40" s="1426"/>
      <c r="C40" s="1426"/>
      <c r="D40" s="1426"/>
      <c r="E40" s="1426"/>
      <c r="F40" s="1426"/>
      <c r="G40" s="1426"/>
      <c r="H40" s="1426"/>
      <c r="I40" s="1426"/>
      <c r="J40" s="1426"/>
      <c r="K40" s="1426"/>
      <c r="L40" s="1426"/>
      <c r="M40" s="1426"/>
      <c r="N40" s="1426"/>
      <c r="O40" s="1426"/>
      <c r="P40" s="1426"/>
      <c r="Q40" s="1426"/>
      <c r="R40" s="1426"/>
      <c r="S40" s="1426"/>
      <c r="T40" s="1426"/>
      <c r="U40" s="1426"/>
      <c r="V40" s="1426"/>
      <c r="W40" s="1426"/>
      <c r="X40" s="1426"/>
      <c r="Y40" s="1426"/>
      <c r="Z40" s="1426"/>
      <c r="AA40" s="1426"/>
      <c r="AB40" s="1426"/>
      <c r="AC40" s="1426"/>
      <c r="AD40" s="1426"/>
      <c r="AE40" s="1426"/>
      <c r="AF40" s="1426"/>
      <c r="AG40" s="1426"/>
      <c r="AH40" s="1411"/>
    </row>
    <row r="41" spans="1:34" ht="21" customHeight="1">
      <c r="A41" s="1411"/>
      <c r="B41" s="1426"/>
      <c r="C41" s="1426"/>
      <c r="D41" s="1426"/>
      <c r="E41" s="1426"/>
      <c r="F41" s="1426"/>
      <c r="G41" s="1426"/>
      <c r="H41" s="1426"/>
      <c r="I41" s="1426"/>
      <c r="J41" s="1426"/>
      <c r="K41" s="1426"/>
      <c r="L41" s="1426"/>
      <c r="M41" s="1426"/>
      <c r="N41" s="1426"/>
      <c r="O41" s="1426"/>
      <c r="P41" s="1426"/>
      <c r="Q41" s="1426"/>
      <c r="R41" s="1426"/>
      <c r="S41" s="1426"/>
      <c r="T41" s="1426"/>
      <c r="U41" s="1426"/>
      <c r="V41" s="1426"/>
      <c r="W41" s="1426"/>
      <c r="X41" s="1426"/>
      <c r="Y41" s="1426"/>
      <c r="Z41" s="1426"/>
      <c r="AA41" s="1426"/>
      <c r="AB41" s="1426"/>
      <c r="AC41" s="1426"/>
      <c r="AD41" s="1426"/>
      <c r="AE41" s="1426"/>
      <c r="AF41" s="1426"/>
      <c r="AG41" s="1426"/>
      <c r="AH41" s="1411"/>
    </row>
    <row r="42" spans="1:34" ht="21" customHeight="1">
      <c r="A42" s="1411"/>
      <c r="B42" s="1426"/>
      <c r="C42" s="1426"/>
      <c r="D42" s="1426"/>
      <c r="E42" s="1426"/>
      <c r="F42" s="1426"/>
      <c r="G42" s="1426"/>
      <c r="H42" s="1426"/>
      <c r="I42" s="1426"/>
      <c r="J42" s="1426"/>
      <c r="K42" s="1426"/>
      <c r="L42" s="1426"/>
      <c r="M42" s="1426"/>
      <c r="N42" s="1426"/>
      <c r="O42" s="1426"/>
      <c r="P42" s="1426"/>
      <c r="Q42" s="1426"/>
      <c r="R42" s="1426"/>
      <c r="S42" s="1426"/>
      <c r="T42" s="1426"/>
      <c r="U42" s="1426"/>
      <c r="V42" s="1426"/>
      <c r="W42" s="1426"/>
      <c r="X42" s="1426"/>
      <c r="Y42" s="1426"/>
      <c r="Z42" s="1426"/>
      <c r="AA42" s="1426"/>
      <c r="AB42" s="1426"/>
      <c r="AC42" s="1426"/>
      <c r="AD42" s="1426"/>
      <c r="AE42" s="1426"/>
      <c r="AF42" s="1426"/>
      <c r="AG42" s="1426"/>
      <c r="AH42" s="1411"/>
    </row>
    <row r="43" spans="1:34" ht="21" customHeight="1">
      <c r="A43" s="1411"/>
      <c r="B43" s="1426"/>
      <c r="C43" s="1426"/>
      <c r="D43" s="1426"/>
      <c r="E43" s="1426"/>
      <c r="F43" s="1426"/>
      <c r="G43" s="1426"/>
      <c r="H43" s="1426"/>
      <c r="I43" s="1426"/>
      <c r="J43" s="1426"/>
      <c r="K43" s="1426"/>
      <c r="L43" s="1426"/>
      <c r="M43" s="1426"/>
      <c r="N43" s="1426"/>
      <c r="O43" s="1426"/>
      <c r="P43" s="1426"/>
      <c r="Q43" s="1426"/>
      <c r="R43" s="1426"/>
      <c r="S43" s="1426"/>
      <c r="T43" s="1426"/>
      <c r="U43" s="1426"/>
      <c r="V43" s="1426"/>
      <c r="W43" s="1426"/>
      <c r="X43" s="1426"/>
      <c r="Y43" s="1426"/>
      <c r="Z43" s="1426"/>
      <c r="AA43" s="1426"/>
      <c r="AB43" s="1426"/>
      <c r="AC43" s="1426"/>
      <c r="AD43" s="1426"/>
      <c r="AE43" s="1426"/>
      <c r="AF43" s="1426"/>
      <c r="AG43" s="1426"/>
      <c r="AH43" s="1411"/>
    </row>
    <row r="44" spans="1:34" ht="21" customHeight="1">
      <c r="A44" s="1411"/>
      <c r="B44" s="1426"/>
      <c r="C44" s="1426"/>
      <c r="D44" s="1426"/>
      <c r="E44" s="1426"/>
      <c r="F44" s="1426"/>
      <c r="G44" s="1426"/>
      <c r="H44" s="1426"/>
      <c r="I44" s="1426"/>
      <c r="J44" s="1426"/>
      <c r="K44" s="1426"/>
      <c r="L44" s="1426"/>
      <c r="M44" s="1426"/>
      <c r="N44" s="1426"/>
      <c r="O44" s="1426"/>
      <c r="P44" s="1426"/>
      <c r="Q44" s="1426"/>
      <c r="R44" s="1426"/>
      <c r="S44" s="1426"/>
      <c r="T44" s="1426"/>
      <c r="U44" s="1426"/>
      <c r="V44" s="1426"/>
      <c r="W44" s="1426"/>
      <c r="X44" s="1426"/>
      <c r="Y44" s="1426"/>
      <c r="Z44" s="1426"/>
      <c r="AA44" s="1426"/>
      <c r="AB44" s="1426"/>
      <c r="AC44" s="1426"/>
      <c r="AD44" s="1426"/>
      <c r="AE44" s="1426"/>
      <c r="AF44" s="1426"/>
      <c r="AG44" s="1426"/>
      <c r="AH44" s="1411"/>
    </row>
    <row r="45" spans="1:34" ht="21" customHeight="1">
      <c r="A45" s="1411"/>
      <c r="B45" s="1426"/>
      <c r="C45" s="1426"/>
      <c r="D45" s="1426"/>
      <c r="E45" s="1426"/>
      <c r="F45" s="1426"/>
      <c r="G45" s="1426"/>
      <c r="H45" s="1426"/>
      <c r="I45" s="1426"/>
      <c r="J45" s="1426"/>
      <c r="K45" s="1426"/>
      <c r="L45" s="1426"/>
      <c r="M45" s="1426"/>
      <c r="N45" s="1426"/>
      <c r="O45" s="1426"/>
      <c r="P45" s="1426"/>
      <c r="Q45" s="1426"/>
      <c r="R45" s="1426"/>
      <c r="S45" s="1426"/>
      <c r="T45" s="1426"/>
      <c r="U45" s="1426"/>
      <c r="V45" s="1426"/>
      <c r="W45" s="1426"/>
      <c r="X45" s="1426"/>
      <c r="Y45" s="1426"/>
      <c r="Z45" s="1426"/>
      <c r="AA45" s="1426"/>
      <c r="AB45" s="1426"/>
      <c r="AC45" s="1426"/>
      <c r="AD45" s="1426"/>
      <c r="AE45" s="1426"/>
      <c r="AF45" s="1426"/>
      <c r="AG45" s="1426"/>
      <c r="AH45" s="1411"/>
    </row>
    <row r="46" spans="1:34" ht="16.5" customHeight="1">
      <c r="A46" s="1411"/>
      <c r="B46" s="1426"/>
      <c r="C46" s="1426"/>
      <c r="D46" s="1426"/>
      <c r="E46" s="1426"/>
      <c r="F46" s="1426"/>
      <c r="G46" s="1426"/>
      <c r="H46" s="1426"/>
      <c r="I46" s="1426"/>
      <c r="J46" s="1426"/>
      <c r="K46" s="1426"/>
      <c r="L46" s="1426"/>
      <c r="M46" s="1426"/>
      <c r="N46" s="1426"/>
      <c r="O46" s="1426"/>
      <c r="P46" s="1426"/>
      <c r="Q46" s="1426"/>
      <c r="R46" s="1426"/>
      <c r="S46" s="1426"/>
      <c r="T46" s="1426"/>
      <c r="U46" s="1426"/>
      <c r="V46" s="1426"/>
      <c r="W46" s="1426"/>
      <c r="X46" s="1426"/>
      <c r="Y46" s="1426"/>
      <c r="Z46" s="1426"/>
      <c r="AA46" s="1426"/>
      <c r="AB46" s="1426"/>
      <c r="AC46" s="1426"/>
      <c r="AD46" s="1426"/>
      <c r="AE46" s="1426"/>
      <c r="AF46" s="1426"/>
      <c r="AG46" s="1426"/>
      <c r="AH46" s="1411"/>
    </row>
    <row r="47" spans="1:34" ht="21" customHeight="1"/>
    <row r="48" spans="1:34" s="1409" customFormat="1" ht="21" customHeight="1"/>
    <row r="49" s="1409" customFormat="1" ht="21" customHeight="1"/>
    <row r="50" s="1409" customFormat="1" ht="21" customHeight="1"/>
    <row r="51" s="1409" customFormat="1" ht="21" customHeight="1"/>
    <row r="52" s="1409" customFormat="1" ht="21" customHeight="1"/>
    <row r="53" s="1409" customFormat="1" ht="21" customHeight="1"/>
    <row r="54" s="1409" customFormat="1" ht="21" customHeight="1"/>
    <row r="55" s="1409" customFormat="1" ht="21" customHeight="1"/>
    <row r="56" s="1409" customFormat="1" ht="21" customHeight="1"/>
    <row r="57" s="1409" customFormat="1" ht="21" customHeight="1"/>
    <row r="58" s="1409" customFormat="1" ht="21" customHeight="1"/>
    <row r="59" s="1409" customFormat="1" ht="21" customHeight="1"/>
    <row r="60" s="1409" customFormat="1" ht="21" customHeight="1"/>
    <row r="61" s="1409" customFormat="1" ht="21" customHeight="1"/>
    <row r="62" s="1409" customFormat="1" ht="21" customHeight="1"/>
    <row r="63" s="1409" customFormat="1" ht="21" customHeight="1"/>
    <row r="64" s="1409" customFormat="1" ht="21" customHeight="1"/>
    <row r="65" s="1409" customFormat="1" ht="21" customHeight="1"/>
    <row r="66" s="1409" customFormat="1" ht="21" customHeight="1"/>
    <row r="67" s="1409" customFormat="1" ht="21" customHeight="1"/>
    <row r="68" s="1409" customFormat="1" ht="21" customHeight="1"/>
    <row r="69" s="1409" customFormat="1" ht="21" customHeight="1"/>
    <row r="70" s="1409" customFormat="1" ht="21" customHeight="1"/>
    <row r="71" s="1409" customFormat="1" ht="21" customHeight="1"/>
    <row r="72" s="1409" customFormat="1" ht="21" customHeight="1"/>
    <row r="73" s="1409" customFormat="1" ht="21" customHeight="1"/>
    <row r="74" s="1409" customFormat="1" ht="21" customHeight="1"/>
    <row r="75" s="1409" customFormat="1" ht="21" customHeight="1"/>
    <row r="76" s="1409" customFormat="1" ht="21" customHeight="1"/>
    <row r="77" s="1409" customFormat="1" ht="21" customHeight="1"/>
    <row r="78" s="1409" customFormat="1" ht="21" customHeight="1"/>
    <row r="79" s="1409" customFormat="1" ht="21" customHeight="1"/>
    <row r="80" s="1409" customFormat="1" ht="21" customHeight="1"/>
    <row r="81" s="1409" customFormat="1" ht="21" customHeight="1"/>
    <row r="82" s="1409" customFormat="1" ht="21" customHeight="1"/>
    <row r="83" s="1409" customFormat="1" ht="21" customHeight="1"/>
    <row r="84" s="1409" customFormat="1" ht="21" customHeight="1"/>
    <row r="85" s="1409" customFormat="1" ht="21" customHeight="1"/>
    <row r="86" s="1409" customFormat="1" ht="21" customHeight="1"/>
    <row r="87" s="1409" customFormat="1" ht="21" customHeight="1"/>
    <row r="88" s="1409" customFormat="1" ht="21" customHeight="1"/>
    <row r="89" s="1409" customFormat="1" ht="21" customHeight="1"/>
    <row r="90" s="1409" customFormat="1" ht="21" customHeight="1"/>
    <row r="91" s="1409" customFormat="1" ht="21" customHeight="1"/>
    <row r="92" s="1409" customFormat="1" ht="21" customHeight="1"/>
    <row r="93" s="1409" customFormat="1" ht="21" customHeight="1"/>
    <row r="94" s="1409" customFormat="1" ht="21" customHeight="1"/>
    <row r="95" s="1409" customFormat="1" ht="21" customHeight="1"/>
    <row r="96" s="1409" customFormat="1" ht="21" customHeight="1"/>
    <row r="97" s="1409" customFormat="1" ht="21" customHeight="1"/>
    <row r="98" s="1409" customFormat="1" ht="21" customHeight="1"/>
    <row r="99" s="1409" customFormat="1" ht="21" customHeight="1"/>
    <row r="100" s="1409" customFormat="1" ht="21" customHeight="1"/>
    <row r="101" s="1409" customFormat="1" ht="21" customHeight="1"/>
    <row r="102" s="1409" customFormat="1" ht="21" customHeight="1"/>
    <row r="103" s="1409" customFormat="1" ht="21" customHeight="1"/>
    <row r="104" s="1409" customFormat="1" ht="21" customHeight="1"/>
    <row r="105" s="1409" customFormat="1" ht="21" customHeight="1"/>
    <row r="106" s="1409" customFormat="1" ht="21" customHeight="1"/>
    <row r="107" s="1409" customFormat="1" ht="21" customHeight="1"/>
    <row r="108" s="1409" customFormat="1" ht="21" customHeight="1"/>
    <row r="109" s="1409" customFormat="1" ht="21" customHeight="1"/>
    <row r="110" s="1409" customFormat="1" ht="21" customHeight="1"/>
    <row r="111" s="1409" customFormat="1" ht="21" customHeight="1"/>
    <row r="112" s="1409" customFormat="1" ht="21" customHeight="1"/>
    <row r="113" s="1409" customFormat="1" ht="21" customHeight="1"/>
    <row r="114" s="1409" customFormat="1" ht="21" customHeight="1"/>
    <row r="115" s="1409" customFormat="1" ht="21" customHeight="1"/>
    <row r="116" s="1409" customFormat="1" ht="21" customHeight="1"/>
    <row r="117" s="1409" customFormat="1" ht="21" customHeight="1"/>
    <row r="118" s="1409" customFormat="1" ht="21" customHeight="1"/>
    <row r="119" s="1409" customFormat="1" ht="21" customHeight="1"/>
    <row r="120" s="1409" customFormat="1" ht="21" customHeight="1"/>
    <row r="121" s="1409" customFormat="1" ht="21" customHeight="1"/>
    <row r="122" s="1409" customFormat="1" ht="21" customHeight="1"/>
    <row r="123" s="1409" customFormat="1" ht="21" customHeight="1"/>
    <row r="124" s="1409" customFormat="1" ht="21" customHeight="1"/>
    <row r="125" s="1409" customFormat="1" ht="21" customHeight="1"/>
    <row r="126" s="1409" customFormat="1" ht="21" customHeight="1"/>
    <row r="127" s="1409" customFormat="1" ht="21" customHeight="1"/>
    <row r="128" s="1409" customFormat="1" ht="21" customHeight="1"/>
    <row r="129" s="1409" customFormat="1" ht="21" customHeight="1"/>
    <row r="130" s="1409" customFormat="1" ht="21" customHeight="1"/>
    <row r="131" s="1409" customFormat="1" ht="21" customHeight="1"/>
    <row r="132" s="1409" customFormat="1" ht="21" customHeight="1"/>
    <row r="133" s="1409" customFormat="1" ht="21" customHeight="1"/>
    <row r="134" s="1409" customFormat="1" ht="21" customHeight="1"/>
    <row r="135" s="1409" customFormat="1" ht="21" customHeight="1"/>
    <row r="136" s="1409" customFormat="1" ht="21" customHeight="1"/>
    <row r="137" s="1409" customFormat="1" ht="21" customHeight="1"/>
    <row r="138" s="1409" customFormat="1" ht="21" customHeight="1"/>
    <row r="139" s="1409" customFormat="1" ht="21" customHeight="1"/>
    <row r="140" s="1409" customFormat="1" ht="21" customHeight="1"/>
    <row r="141" s="1409" customFormat="1" ht="21" customHeight="1"/>
    <row r="142" s="1409" customFormat="1" ht="21" customHeight="1"/>
    <row r="143" s="1409" customFormat="1" ht="21" customHeight="1"/>
    <row r="144" s="1409" customFormat="1" ht="21" customHeight="1"/>
    <row r="145" s="1409" customFormat="1" ht="21" customHeight="1"/>
    <row r="146" s="1409" customFormat="1" ht="21" customHeight="1"/>
    <row r="147" s="1409" customFormat="1" ht="21" customHeight="1"/>
    <row r="148" s="1409" customFormat="1" ht="21" customHeight="1"/>
    <row r="149" s="1409" customFormat="1" ht="21" customHeight="1"/>
    <row r="150" s="1409" customFormat="1" ht="21" customHeight="1"/>
    <row r="151" s="1409" customFormat="1" ht="21" customHeight="1"/>
    <row r="152" s="1409" customFormat="1" ht="21" customHeight="1"/>
    <row r="153" s="1409" customFormat="1" ht="21" customHeight="1"/>
    <row r="154" s="1409" customFormat="1" ht="21" customHeight="1"/>
    <row r="155" s="1409" customFormat="1" ht="21" customHeight="1"/>
    <row r="156" s="1409" customFormat="1" ht="21" customHeight="1"/>
    <row r="157" s="1409" customFormat="1" ht="21" customHeight="1"/>
    <row r="158" s="1409" customFormat="1" ht="21" customHeight="1"/>
    <row r="159" s="1409" customFormat="1" ht="21" customHeight="1"/>
    <row r="160" s="1409" customFormat="1" ht="21" customHeight="1"/>
    <row r="161" s="1409" customFormat="1" ht="21" customHeight="1"/>
    <row r="162" s="1409" customFormat="1" ht="21" customHeight="1"/>
    <row r="163" s="1409" customFormat="1" ht="21" customHeight="1"/>
    <row r="164" s="1409" customFormat="1" ht="21" customHeight="1"/>
    <row r="165" s="1409" customFormat="1" ht="21" customHeight="1"/>
    <row r="166" s="1409" customFormat="1" ht="21" customHeight="1"/>
    <row r="167" s="1409" customFormat="1" ht="21" customHeight="1"/>
    <row r="168" s="1409" customFormat="1" ht="21" customHeight="1"/>
    <row r="169" s="1409" customFormat="1" ht="21" customHeight="1"/>
    <row r="170" s="1409" customFormat="1" ht="21" customHeight="1"/>
    <row r="171" s="1409" customFormat="1" ht="21" customHeight="1"/>
    <row r="172" s="1409" customFormat="1" ht="21" customHeight="1"/>
    <row r="173" s="1409" customFormat="1" ht="21" customHeight="1"/>
    <row r="174" s="1409" customFormat="1" ht="21" customHeight="1"/>
    <row r="175" s="1409" customFormat="1" ht="21" customHeight="1"/>
    <row r="176" s="1409" customFormat="1" ht="21" customHeight="1"/>
    <row r="177" s="1409" customFormat="1" ht="21" customHeight="1"/>
    <row r="178" s="1409" customFormat="1" ht="21" customHeight="1"/>
    <row r="179" s="1409" customFormat="1" ht="21" customHeight="1"/>
    <row r="180" s="1409" customFormat="1" ht="21" customHeight="1"/>
    <row r="181" s="1409" customFormat="1" ht="21" customHeight="1"/>
    <row r="182" s="1409" customFormat="1" ht="21" customHeight="1"/>
    <row r="183" s="1409" customFormat="1" ht="21" customHeight="1"/>
    <row r="184" s="1409" customFormat="1" ht="21" customHeight="1"/>
    <row r="185" s="1409" customFormat="1" ht="21" customHeight="1"/>
    <row r="186" s="1409" customFormat="1" ht="21" customHeight="1"/>
    <row r="187" s="1409" customFormat="1" ht="21" customHeight="1"/>
    <row r="188" s="1409" customFormat="1" ht="21" customHeight="1"/>
    <row r="189" s="1409" customFormat="1" ht="21" customHeight="1"/>
    <row r="190" s="1409" customFormat="1" ht="21" customHeight="1"/>
    <row r="191" s="1409" customFormat="1" ht="21" customHeight="1"/>
    <row r="192" s="1409" customFormat="1" ht="21" customHeight="1"/>
    <row r="193" s="1409" customFormat="1" ht="21" customHeight="1"/>
    <row r="194" s="1409" customFormat="1" ht="21" customHeight="1"/>
    <row r="195" s="1409" customFormat="1" ht="21" customHeight="1"/>
    <row r="196" s="1409" customFormat="1" ht="21" customHeight="1"/>
    <row r="197" s="1409" customFormat="1" ht="21" customHeight="1"/>
    <row r="198" s="1409" customFormat="1" ht="21" customHeight="1"/>
    <row r="199" s="1409" customFormat="1" ht="21" customHeight="1"/>
    <row r="200" s="1409" customFormat="1" ht="21" customHeight="1"/>
    <row r="201" s="1409" customFormat="1" ht="21" customHeight="1"/>
    <row r="202" s="1409" customFormat="1" ht="21" customHeight="1"/>
    <row r="203" s="1409" customFormat="1" ht="21" customHeight="1"/>
    <row r="204" s="1409" customFormat="1" ht="21" customHeight="1"/>
    <row r="205" s="1409" customFormat="1" ht="21" customHeight="1"/>
    <row r="206" s="1409" customFormat="1" ht="21" customHeight="1"/>
    <row r="207" s="1409" customFormat="1" ht="21" customHeight="1"/>
    <row r="208" s="1409" customFormat="1" ht="21" customHeight="1"/>
    <row r="209" s="1409" customFormat="1" ht="21" customHeight="1"/>
    <row r="210" s="1409" customFormat="1" ht="21" customHeight="1"/>
    <row r="211" s="1409" customFormat="1" ht="21" customHeight="1"/>
    <row r="212" s="1409" customFormat="1" ht="21" customHeight="1"/>
    <row r="213" s="1409" customFormat="1" ht="21" customHeight="1"/>
    <row r="214" s="1409" customFormat="1" ht="21" customHeight="1"/>
    <row r="215" s="1409" customFormat="1" ht="21" customHeight="1"/>
    <row r="216" s="1409" customFormat="1" ht="21" customHeight="1"/>
    <row r="217" s="1409" customFormat="1" ht="21" customHeight="1"/>
    <row r="218" s="1409" customFormat="1" ht="21" customHeight="1"/>
    <row r="219" s="1409" customFormat="1" ht="21" customHeight="1"/>
    <row r="220" s="1409" customFormat="1" ht="21" customHeight="1"/>
    <row r="221" s="1409" customFormat="1" ht="21" customHeight="1"/>
    <row r="222" s="1409" customFormat="1" ht="21" customHeight="1"/>
    <row r="223" s="1409" customFormat="1" ht="21" customHeight="1"/>
    <row r="224" s="1409" customFormat="1" ht="21" customHeight="1"/>
    <row r="225" s="1409" customFormat="1" ht="21" customHeight="1"/>
    <row r="226" s="1409" customFormat="1" ht="21" customHeight="1"/>
    <row r="227" s="1409" customFormat="1" ht="21" customHeight="1"/>
    <row r="228" s="1409" customFormat="1" ht="21" customHeight="1"/>
    <row r="229" s="1409" customFormat="1" ht="21" customHeight="1"/>
    <row r="230" s="1409" customFormat="1" ht="21" customHeight="1"/>
    <row r="231" s="1409" customFormat="1" ht="21" customHeight="1"/>
    <row r="232" s="1409" customFormat="1" ht="21" customHeight="1"/>
    <row r="233" s="1409" customFormat="1" ht="21" customHeight="1"/>
    <row r="234" s="1409" customFormat="1" ht="21" customHeight="1"/>
    <row r="235" s="1409" customFormat="1" ht="21" customHeight="1"/>
    <row r="236" s="1409" customFormat="1" ht="21" customHeight="1"/>
    <row r="237" s="1409" customFormat="1" ht="21" customHeight="1"/>
    <row r="238" s="1409" customFormat="1" ht="21" customHeight="1"/>
    <row r="239" s="1409" customFormat="1" ht="21" customHeight="1"/>
    <row r="240" s="1409" customFormat="1" ht="21" customHeight="1"/>
    <row r="241" s="1409" customFormat="1" ht="21" customHeight="1"/>
    <row r="242" s="1409" customFormat="1" ht="21" customHeight="1"/>
    <row r="243" s="1409" customFormat="1" ht="21" customHeight="1"/>
    <row r="244" s="1409" customFormat="1" ht="21" customHeight="1"/>
    <row r="245" s="1409" customFormat="1" ht="21" customHeight="1"/>
    <row r="246" s="1409" customFormat="1" ht="21" customHeight="1"/>
    <row r="247" s="1409" customFormat="1" ht="21" customHeight="1"/>
    <row r="248" s="1409" customFormat="1" ht="21" customHeight="1"/>
    <row r="249" s="1409" customFormat="1" ht="21" customHeight="1"/>
    <row r="250" s="1409" customFormat="1" ht="21" customHeight="1"/>
    <row r="251" s="1409" customFormat="1" ht="21" customHeight="1"/>
    <row r="252" s="1409" customFormat="1" ht="21" customHeight="1"/>
    <row r="253" s="1409" customFormat="1" ht="21" customHeight="1"/>
    <row r="254" s="1409" customFormat="1" ht="21" customHeight="1"/>
    <row r="255" s="1409" customFormat="1" ht="21" customHeight="1"/>
    <row r="256" s="1409" customFormat="1" ht="21" customHeight="1"/>
    <row r="257" s="1409" customFormat="1" ht="21" customHeight="1"/>
    <row r="258" s="1409" customFormat="1" ht="21" customHeight="1"/>
    <row r="259" s="1409" customFormat="1" ht="21" customHeight="1"/>
    <row r="260" s="1409" customFormat="1" ht="21" customHeight="1"/>
    <row r="261" s="1409" customFormat="1" ht="21" customHeight="1"/>
    <row r="262" s="1409" customFormat="1" ht="21" customHeight="1"/>
    <row r="263" s="1409" customFormat="1" ht="21" customHeight="1"/>
    <row r="264" s="1409" customFormat="1" ht="21" customHeight="1"/>
    <row r="265" s="1409" customFormat="1" ht="21" customHeight="1"/>
    <row r="266" s="1409" customFormat="1" ht="21" customHeight="1"/>
    <row r="267" s="1409" customFormat="1" ht="21" customHeight="1"/>
    <row r="268" s="1409" customFormat="1" ht="21" customHeight="1"/>
    <row r="269" s="1409" customFormat="1" ht="21" customHeight="1"/>
    <row r="270" s="1409" customFormat="1" ht="21" customHeight="1"/>
    <row r="271" s="1409" customFormat="1" ht="21" customHeight="1"/>
    <row r="272" s="1409" customFormat="1" ht="21" customHeight="1"/>
    <row r="273" s="1409" customFormat="1" ht="21" customHeight="1"/>
    <row r="274" s="1409" customFormat="1" ht="21" customHeight="1"/>
    <row r="275" s="1409" customFormat="1" ht="21" customHeight="1"/>
    <row r="276" s="1409" customFormat="1" ht="21" customHeight="1"/>
    <row r="277" s="1409" customFormat="1" ht="21" customHeight="1"/>
    <row r="278" s="1409" customFormat="1" ht="21" customHeight="1"/>
    <row r="279" s="1409" customFormat="1" ht="21" customHeight="1"/>
    <row r="280" s="1409" customFormat="1" ht="21" customHeight="1"/>
    <row r="281" s="1409" customFormat="1" ht="21" customHeight="1"/>
    <row r="282" s="1409" customFormat="1" ht="21" customHeight="1"/>
    <row r="283" s="1409" customFormat="1" ht="21" customHeight="1"/>
    <row r="284" s="1409" customFormat="1" ht="21" customHeight="1"/>
    <row r="285" s="1409" customFormat="1" ht="21" customHeight="1"/>
    <row r="286" s="1409" customFormat="1" ht="21" customHeight="1"/>
    <row r="287" s="1409" customFormat="1" ht="21" customHeight="1"/>
    <row r="288" s="1409" customFormat="1" ht="21" customHeight="1"/>
    <row r="289" s="1409" customFormat="1" ht="21" customHeight="1"/>
    <row r="290" s="1409" customFormat="1" ht="21" customHeight="1"/>
    <row r="291" s="1409" customFormat="1" ht="21" customHeight="1"/>
    <row r="292" s="1409" customFormat="1" ht="21" customHeight="1"/>
    <row r="293" s="1409" customFormat="1" ht="21" customHeight="1"/>
    <row r="294" s="1409" customFormat="1" ht="21" customHeight="1"/>
    <row r="295" s="1409" customFormat="1" ht="21" customHeight="1"/>
    <row r="296" s="1409" customFormat="1" ht="21" customHeight="1"/>
    <row r="297" s="1409" customFormat="1" ht="21" customHeight="1"/>
    <row r="298" s="1409" customFormat="1" ht="21" customHeight="1"/>
    <row r="299" s="1409" customFormat="1" ht="21" customHeight="1"/>
    <row r="300" s="1409" customFormat="1" ht="21" customHeight="1"/>
    <row r="301" s="1409" customFormat="1" ht="21" customHeight="1"/>
    <row r="302" s="1409" customFormat="1" ht="21" customHeight="1"/>
    <row r="303" s="1409" customFormat="1" ht="21" customHeight="1"/>
    <row r="304" s="1409" customFormat="1" ht="21" customHeight="1"/>
    <row r="305" s="1409" customFormat="1" ht="21" customHeight="1"/>
    <row r="306" s="1409" customFormat="1" ht="21" customHeight="1"/>
    <row r="307" s="1409" customFormat="1" ht="21" customHeight="1"/>
    <row r="308" s="1409" customFormat="1" ht="21" customHeight="1"/>
    <row r="309" s="1409" customFormat="1" ht="21" customHeight="1"/>
    <row r="310" s="1409" customFormat="1" ht="21" customHeight="1"/>
    <row r="311" s="1409" customFormat="1" ht="21" customHeight="1"/>
    <row r="312" s="1409" customFormat="1" ht="21" customHeight="1"/>
    <row r="313" s="1409" customFormat="1" ht="21" customHeight="1"/>
    <row r="314" s="1409" customFormat="1" ht="21" customHeight="1"/>
    <row r="315" s="1409" customFormat="1" ht="21" customHeight="1"/>
    <row r="316" s="1409" customFormat="1" ht="21" customHeight="1"/>
    <row r="317" s="1409" customFormat="1" ht="21" customHeight="1"/>
    <row r="318" s="1409" customFormat="1" ht="21" customHeight="1"/>
    <row r="319" s="1409" customFormat="1" ht="21" customHeight="1"/>
    <row r="320" s="1409" customFormat="1" ht="21" customHeight="1"/>
    <row r="321" s="1409" customFormat="1" ht="21" customHeight="1"/>
    <row r="322" s="1409" customFormat="1" ht="21" customHeight="1"/>
    <row r="323" s="1409" customFormat="1" ht="21" customHeight="1"/>
    <row r="324" s="1409" customFormat="1" ht="21" customHeight="1"/>
    <row r="325" s="1409" customFormat="1" ht="21" customHeight="1"/>
    <row r="326" s="1409" customFormat="1" ht="21" customHeight="1"/>
    <row r="327" s="1409" customFormat="1" ht="21" customHeight="1"/>
    <row r="328" s="1409" customFormat="1" ht="21" customHeight="1"/>
    <row r="329" s="1409" customFormat="1" ht="21" customHeight="1"/>
    <row r="330" s="1409" customFormat="1" ht="21" customHeight="1"/>
    <row r="331" s="1409" customFormat="1" ht="21" customHeight="1"/>
    <row r="332" s="1409" customFormat="1" ht="21" customHeight="1"/>
    <row r="333" s="1409" customFormat="1" ht="21" customHeight="1"/>
    <row r="334" s="1409" customFormat="1" ht="21" customHeight="1"/>
    <row r="335" s="1409" customFormat="1" ht="21" customHeight="1"/>
    <row r="336" s="1409" customFormat="1" ht="21" customHeight="1"/>
    <row r="337" s="1409" customFormat="1" ht="21" customHeight="1"/>
    <row r="338" s="1409" customFormat="1" ht="21" customHeight="1"/>
    <row r="339" s="1409" customFormat="1" ht="21" customHeight="1"/>
    <row r="340" s="1409" customFormat="1" ht="21" customHeight="1"/>
    <row r="341" s="1409" customFormat="1" ht="21" customHeight="1"/>
    <row r="342" s="1409" customFormat="1" ht="21" customHeight="1"/>
    <row r="343" s="1409" customFormat="1" ht="21" customHeight="1"/>
    <row r="344" s="1409" customFormat="1" ht="21" customHeight="1"/>
    <row r="345" s="1409" customFormat="1" ht="21" customHeight="1"/>
    <row r="346" s="1409" customFormat="1" ht="21" customHeight="1"/>
    <row r="347" s="1409" customFormat="1" ht="21" customHeight="1"/>
    <row r="348" s="1409" customFormat="1" ht="21" customHeight="1"/>
    <row r="349" s="1409" customFormat="1" ht="21" customHeight="1"/>
    <row r="350" s="1409" customFormat="1" ht="21" customHeight="1"/>
    <row r="351" s="1409" customFormat="1" ht="21" customHeight="1"/>
    <row r="352" s="1409" customFormat="1" ht="21" customHeight="1"/>
    <row r="353" s="1409" customFormat="1" ht="21" customHeight="1"/>
    <row r="354" s="1409" customFormat="1" ht="21" customHeight="1"/>
  </sheetData>
  <mergeCells count="98">
    <mergeCell ref="Z2:AH2"/>
    <mergeCell ref="B4:AG4"/>
    <mergeCell ref="B6:M6"/>
    <mergeCell ref="N6:AG6"/>
    <mergeCell ref="B7:M7"/>
    <mergeCell ref="N7:AG7"/>
    <mergeCell ref="B8:M8"/>
    <mergeCell ref="N8:AG8"/>
    <mergeCell ref="B12:F12"/>
    <mergeCell ref="G12:M12"/>
    <mergeCell ref="N12:R12"/>
    <mergeCell ref="S12:W12"/>
    <mergeCell ref="X12:AB12"/>
    <mergeCell ref="AC12:AG12"/>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8:AG28"/>
    <mergeCell ref="R29:AG29"/>
    <mergeCell ref="B30:I30"/>
    <mergeCell ref="J30:Q30"/>
    <mergeCell ref="R30:AG30"/>
    <mergeCell ref="B9:F11"/>
    <mergeCell ref="G9:M11"/>
    <mergeCell ref="N9:R11"/>
    <mergeCell ref="S9:W11"/>
    <mergeCell ref="X9:AB11"/>
    <mergeCell ref="AC9:AG11"/>
    <mergeCell ref="B25:Q26"/>
    <mergeCell ref="R25:AG26"/>
    <mergeCell ref="B28:I29"/>
    <mergeCell ref="J28:Q29"/>
    <mergeCell ref="B31:AG32"/>
    <mergeCell ref="B33:AG34"/>
    <mergeCell ref="B36:AG46"/>
  </mergeCells>
  <phoneticPr fontId="23" type="Hiragana"/>
  <printOptions horizontalCentered="1"/>
  <pageMargins left="0.70833333333333293" right="0.70833333333333293" top="0.74791666666666701" bottom="0.74791666666666701" header="0.51180555555555496" footer="0.51180555555555496"/>
  <pageSetup paperSize="9" scale="82" firstPageNumber="0" fitToWidth="1" fitToHeight="1" orientation="portrait" usePrinterDefaults="1" useFirstPageNumber="1"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tabColor theme="0"/>
  </sheetPr>
  <dimension ref="A1:AMK59"/>
  <sheetViews>
    <sheetView view="pageBreakPreview" zoomScale="80" zoomScaleSheetLayoutView="80" workbookViewId="0">
      <selection sqref="A1:B1"/>
    </sheetView>
  </sheetViews>
  <sheetFormatPr defaultColWidth="9" defaultRowHeight="13.5"/>
  <cols>
    <col min="1" max="1" width="9.125" style="1478" customWidth="1"/>
    <col min="2" max="2" width="2.375" style="1478" customWidth="1"/>
    <col min="3" max="3" width="18" style="1478" customWidth="1"/>
    <col min="4" max="4" width="13.625" style="1478" customWidth="1"/>
    <col min="5" max="5" width="13.5" style="1478" customWidth="1"/>
    <col min="6" max="7" width="13.625" style="1478" customWidth="1"/>
    <col min="8" max="9" width="13.5" style="1478" customWidth="1"/>
    <col min="10" max="10" width="13.625" style="1478" customWidth="1"/>
    <col min="11" max="11" width="13.5" style="1478" customWidth="1"/>
    <col min="12" max="12" width="13" style="1478" customWidth="1"/>
    <col min="13" max="256" width="9" style="1478"/>
    <col min="257" max="257" width="9.125" style="1478" customWidth="1"/>
    <col min="258" max="258" width="2.375" style="1478" customWidth="1"/>
    <col min="259" max="259" width="18" style="1478" customWidth="1"/>
    <col min="260" max="260" width="13.625" style="1478" customWidth="1"/>
    <col min="261" max="261" width="13.5" style="1478" customWidth="1"/>
    <col min="262" max="263" width="13.625" style="1478" customWidth="1"/>
    <col min="264" max="265" width="13.5" style="1478" customWidth="1"/>
    <col min="266" max="266" width="13.625" style="1478" customWidth="1"/>
    <col min="267" max="267" width="13.5" style="1478" customWidth="1"/>
    <col min="268" max="268" width="13" style="1478" customWidth="1"/>
    <col min="269" max="512" width="9" style="1478"/>
    <col min="513" max="513" width="9.125" style="1478" customWidth="1"/>
    <col min="514" max="514" width="2.375" style="1478" customWidth="1"/>
    <col min="515" max="515" width="18" style="1478" customWidth="1"/>
    <col min="516" max="516" width="13.625" style="1478" customWidth="1"/>
    <col min="517" max="517" width="13.5" style="1478" customWidth="1"/>
    <col min="518" max="519" width="13.625" style="1478" customWidth="1"/>
    <col min="520" max="521" width="13.5" style="1478" customWidth="1"/>
    <col min="522" max="522" width="13.625" style="1478" customWidth="1"/>
    <col min="523" max="523" width="13.5" style="1478" customWidth="1"/>
    <col min="524" max="524" width="13" style="1478" customWidth="1"/>
    <col min="525" max="768" width="9" style="1478"/>
    <col min="769" max="769" width="9.125" style="1478" customWidth="1"/>
    <col min="770" max="770" width="2.375" style="1478" customWidth="1"/>
    <col min="771" max="771" width="18" style="1478" customWidth="1"/>
    <col min="772" max="772" width="13.625" style="1478" customWidth="1"/>
    <col min="773" max="773" width="13.5" style="1478" customWidth="1"/>
    <col min="774" max="775" width="13.625" style="1478" customWidth="1"/>
    <col min="776" max="777" width="13.5" style="1478" customWidth="1"/>
    <col min="778" max="778" width="13.625" style="1478" customWidth="1"/>
    <col min="779" max="779" width="13.5" style="1478" customWidth="1"/>
    <col min="780" max="780" width="13" style="1478" customWidth="1"/>
    <col min="781" max="1025" width="9" style="1478"/>
    <col min="1026" max="16384" width="9" style="410"/>
  </cols>
  <sheetData>
    <row r="1" spans="1:12" ht="26.25" customHeight="1">
      <c r="A1" s="1479" t="s">
        <v>1522</v>
      </c>
      <c r="B1" s="1479"/>
    </row>
    <row r="2" spans="1:12" ht="13.5" customHeight="1">
      <c r="A2" s="1480" t="s">
        <v>209</v>
      </c>
      <c r="B2" s="1480"/>
      <c r="C2" s="1480"/>
      <c r="D2" s="1480"/>
      <c r="E2" s="1480"/>
      <c r="F2" s="1480"/>
      <c r="G2" s="1480"/>
      <c r="H2" s="1480"/>
      <c r="I2" s="1480"/>
      <c r="J2" s="1480"/>
      <c r="K2" s="1480"/>
      <c r="L2" s="1480"/>
    </row>
    <row r="3" spans="1:12" ht="19.5">
      <c r="A3" s="1481" t="s">
        <v>1510</v>
      </c>
      <c r="B3" s="1481"/>
      <c r="C3" s="1481"/>
      <c r="D3" s="1481"/>
      <c r="E3" s="1481"/>
      <c r="F3" s="1481"/>
      <c r="G3" s="1481"/>
      <c r="H3" s="1481"/>
      <c r="I3" s="1481"/>
      <c r="J3" s="1481"/>
      <c r="K3" s="1481"/>
      <c r="L3" s="1481"/>
    </row>
    <row r="4" spans="1:12" ht="30" customHeight="1">
      <c r="A4" s="1482" t="s">
        <v>1457</v>
      </c>
      <c r="B4" s="1482"/>
      <c r="C4" s="1482"/>
      <c r="D4" s="1510"/>
      <c r="E4" s="1510"/>
      <c r="F4" s="1510"/>
      <c r="G4" s="1510"/>
      <c r="H4" s="1510"/>
      <c r="I4" s="1510"/>
      <c r="J4" s="1510"/>
      <c r="K4" s="1510"/>
      <c r="L4" s="1510"/>
    </row>
    <row r="5" spans="1:12" ht="30" customHeight="1">
      <c r="A5" s="1483" t="s">
        <v>522</v>
      </c>
      <c r="B5" s="1483"/>
      <c r="C5" s="1483"/>
      <c r="D5" s="1511"/>
      <c r="E5" s="1511"/>
      <c r="F5" s="1511"/>
      <c r="G5" s="1511"/>
      <c r="H5" s="1511"/>
      <c r="I5" s="1511"/>
      <c r="J5" s="1511"/>
      <c r="K5" s="1511"/>
      <c r="L5" s="1511"/>
    </row>
    <row r="6" spans="1:12" ht="30" customHeight="1">
      <c r="A6" s="1484" t="s">
        <v>101</v>
      </c>
      <c r="B6" s="1484"/>
      <c r="C6" s="1484"/>
      <c r="D6" s="1511"/>
      <c r="E6" s="1511"/>
      <c r="F6" s="1511"/>
      <c r="G6" s="1511"/>
      <c r="H6" s="1511"/>
      <c r="I6" s="1511"/>
      <c r="J6" s="1511"/>
      <c r="K6" s="1511"/>
      <c r="L6" s="1511"/>
    </row>
    <row r="7" spans="1:12" ht="30" customHeight="1">
      <c r="A7" s="1485" t="s">
        <v>221</v>
      </c>
      <c r="B7" s="1485"/>
      <c r="C7" s="1500" t="s">
        <v>194</v>
      </c>
      <c r="D7" s="1512"/>
      <c r="E7" s="1512"/>
      <c r="F7" s="1512"/>
      <c r="G7" s="1512"/>
      <c r="H7" s="1539" t="s">
        <v>653</v>
      </c>
      <c r="I7" s="1544"/>
      <c r="J7" s="1544"/>
      <c r="K7" s="1544"/>
      <c r="L7" s="1544"/>
    </row>
    <row r="8" spans="1:12" ht="30" customHeight="1">
      <c r="A8" s="1485"/>
      <c r="B8" s="1485"/>
      <c r="C8" s="1501" t="s">
        <v>71</v>
      </c>
      <c r="D8" s="1513"/>
      <c r="E8" s="1513"/>
      <c r="F8" s="1513"/>
      <c r="G8" s="1513"/>
      <c r="H8" s="1539"/>
      <c r="I8" s="1544"/>
      <c r="J8" s="1544"/>
      <c r="K8" s="1544"/>
      <c r="L8" s="1544"/>
    </row>
    <row r="9" spans="1:12" ht="30" customHeight="1">
      <c r="A9" s="1486" t="s">
        <v>1156</v>
      </c>
      <c r="B9" s="1492">
        <v>1</v>
      </c>
      <c r="C9" s="1502" t="s">
        <v>593</v>
      </c>
      <c r="D9" s="1514"/>
      <c r="E9" s="1514"/>
      <c r="F9" s="1514"/>
      <c r="G9" s="1514"/>
      <c r="H9" s="1514"/>
      <c r="I9" s="1514"/>
      <c r="J9" s="1514"/>
      <c r="K9" s="1514"/>
      <c r="L9" s="1514"/>
    </row>
    <row r="10" spans="1:12" ht="27.95" customHeight="1">
      <c r="A10" s="1486"/>
      <c r="B10" s="1493">
        <v>2</v>
      </c>
      <c r="C10" s="1503" t="s">
        <v>1515</v>
      </c>
      <c r="D10" s="1515" t="s">
        <v>475</v>
      </c>
      <c r="E10" s="1515"/>
      <c r="F10" s="1529" t="s">
        <v>1165</v>
      </c>
      <c r="G10" s="1529" t="s">
        <v>832</v>
      </c>
      <c r="H10" s="1529"/>
      <c r="I10" s="1529"/>
      <c r="J10" s="1529"/>
      <c r="K10" s="1529"/>
      <c r="L10" s="1563" t="s">
        <v>555</v>
      </c>
    </row>
    <row r="11" spans="1:12" ht="27.95" customHeight="1">
      <c r="A11" s="1486"/>
      <c r="B11" s="1493"/>
      <c r="C11" s="1503"/>
      <c r="D11" s="1515"/>
      <c r="E11" s="1515"/>
      <c r="F11" s="1529"/>
      <c r="G11" s="1535" t="s">
        <v>26</v>
      </c>
      <c r="H11" s="1540" t="s">
        <v>157</v>
      </c>
      <c r="I11" s="1545" t="s">
        <v>1101</v>
      </c>
      <c r="J11" s="1549" t="s">
        <v>1046</v>
      </c>
      <c r="K11" s="1556" t="s">
        <v>191</v>
      </c>
      <c r="L11" s="1563"/>
    </row>
    <row r="12" spans="1:12" ht="27.95" customHeight="1">
      <c r="A12" s="1486"/>
      <c r="B12" s="1493"/>
      <c r="C12" s="1503"/>
      <c r="D12" s="1516"/>
      <c r="E12" s="1516"/>
      <c r="F12" s="1532"/>
      <c r="G12" s="1536"/>
      <c r="H12" s="1541"/>
      <c r="I12" s="1546"/>
      <c r="J12" s="1550"/>
      <c r="K12" s="1557"/>
      <c r="L12" s="1564"/>
    </row>
    <row r="13" spans="1:12" ht="27.95" customHeight="1">
      <c r="A13" s="1486"/>
      <c r="B13" s="1493"/>
      <c r="C13" s="1503"/>
      <c r="D13" s="1516"/>
      <c r="E13" s="1516"/>
      <c r="F13" s="1532"/>
      <c r="G13" s="1536"/>
      <c r="H13" s="1541"/>
      <c r="I13" s="1546"/>
      <c r="J13" s="1550"/>
      <c r="K13" s="1557"/>
      <c r="L13" s="1564"/>
    </row>
    <row r="14" spans="1:12" ht="27.95" customHeight="1">
      <c r="A14" s="1486"/>
      <c r="B14" s="1493"/>
      <c r="C14" s="1503"/>
      <c r="D14" s="1516"/>
      <c r="E14" s="1516"/>
      <c r="F14" s="1532"/>
      <c r="G14" s="1536"/>
      <c r="H14" s="1541"/>
      <c r="I14" s="1546"/>
      <c r="J14" s="1550"/>
      <c r="K14" s="1557"/>
      <c r="L14" s="1564"/>
    </row>
    <row r="15" spans="1:12" ht="27.95" customHeight="1">
      <c r="A15" s="1486"/>
      <c r="B15" s="1493"/>
      <c r="C15" s="1503"/>
      <c r="D15" s="1517"/>
      <c r="E15" s="1517"/>
      <c r="F15" s="1533"/>
      <c r="G15" s="1537"/>
      <c r="H15" s="1542"/>
      <c r="I15" s="1547"/>
      <c r="J15" s="1551"/>
      <c r="K15" s="1557"/>
      <c r="L15" s="1564"/>
    </row>
    <row r="16" spans="1:12" ht="27.95" customHeight="1">
      <c r="A16" s="1486"/>
      <c r="B16" s="1493"/>
      <c r="C16" s="1503"/>
      <c r="D16" s="1517"/>
      <c r="E16" s="1517"/>
      <c r="F16" s="1533"/>
      <c r="G16" s="1537"/>
      <c r="H16" s="1542"/>
      <c r="I16" s="1547"/>
      <c r="J16" s="1551"/>
      <c r="K16" s="1558"/>
      <c r="L16" s="1564"/>
    </row>
    <row r="17" spans="1:12" ht="30" customHeight="1">
      <c r="A17" s="1486"/>
      <c r="B17" s="1493"/>
      <c r="C17" s="1503"/>
      <c r="D17" s="1518" t="s">
        <v>1025</v>
      </c>
      <c r="E17" s="1518"/>
      <c r="F17" s="1534"/>
      <c r="G17" s="1538"/>
      <c r="H17" s="1543"/>
      <c r="I17" s="1548"/>
      <c r="J17" s="1552"/>
      <c r="K17" s="1559"/>
      <c r="L17" s="1565"/>
    </row>
    <row r="18" spans="1:12" ht="30" customHeight="1">
      <c r="A18" s="1486"/>
      <c r="B18" s="1494">
        <v>3</v>
      </c>
      <c r="C18" s="1504" t="s">
        <v>1519</v>
      </c>
      <c r="D18" s="1494" t="s">
        <v>1150</v>
      </c>
      <c r="E18" s="1528"/>
      <c r="F18" s="1528"/>
      <c r="G18" s="1528"/>
      <c r="H18" s="1528"/>
      <c r="I18" s="1528"/>
      <c r="J18" s="1528"/>
      <c r="K18" s="1528"/>
      <c r="L18" s="1528"/>
    </row>
    <row r="19" spans="1:12" ht="30" customHeight="1">
      <c r="A19" s="1486"/>
      <c r="B19" s="1494"/>
      <c r="C19" s="1504"/>
      <c r="D19" s="1494" t="s">
        <v>109</v>
      </c>
      <c r="E19" s="1519"/>
      <c r="F19" s="1519"/>
      <c r="G19" s="1519"/>
      <c r="H19" s="1519"/>
      <c r="I19" s="1519"/>
      <c r="J19" s="1519"/>
      <c r="K19" s="1519"/>
      <c r="L19" s="1519"/>
    </row>
    <row r="20" spans="1:12" ht="30" customHeight="1">
      <c r="A20" s="1486"/>
      <c r="B20" s="1494"/>
      <c r="C20" s="1504"/>
      <c r="D20" s="1494" t="s">
        <v>1278</v>
      </c>
      <c r="E20" s="1519"/>
      <c r="F20" s="1519"/>
      <c r="G20" s="1519"/>
      <c r="H20" s="1519"/>
      <c r="I20" s="1519"/>
      <c r="J20" s="1519"/>
      <c r="K20" s="1519"/>
      <c r="L20" s="1519"/>
    </row>
    <row r="21" spans="1:12" ht="30" customHeight="1">
      <c r="A21" s="1486"/>
      <c r="B21" s="1494"/>
      <c r="C21" s="1504"/>
      <c r="D21" s="1494" t="s">
        <v>1178</v>
      </c>
      <c r="E21" s="1519"/>
      <c r="F21" s="1519"/>
      <c r="G21" s="1519"/>
      <c r="H21" s="1519"/>
      <c r="I21" s="1519"/>
      <c r="J21" s="1519"/>
      <c r="K21" s="1519"/>
      <c r="L21" s="1519"/>
    </row>
    <row r="22" spans="1:12" ht="30" customHeight="1">
      <c r="A22" s="1486"/>
      <c r="B22" s="1494"/>
      <c r="C22" s="1504"/>
      <c r="D22" s="1494" t="s">
        <v>1206</v>
      </c>
      <c r="E22" s="1519"/>
      <c r="F22" s="1519"/>
      <c r="G22" s="1519"/>
      <c r="H22" s="1519"/>
      <c r="I22" s="1519"/>
      <c r="J22" s="1519"/>
      <c r="K22" s="1519"/>
      <c r="L22" s="1519"/>
    </row>
    <row r="23" spans="1:12" ht="30" customHeight="1">
      <c r="A23" s="1486"/>
      <c r="B23" s="1494">
        <v>4</v>
      </c>
      <c r="C23" s="1504" t="s">
        <v>771</v>
      </c>
      <c r="D23" s="1494" t="s">
        <v>1150</v>
      </c>
      <c r="E23" s="1519"/>
      <c r="F23" s="1519"/>
      <c r="G23" s="1519"/>
      <c r="H23" s="1519"/>
      <c r="I23" s="1519"/>
      <c r="J23" s="1519"/>
      <c r="K23" s="1519"/>
      <c r="L23" s="1519"/>
    </row>
    <row r="24" spans="1:12" ht="30" customHeight="1">
      <c r="A24" s="1486"/>
      <c r="B24" s="1494"/>
      <c r="C24" s="1504"/>
      <c r="D24" s="1494" t="s">
        <v>109</v>
      </c>
      <c r="E24" s="1519"/>
      <c r="F24" s="1519"/>
      <c r="G24" s="1519"/>
      <c r="H24" s="1519"/>
      <c r="I24" s="1519"/>
      <c r="J24" s="1519"/>
      <c r="K24" s="1519"/>
      <c r="L24" s="1519"/>
    </row>
    <row r="25" spans="1:12" ht="30" customHeight="1">
      <c r="A25" s="1486"/>
      <c r="B25" s="1494"/>
      <c r="C25" s="1504"/>
      <c r="D25" s="1494" t="s">
        <v>1278</v>
      </c>
      <c r="E25" s="1519"/>
      <c r="F25" s="1519"/>
      <c r="G25" s="1519"/>
      <c r="H25" s="1519"/>
      <c r="I25" s="1519"/>
      <c r="J25" s="1519"/>
      <c r="K25" s="1519"/>
      <c r="L25" s="1519"/>
    </row>
    <row r="26" spans="1:12" ht="30" customHeight="1">
      <c r="A26" s="1486"/>
      <c r="B26" s="1494"/>
      <c r="C26" s="1504"/>
      <c r="D26" s="1494" t="s">
        <v>1178</v>
      </c>
      <c r="E26" s="1519"/>
      <c r="F26" s="1519"/>
      <c r="G26" s="1519"/>
      <c r="H26" s="1519"/>
      <c r="I26" s="1519"/>
      <c r="J26" s="1519"/>
      <c r="K26" s="1519"/>
      <c r="L26" s="1519"/>
    </row>
    <row r="27" spans="1:12" ht="30" customHeight="1">
      <c r="A27" s="1486"/>
      <c r="B27" s="1494"/>
      <c r="C27" s="1504"/>
      <c r="D27" s="1494" t="s">
        <v>1206</v>
      </c>
      <c r="E27" s="1519"/>
      <c r="F27" s="1519"/>
      <c r="G27" s="1519"/>
      <c r="H27" s="1519"/>
      <c r="I27" s="1519"/>
      <c r="J27" s="1519"/>
      <c r="K27" s="1519"/>
      <c r="L27" s="1519"/>
    </row>
    <row r="28" spans="1:12" ht="30" customHeight="1">
      <c r="A28" s="1486"/>
      <c r="B28" s="1494">
        <v>5</v>
      </c>
      <c r="C28" s="1504" t="s">
        <v>370</v>
      </c>
      <c r="D28" s="1494" t="s">
        <v>1150</v>
      </c>
      <c r="E28" s="1519"/>
      <c r="F28" s="1519"/>
      <c r="G28" s="1519"/>
      <c r="H28" s="1519"/>
      <c r="I28" s="1519"/>
      <c r="J28" s="1519"/>
      <c r="K28" s="1519"/>
      <c r="L28" s="1519"/>
    </row>
    <row r="29" spans="1:12" ht="30" customHeight="1">
      <c r="A29" s="1486"/>
      <c r="B29" s="1494"/>
      <c r="C29" s="1504"/>
      <c r="D29" s="1494" t="s">
        <v>109</v>
      </c>
      <c r="E29" s="1519"/>
      <c r="F29" s="1519"/>
      <c r="G29" s="1519"/>
      <c r="H29" s="1519"/>
      <c r="I29" s="1519"/>
      <c r="J29" s="1519"/>
      <c r="K29" s="1519"/>
      <c r="L29" s="1519"/>
    </row>
    <row r="30" spans="1:12" ht="30" customHeight="1">
      <c r="A30" s="1486"/>
      <c r="B30" s="1494"/>
      <c r="C30" s="1504"/>
      <c r="D30" s="1494" t="s">
        <v>1278</v>
      </c>
      <c r="E30" s="1519"/>
      <c r="F30" s="1519"/>
      <c r="G30" s="1519"/>
      <c r="H30" s="1519"/>
      <c r="I30" s="1519"/>
      <c r="J30" s="1519"/>
      <c r="K30" s="1519"/>
      <c r="L30" s="1519"/>
    </row>
    <row r="31" spans="1:12" ht="30" customHeight="1">
      <c r="A31" s="1486"/>
      <c r="B31" s="1494"/>
      <c r="C31" s="1504"/>
      <c r="D31" s="1494" t="s">
        <v>1178</v>
      </c>
      <c r="E31" s="1519"/>
      <c r="F31" s="1519"/>
      <c r="G31" s="1519"/>
      <c r="H31" s="1519"/>
      <c r="I31" s="1519"/>
      <c r="J31" s="1519"/>
      <c r="K31" s="1519"/>
      <c r="L31" s="1519"/>
    </row>
    <row r="32" spans="1:12" ht="30" customHeight="1">
      <c r="A32" s="1486"/>
      <c r="B32" s="1494"/>
      <c r="C32" s="1504"/>
      <c r="D32" s="1494" t="s">
        <v>1206</v>
      </c>
      <c r="E32" s="1519"/>
      <c r="F32" s="1519"/>
      <c r="G32" s="1519"/>
      <c r="H32" s="1519"/>
      <c r="I32" s="1519"/>
      <c r="J32" s="1519"/>
      <c r="K32" s="1519"/>
      <c r="L32" s="1519"/>
    </row>
    <row r="33" spans="1:12" ht="19.5" customHeight="1">
      <c r="A33" s="1486"/>
      <c r="B33" s="1493">
        <v>6</v>
      </c>
      <c r="C33" s="1505" t="s">
        <v>10</v>
      </c>
      <c r="D33" s="1519"/>
      <c r="E33" s="1519"/>
      <c r="F33" s="1519"/>
      <c r="G33" s="1519"/>
      <c r="H33" s="1519"/>
      <c r="I33" s="1519"/>
      <c r="J33" s="1519"/>
      <c r="K33" s="1519"/>
      <c r="L33" s="1519"/>
    </row>
    <row r="34" spans="1:12" ht="19.5" customHeight="1">
      <c r="A34" s="1486"/>
      <c r="B34" s="1493"/>
      <c r="C34" s="1505"/>
      <c r="D34" s="1519"/>
      <c r="E34" s="1519"/>
      <c r="F34" s="1519"/>
      <c r="G34" s="1519"/>
      <c r="H34" s="1519"/>
      <c r="I34" s="1519"/>
      <c r="J34" s="1519"/>
      <c r="K34" s="1519"/>
      <c r="L34" s="1519"/>
    </row>
    <row r="35" spans="1:12" ht="19.5" customHeight="1">
      <c r="A35" s="1486"/>
      <c r="B35" s="1495">
        <v>7</v>
      </c>
      <c r="C35" s="1499" t="s">
        <v>1348</v>
      </c>
      <c r="D35" s="1520"/>
      <c r="E35" s="1520"/>
      <c r="F35" s="1520"/>
      <c r="G35" s="1520"/>
      <c r="H35" s="1520"/>
      <c r="I35" s="1520"/>
      <c r="J35" s="1520"/>
      <c r="K35" s="1520"/>
      <c r="L35" s="1520"/>
    </row>
    <row r="36" spans="1:12" ht="19.5" customHeight="1">
      <c r="A36" s="1486"/>
      <c r="B36" s="1495"/>
      <c r="C36" s="1499"/>
      <c r="D36" s="1520"/>
      <c r="E36" s="1520"/>
      <c r="F36" s="1520"/>
      <c r="G36" s="1520"/>
      <c r="H36" s="1520"/>
      <c r="I36" s="1520"/>
      <c r="J36" s="1520"/>
      <c r="K36" s="1520"/>
      <c r="L36" s="1520"/>
    </row>
    <row r="37" spans="1:12" ht="36" customHeight="1">
      <c r="A37" s="1487" t="s">
        <v>127</v>
      </c>
      <c r="B37" s="1496">
        <v>1</v>
      </c>
      <c r="C37" s="1496" t="s">
        <v>1520</v>
      </c>
      <c r="D37" s="1521"/>
      <c r="E37" s="1521"/>
      <c r="F37" s="1521"/>
      <c r="G37" s="1521"/>
      <c r="H37" s="1521"/>
      <c r="I37" s="1521"/>
      <c r="J37" s="1529"/>
      <c r="K37" s="1529"/>
      <c r="L37" s="1566"/>
    </row>
    <row r="38" spans="1:12" ht="36" customHeight="1">
      <c r="A38" s="1487"/>
      <c r="B38" s="1497">
        <v>2</v>
      </c>
      <c r="C38" s="1497" t="s">
        <v>406</v>
      </c>
      <c r="D38" s="1522"/>
      <c r="E38" s="1522"/>
      <c r="F38" s="1522"/>
      <c r="G38" s="1522"/>
      <c r="H38" s="1494"/>
      <c r="I38" s="1494"/>
      <c r="J38" s="1494"/>
      <c r="K38" s="1494"/>
      <c r="L38" s="1566"/>
    </row>
    <row r="39" spans="1:12" ht="36" customHeight="1">
      <c r="A39" s="1487"/>
      <c r="B39" s="1497">
        <v>3</v>
      </c>
      <c r="C39" s="1506" t="s">
        <v>948</v>
      </c>
      <c r="D39" s="1494"/>
      <c r="E39" s="1494"/>
      <c r="F39" s="1494"/>
      <c r="G39" s="1494"/>
      <c r="H39" s="1522"/>
      <c r="I39" s="1522"/>
      <c r="J39" s="1494"/>
      <c r="K39" s="1494"/>
      <c r="L39" s="1566"/>
    </row>
    <row r="40" spans="1:12" ht="36" customHeight="1">
      <c r="A40" s="1487"/>
      <c r="B40" s="1498">
        <v>4</v>
      </c>
      <c r="C40" s="1498" t="s">
        <v>1348</v>
      </c>
      <c r="D40" s="1523"/>
      <c r="E40" s="1523"/>
      <c r="F40" s="1523"/>
      <c r="G40" s="1523"/>
      <c r="H40" s="1523"/>
      <c r="I40" s="1523"/>
      <c r="J40" s="1523"/>
      <c r="K40" s="1523"/>
      <c r="L40" s="1523"/>
    </row>
    <row r="41" spans="1:12" ht="36" customHeight="1">
      <c r="A41" s="1487" t="s">
        <v>952</v>
      </c>
      <c r="B41" s="1496">
        <v>1</v>
      </c>
      <c r="C41" s="1507" t="s">
        <v>960</v>
      </c>
      <c r="D41" s="1524"/>
      <c r="E41" s="1529" t="s">
        <v>1520</v>
      </c>
      <c r="F41" s="1529"/>
      <c r="G41" s="1529" t="s">
        <v>1521</v>
      </c>
      <c r="H41" s="1529" t="s">
        <v>1520</v>
      </c>
      <c r="I41" s="1529"/>
      <c r="J41" s="1553" t="s">
        <v>1521</v>
      </c>
      <c r="K41" s="1560" t="s">
        <v>951</v>
      </c>
      <c r="L41" s="1567"/>
    </row>
    <row r="42" spans="1:12" ht="30" customHeight="1">
      <c r="A42" s="1487"/>
      <c r="B42" s="1496"/>
      <c r="C42" s="1507"/>
      <c r="D42" s="1494" t="s">
        <v>1272</v>
      </c>
      <c r="E42" s="1522"/>
      <c r="F42" s="1522"/>
      <c r="G42" s="1522"/>
      <c r="H42" s="1522"/>
      <c r="I42" s="1522"/>
      <c r="J42" s="1554"/>
      <c r="K42" s="1561"/>
      <c r="L42" s="1567"/>
    </row>
    <row r="43" spans="1:12" ht="30" customHeight="1">
      <c r="A43" s="1487"/>
      <c r="B43" s="1496"/>
      <c r="C43" s="1507"/>
      <c r="D43" s="1494"/>
      <c r="E43" s="1522"/>
      <c r="F43" s="1522"/>
      <c r="G43" s="1522"/>
      <c r="H43" s="1494"/>
      <c r="I43" s="1494"/>
      <c r="J43" s="1555"/>
      <c r="K43" s="1561"/>
      <c r="L43" s="1567"/>
    </row>
    <row r="44" spans="1:12" ht="30" customHeight="1">
      <c r="A44" s="1487"/>
      <c r="B44" s="1496"/>
      <c r="C44" s="1507"/>
      <c r="D44" s="1494" t="s">
        <v>477</v>
      </c>
      <c r="E44" s="1522"/>
      <c r="F44" s="1522"/>
      <c r="G44" s="1522"/>
      <c r="H44" s="1494"/>
      <c r="I44" s="1494"/>
      <c r="J44" s="1555"/>
      <c r="K44" s="1562"/>
      <c r="L44" s="1567"/>
    </row>
    <row r="45" spans="1:12" ht="30" customHeight="1">
      <c r="A45" s="1487"/>
      <c r="B45" s="1496"/>
      <c r="C45" s="1507"/>
      <c r="D45" s="1494"/>
      <c r="E45" s="1494"/>
      <c r="F45" s="1494"/>
      <c r="G45" s="1494"/>
      <c r="H45" s="1494"/>
      <c r="I45" s="1494"/>
      <c r="J45" s="1555"/>
      <c r="K45" s="1562"/>
      <c r="L45" s="1567"/>
    </row>
    <row r="46" spans="1:12" ht="30" customHeight="1">
      <c r="A46" s="1487"/>
      <c r="B46" s="1499">
        <v>2</v>
      </c>
      <c r="C46" s="1508" t="s">
        <v>1176</v>
      </c>
      <c r="D46" s="1525" t="s">
        <v>1272</v>
      </c>
      <c r="E46" s="1519"/>
      <c r="F46" s="1519"/>
      <c r="G46" s="1519"/>
      <c r="H46" s="1519"/>
      <c r="I46" s="1519"/>
      <c r="J46" s="1519"/>
      <c r="K46" s="1519"/>
      <c r="L46" s="1519"/>
    </row>
    <row r="47" spans="1:12" ht="30" customHeight="1">
      <c r="A47" s="1487"/>
      <c r="B47" s="1499"/>
      <c r="C47" s="1508"/>
      <c r="D47" s="1526" t="s">
        <v>477</v>
      </c>
      <c r="E47" s="1530"/>
      <c r="F47" s="1530"/>
      <c r="G47" s="1530"/>
      <c r="H47" s="1530"/>
      <c r="I47" s="1530"/>
      <c r="J47" s="1530"/>
      <c r="K47" s="1530"/>
      <c r="L47" s="1530"/>
    </row>
    <row r="48" spans="1:12" ht="30" customHeight="1">
      <c r="A48" s="1487"/>
      <c r="B48" s="1498">
        <v>3</v>
      </c>
      <c r="C48" s="1509" t="s">
        <v>10</v>
      </c>
      <c r="D48" s="1494" t="s">
        <v>1272</v>
      </c>
      <c r="E48" s="1519"/>
      <c r="F48" s="1519"/>
      <c r="G48" s="1519"/>
      <c r="H48" s="1519"/>
      <c r="I48" s="1519"/>
      <c r="J48" s="1519"/>
      <c r="K48" s="1519"/>
      <c r="L48" s="1519"/>
    </row>
    <row r="49" spans="1:12" ht="30" customHeight="1">
      <c r="A49" s="1487"/>
      <c r="B49" s="1498"/>
      <c r="C49" s="1509"/>
      <c r="D49" s="1527" t="s">
        <v>477</v>
      </c>
      <c r="E49" s="1531"/>
      <c r="F49" s="1531"/>
      <c r="G49" s="1531"/>
      <c r="H49" s="1531"/>
      <c r="I49" s="1531"/>
      <c r="J49" s="1531"/>
      <c r="K49" s="1531"/>
      <c r="L49" s="1531"/>
    </row>
    <row r="50" spans="1:12" ht="21" customHeight="1">
      <c r="A50" s="1488" t="s">
        <v>698</v>
      </c>
      <c r="B50" s="1488"/>
      <c r="C50" s="1488"/>
      <c r="D50" s="1488"/>
      <c r="E50" s="1488"/>
      <c r="F50" s="1488"/>
      <c r="G50" s="1488"/>
      <c r="H50" s="1488"/>
      <c r="I50" s="1488"/>
      <c r="J50" s="1488"/>
      <c r="K50" s="1488"/>
      <c r="L50" s="1488"/>
    </row>
    <row r="51" spans="1:12" ht="25.5" customHeight="1">
      <c r="A51" s="1489" t="s">
        <v>1210</v>
      </c>
      <c r="B51" s="1489"/>
      <c r="C51" s="1489"/>
      <c r="D51" s="1489"/>
      <c r="E51" s="1489"/>
      <c r="F51" s="1489"/>
      <c r="G51" s="1489"/>
      <c r="H51" s="1489"/>
      <c r="I51" s="1489"/>
      <c r="J51" s="1489"/>
      <c r="K51" s="1489"/>
      <c r="L51" s="1489"/>
    </row>
    <row r="52" spans="1:12" ht="39.75" customHeight="1">
      <c r="A52" s="1489" t="s">
        <v>80</v>
      </c>
      <c r="B52" s="1489"/>
      <c r="C52" s="1489"/>
      <c r="D52" s="1489"/>
      <c r="E52" s="1489"/>
      <c r="F52" s="1489"/>
      <c r="G52" s="1489"/>
      <c r="H52" s="1489"/>
      <c r="I52" s="1489"/>
      <c r="J52" s="1489"/>
      <c r="K52" s="1489"/>
      <c r="L52" s="1489"/>
    </row>
    <row r="53" spans="1:12" ht="35.25" customHeight="1">
      <c r="A53" s="1489" t="s">
        <v>854</v>
      </c>
      <c r="B53" s="1489"/>
      <c r="C53" s="1489"/>
      <c r="D53" s="1489"/>
      <c r="E53" s="1489"/>
      <c r="F53" s="1489"/>
      <c r="G53" s="1489"/>
      <c r="H53" s="1489"/>
      <c r="I53" s="1489"/>
      <c r="J53" s="1489"/>
      <c r="K53" s="1489"/>
      <c r="L53" s="1489"/>
    </row>
    <row r="54" spans="1:12" ht="24.75" customHeight="1">
      <c r="A54" s="1489" t="s">
        <v>877</v>
      </c>
      <c r="B54" s="1489"/>
      <c r="C54" s="1489"/>
      <c r="D54" s="1489"/>
      <c r="E54" s="1489"/>
      <c r="F54" s="1489"/>
      <c r="G54" s="1489"/>
      <c r="H54" s="1489"/>
      <c r="I54" s="1489"/>
      <c r="J54" s="1489"/>
      <c r="K54" s="1489"/>
      <c r="L54" s="1489"/>
    </row>
    <row r="55" spans="1:12" ht="21" customHeight="1">
      <c r="A55" s="1490" t="s">
        <v>1274</v>
      </c>
      <c r="B55" s="1490"/>
      <c r="C55" s="1490"/>
      <c r="D55" s="1490"/>
      <c r="E55" s="1490"/>
      <c r="F55" s="1490"/>
      <c r="G55" s="1490"/>
      <c r="H55" s="1490"/>
      <c r="I55" s="1490"/>
      <c r="J55" s="1490"/>
      <c r="K55" s="1490"/>
      <c r="L55" s="1490"/>
    </row>
    <row r="56" spans="1:12" ht="13.5" customHeight="1">
      <c r="A56" s="1490" t="s">
        <v>54</v>
      </c>
      <c r="B56" s="1490"/>
      <c r="C56" s="1490"/>
      <c r="D56" s="1490"/>
      <c r="E56" s="1490"/>
      <c r="F56" s="1490"/>
      <c r="G56" s="1490"/>
      <c r="H56" s="1490"/>
      <c r="I56" s="1490"/>
      <c r="J56" s="1490"/>
      <c r="K56" s="1490"/>
      <c r="L56" s="1490"/>
    </row>
    <row r="57" spans="1:12">
      <c r="A57" s="1488" t="s">
        <v>1512</v>
      </c>
      <c r="B57" s="1488"/>
      <c r="C57" s="1488"/>
      <c r="D57" s="1488"/>
      <c r="E57" s="1488"/>
      <c r="F57" s="1488"/>
      <c r="G57" s="1488"/>
      <c r="H57" s="1488"/>
      <c r="I57" s="1488"/>
      <c r="J57" s="1488"/>
      <c r="K57" s="1488"/>
      <c r="L57" s="1488"/>
    </row>
    <row r="58" spans="1:12" ht="13.5" customHeight="1">
      <c r="A58" s="1490" t="s">
        <v>687</v>
      </c>
      <c r="B58" s="1490"/>
      <c r="C58" s="1490"/>
      <c r="D58" s="1490"/>
      <c r="E58" s="1490"/>
      <c r="F58" s="1490"/>
      <c r="G58" s="1490"/>
      <c r="H58" s="1490"/>
      <c r="I58" s="1490"/>
      <c r="J58" s="1490"/>
      <c r="K58" s="1490"/>
      <c r="L58" s="1490"/>
    </row>
    <row r="59" spans="1:12">
      <c r="A59" s="1491" t="s">
        <v>1514</v>
      </c>
    </row>
  </sheetData>
  <mergeCells count="105">
    <mergeCell ref="A1:B1"/>
    <mergeCell ref="A2:L2"/>
    <mergeCell ref="A3:L3"/>
    <mergeCell ref="A4:C4"/>
    <mergeCell ref="D4:L4"/>
    <mergeCell ref="A5:C5"/>
    <mergeCell ref="D5:L5"/>
    <mergeCell ref="A6:C6"/>
    <mergeCell ref="D6:L6"/>
    <mergeCell ref="D7:G7"/>
    <mergeCell ref="D8:G8"/>
    <mergeCell ref="D9:L9"/>
    <mergeCell ref="G10:K10"/>
    <mergeCell ref="D12:E12"/>
    <mergeCell ref="D13:E13"/>
    <mergeCell ref="D14:E14"/>
    <mergeCell ref="D15:E15"/>
    <mergeCell ref="D16:E16"/>
    <mergeCell ref="D17:E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E32:L32"/>
    <mergeCell ref="D37:E37"/>
    <mergeCell ref="F37:G37"/>
    <mergeCell ref="H37:I37"/>
    <mergeCell ref="J37:K37"/>
    <mergeCell ref="D38:E38"/>
    <mergeCell ref="F38:G38"/>
    <mergeCell ref="H38:I38"/>
    <mergeCell ref="J38:K38"/>
    <mergeCell ref="D39:E39"/>
    <mergeCell ref="F39:G39"/>
    <mergeCell ref="H39:I39"/>
    <mergeCell ref="J39:K39"/>
    <mergeCell ref="D40:L40"/>
    <mergeCell ref="E41:F41"/>
    <mergeCell ref="H41:I41"/>
    <mergeCell ref="E42:F42"/>
    <mergeCell ref="H42:I42"/>
    <mergeCell ref="E43:F43"/>
    <mergeCell ref="H43:I43"/>
    <mergeCell ref="E44:F44"/>
    <mergeCell ref="H44:I44"/>
    <mergeCell ref="E45:F45"/>
    <mergeCell ref="H45:I45"/>
    <mergeCell ref="E46:L46"/>
    <mergeCell ref="E47:L47"/>
    <mergeCell ref="E48:L48"/>
    <mergeCell ref="E49:L49"/>
    <mergeCell ref="A50:L50"/>
    <mergeCell ref="A51:L51"/>
    <mergeCell ref="A52:L52"/>
    <mergeCell ref="A53:L53"/>
    <mergeCell ref="A54:L54"/>
    <mergeCell ref="A55:L55"/>
    <mergeCell ref="A56:L56"/>
    <mergeCell ref="A57:L57"/>
    <mergeCell ref="A58:L58"/>
    <mergeCell ref="A7:B8"/>
    <mergeCell ref="H7:H8"/>
    <mergeCell ref="I7:L8"/>
    <mergeCell ref="D10:E11"/>
    <mergeCell ref="F10:F11"/>
    <mergeCell ref="L10:L11"/>
    <mergeCell ref="B18:B22"/>
    <mergeCell ref="C18:C22"/>
    <mergeCell ref="B23:B27"/>
    <mergeCell ref="C23:C27"/>
    <mergeCell ref="B28:B32"/>
    <mergeCell ref="C28:C32"/>
    <mergeCell ref="B33:B34"/>
    <mergeCell ref="C33:C34"/>
    <mergeCell ref="D33:L34"/>
    <mergeCell ref="B35:B36"/>
    <mergeCell ref="C35:C36"/>
    <mergeCell ref="D35:L36"/>
    <mergeCell ref="A37:A40"/>
    <mergeCell ref="L37:L39"/>
    <mergeCell ref="B41:B45"/>
    <mergeCell ref="C41:C45"/>
    <mergeCell ref="L41:L45"/>
    <mergeCell ref="D42:D43"/>
    <mergeCell ref="K42:K43"/>
    <mergeCell ref="D44:D45"/>
    <mergeCell ref="K44:K45"/>
    <mergeCell ref="B46:B47"/>
    <mergeCell ref="C46:C47"/>
    <mergeCell ref="B48:B49"/>
    <mergeCell ref="C48:C49"/>
    <mergeCell ref="A9:A36"/>
    <mergeCell ref="B10:B17"/>
    <mergeCell ref="C10:C17"/>
    <mergeCell ref="A41:A49"/>
  </mergeCells>
  <phoneticPr fontId="23" type="Hiragana"/>
  <pageMargins left="0.7" right="0.7" top="0.75" bottom="0.75" header="0.51180555555555496" footer="0.51180555555555496"/>
  <pageSetup paperSize="9" scale="49" firstPageNumber="0" fitToWidth="1" fitToHeight="1" orientation="portrait" usePrinterDefaults="1" useFirstPageNumber="1"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tabColor theme="0"/>
  </sheetPr>
  <dimension ref="A1:AMK58"/>
  <sheetViews>
    <sheetView view="pageBreakPreview" zoomScale="80" zoomScaleSheetLayoutView="80" workbookViewId="0">
      <selection activeCell="L14" sqref="L14"/>
    </sheetView>
  </sheetViews>
  <sheetFormatPr defaultColWidth="9" defaultRowHeight="13.5"/>
  <cols>
    <col min="1" max="1" width="9.125" style="1478" customWidth="1"/>
    <col min="2" max="2" width="2.375" style="1478" customWidth="1"/>
    <col min="3" max="3" width="18" style="1478" customWidth="1"/>
    <col min="4" max="4" width="13.625" style="1478" customWidth="1"/>
    <col min="5" max="5" width="13.5" style="1478" customWidth="1"/>
    <col min="6" max="7" width="13.625" style="1478" customWidth="1"/>
    <col min="8" max="9" width="13.5" style="1478" customWidth="1"/>
    <col min="10" max="10" width="13.625" style="1478" customWidth="1"/>
    <col min="11" max="11" width="13.5" style="1478" customWidth="1"/>
    <col min="12" max="12" width="13" style="1478" customWidth="1"/>
    <col min="13" max="256" width="9" style="1478"/>
    <col min="257" max="257" width="9.125" style="1478" customWidth="1"/>
    <col min="258" max="258" width="2.375" style="1478" customWidth="1"/>
    <col min="259" max="259" width="18" style="1478" customWidth="1"/>
    <col min="260" max="260" width="13.625" style="1478" customWidth="1"/>
    <col min="261" max="261" width="13.5" style="1478" customWidth="1"/>
    <col min="262" max="263" width="13.625" style="1478" customWidth="1"/>
    <col min="264" max="265" width="13.5" style="1478" customWidth="1"/>
    <col min="266" max="266" width="13.625" style="1478" customWidth="1"/>
    <col min="267" max="267" width="13.5" style="1478" customWidth="1"/>
    <col min="268" max="268" width="13" style="1478" customWidth="1"/>
    <col min="269" max="512" width="9" style="1478"/>
    <col min="513" max="513" width="9.125" style="1478" customWidth="1"/>
    <col min="514" max="514" width="2.375" style="1478" customWidth="1"/>
    <col min="515" max="515" width="18" style="1478" customWidth="1"/>
    <col min="516" max="516" width="13.625" style="1478" customWidth="1"/>
    <col min="517" max="517" width="13.5" style="1478" customWidth="1"/>
    <col min="518" max="519" width="13.625" style="1478" customWidth="1"/>
    <col min="520" max="521" width="13.5" style="1478" customWidth="1"/>
    <col min="522" max="522" width="13.625" style="1478" customWidth="1"/>
    <col min="523" max="523" width="13.5" style="1478" customWidth="1"/>
    <col min="524" max="524" width="13" style="1478" customWidth="1"/>
    <col min="525" max="768" width="9" style="1478"/>
    <col min="769" max="769" width="9.125" style="1478" customWidth="1"/>
    <col min="770" max="770" width="2.375" style="1478" customWidth="1"/>
    <col min="771" max="771" width="18" style="1478" customWidth="1"/>
    <col min="772" max="772" width="13.625" style="1478" customWidth="1"/>
    <col min="773" max="773" width="13.5" style="1478" customWidth="1"/>
    <col min="774" max="775" width="13.625" style="1478" customWidth="1"/>
    <col min="776" max="777" width="13.5" style="1478" customWidth="1"/>
    <col min="778" max="778" width="13.625" style="1478" customWidth="1"/>
    <col min="779" max="779" width="13.5" style="1478" customWidth="1"/>
    <col min="780" max="780" width="13" style="1478" customWidth="1"/>
    <col min="781" max="1025" width="9" style="1478"/>
    <col min="1026" max="16384" width="9" style="410"/>
  </cols>
  <sheetData>
    <row r="1" spans="1:12" ht="13.5" customHeight="1">
      <c r="A1" s="1480" t="s">
        <v>209</v>
      </c>
      <c r="B1" s="1480"/>
      <c r="C1" s="1480"/>
      <c r="D1" s="1480"/>
      <c r="E1" s="1480"/>
      <c r="F1" s="1480"/>
      <c r="G1" s="1480"/>
      <c r="H1" s="1480"/>
      <c r="I1" s="1480"/>
      <c r="J1" s="1480"/>
      <c r="K1" s="1480"/>
      <c r="L1" s="1480"/>
    </row>
    <row r="2" spans="1:12" ht="19.5">
      <c r="A2" s="1481" t="s">
        <v>1510</v>
      </c>
      <c r="B2" s="1481"/>
      <c r="C2" s="1481"/>
      <c r="D2" s="1481"/>
      <c r="E2" s="1481"/>
      <c r="F2" s="1481"/>
      <c r="G2" s="1481"/>
      <c r="H2" s="1481"/>
      <c r="I2" s="1481"/>
      <c r="J2" s="1481"/>
      <c r="K2" s="1481"/>
      <c r="L2" s="1481"/>
    </row>
    <row r="3" spans="1:12" ht="30" customHeight="1">
      <c r="A3" s="1482" t="s">
        <v>1457</v>
      </c>
      <c r="B3" s="1482"/>
      <c r="C3" s="1482"/>
      <c r="D3" s="1510" t="s">
        <v>970</v>
      </c>
      <c r="E3" s="1510"/>
      <c r="F3" s="1510"/>
      <c r="G3" s="1510"/>
      <c r="H3" s="1510"/>
      <c r="I3" s="1510"/>
      <c r="J3" s="1510"/>
      <c r="K3" s="1510"/>
      <c r="L3" s="1510"/>
    </row>
    <row r="4" spans="1:12" ht="30" customHeight="1">
      <c r="A4" s="1483" t="s">
        <v>522</v>
      </c>
      <c r="B4" s="1483"/>
      <c r="C4" s="1483"/>
      <c r="D4" s="1511" t="s">
        <v>55</v>
      </c>
      <c r="E4" s="1511"/>
      <c r="F4" s="1511"/>
      <c r="G4" s="1511"/>
      <c r="H4" s="1511"/>
      <c r="I4" s="1511"/>
      <c r="J4" s="1511"/>
      <c r="K4" s="1511"/>
      <c r="L4" s="1511"/>
    </row>
    <row r="5" spans="1:12" ht="30" customHeight="1">
      <c r="A5" s="1484" t="s">
        <v>101</v>
      </c>
      <c r="B5" s="1484"/>
      <c r="C5" s="1484"/>
      <c r="D5" s="1511" t="s">
        <v>740</v>
      </c>
      <c r="E5" s="1511"/>
      <c r="F5" s="1511"/>
      <c r="G5" s="1511"/>
      <c r="H5" s="1511"/>
      <c r="I5" s="1511"/>
      <c r="J5" s="1511"/>
      <c r="K5" s="1511"/>
      <c r="L5" s="1511"/>
    </row>
    <row r="6" spans="1:12" ht="30" customHeight="1">
      <c r="A6" s="1485" t="s">
        <v>221</v>
      </c>
      <c r="B6" s="1485"/>
      <c r="C6" s="1500" t="s">
        <v>194</v>
      </c>
      <c r="D6" s="1512" t="s">
        <v>1082</v>
      </c>
      <c r="E6" s="1512"/>
      <c r="F6" s="1512"/>
      <c r="G6" s="1512"/>
      <c r="H6" s="1539" t="s">
        <v>653</v>
      </c>
      <c r="I6" s="1544" t="s">
        <v>443</v>
      </c>
      <c r="J6" s="1544"/>
      <c r="K6" s="1544"/>
      <c r="L6" s="1544"/>
    </row>
    <row r="7" spans="1:12" ht="30" customHeight="1">
      <c r="A7" s="1485"/>
      <c r="B7" s="1485"/>
      <c r="C7" s="1501" t="s">
        <v>71</v>
      </c>
      <c r="D7" s="1513" t="s">
        <v>1082</v>
      </c>
      <c r="E7" s="1513"/>
      <c r="F7" s="1513"/>
      <c r="G7" s="1513"/>
      <c r="H7" s="1539"/>
      <c r="I7" s="1544"/>
      <c r="J7" s="1544"/>
      <c r="K7" s="1544"/>
      <c r="L7" s="1544"/>
    </row>
    <row r="8" spans="1:12" ht="30" customHeight="1">
      <c r="A8" s="1486" t="s">
        <v>1156</v>
      </c>
      <c r="B8" s="1492">
        <v>1</v>
      </c>
      <c r="C8" s="1502" t="s">
        <v>593</v>
      </c>
      <c r="D8" s="1514" t="s">
        <v>354</v>
      </c>
      <c r="E8" s="1514"/>
      <c r="F8" s="1514"/>
      <c r="G8" s="1514"/>
      <c r="H8" s="1514"/>
      <c r="I8" s="1514"/>
      <c r="J8" s="1514"/>
      <c r="K8" s="1514"/>
      <c r="L8" s="1514"/>
    </row>
    <row r="9" spans="1:12" ht="30" customHeight="1">
      <c r="A9" s="1486"/>
      <c r="B9" s="1493">
        <v>2</v>
      </c>
      <c r="C9" s="1503" t="s">
        <v>1515</v>
      </c>
      <c r="D9" s="1515" t="s">
        <v>475</v>
      </c>
      <c r="E9" s="1515"/>
      <c r="F9" s="1529" t="s">
        <v>1165</v>
      </c>
      <c r="G9" s="1529" t="s">
        <v>832</v>
      </c>
      <c r="H9" s="1529"/>
      <c r="I9" s="1529"/>
      <c r="J9" s="1529"/>
      <c r="K9" s="1529"/>
      <c r="L9" s="1563" t="s">
        <v>555</v>
      </c>
    </row>
    <row r="10" spans="1:12" ht="30" customHeight="1">
      <c r="A10" s="1486"/>
      <c r="B10" s="1493"/>
      <c r="C10" s="1503"/>
      <c r="D10" s="1515"/>
      <c r="E10" s="1515"/>
      <c r="F10" s="1529"/>
      <c r="G10" s="1535" t="s">
        <v>26</v>
      </c>
      <c r="H10" s="1540" t="s">
        <v>157</v>
      </c>
      <c r="I10" s="1545" t="s">
        <v>1101</v>
      </c>
      <c r="J10" s="1549" t="s">
        <v>1046</v>
      </c>
      <c r="K10" s="1556" t="s">
        <v>191</v>
      </c>
      <c r="L10" s="1563"/>
    </row>
    <row r="11" spans="1:12" ht="27.95" customHeight="1">
      <c r="A11" s="1486"/>
      <c r="B11" s="1493"/>
      <c r="C11" s="1503"/>
      <c r="D11" s="1516" t="s">
        <v>1031</v>
      </c>
      <c r="E11" s="1516"/>
      <c r="F11" s="1532">
        <v>5</v>
      </c>
      <c r="G11" s="1536">
        <v>5</v>
      </c>
      <c r="H11" s="1541"/>
      <c r="I11" s="1546"/>
      <c r="J11" s="1550"/>
      <c r="K11" s="1557"/>
      <c r="L11" s="1564" t="s">
        <v>205</v>
      </c>
    </row>
    <row r="12" spans="1:12" ht="27.95" customHeight="1">
      <c r="A12" s="1486"/>
      <c r="B12" s="1493"/>
      <c r="C12" s="1503"/>
      <c r="D12" s="1516" t="s">
        <v>77</v>
      </c>
      <c r="E12" s="1516"/>
      <c r="F12" s="1532">
        <v>6</v>
      </c>
      <c r="G12" s="1536"/>
      <c r="H12" s="1541">
        <v>6</v>
      </c>
      <c r="I12" s="1546"/>
      <c r="J12" s="1550"/>
      <c r="K12" s="1557"/>
      <c r="L12" s="1564" t="s">
        <v>282</v>
      </c>
    </row>
    <row r="13" spans="1:12" ht="27.95" customHeight="1">
      <c r="A13" s="1486"/>
      <c r="B13" s="1493"/>
      <c r="C13" s="1503"/>
      <c r="D13" s="1516" t="s">
        <v>242</v>
      </c>
      <c r="E13" s="1516"/>
      <c r="F13" s="1532">
        <v>4</v>
      </c>
      <c r="G13" s="1536"/>
      <c r="H13" s="1541"/>
      <c r="I13" s="1546">
        <v>4</v>
      </c>
      <c r="J13" s="1550"/>
      <c r="K13" s="1557"/>
      <c r="L13" s="1564" t="s">
        <v>282</v>
      </c>
    </row>
    <row r="14" spans="1:12" ht="27.95" customHeight="1">
      <c r="A14" s="1486"/>
      <c r="B14" s="1493"/>
      <c r="C14" s="1503"/>
      <c r="D14" s="1517" t="s">
        <v>1524</v>
      </c>
      <c r="E14" s="1517"/>
      <c r="F14" s="1533">
        <v>5</v>
      </c>
      <c r="G14" s="1537"/>
      <c r="H14" s="1542"/>
      <c r="I14" s="1547"/>
      <c r="J14" s="1551">
        <v>5</v>
      </c>
      <c r="K14" s="1557"/>
      <c r="L14" s="1564" t="s">
        <v>282</v>
      </c>
    </row>
    <row r="15" spans="1:12" ht="27.95" customHeight="1">
      <c r="A15" s="1486"/>
      <c r="B15" s="1493"/>
      <c r="C15" s="1503"/>
      <c r="D15" s="1517" t="s">
        <v>685</v>
      </c>
      <c r="E15" s="1517"/>
      <c r="F15" s="1533">
        <v>4</v>
      </c>
      <c r="G15" s="1537"/>
      <c r="H15" s="1542"/>
      <c r="I15" s="1547"/>
      <c r="J15" s="1551">
        <v>1</v>
      </c>
      <c r="K15" s="1558">
        <v>3</v>
      </c>
      <c r="L15" s="1564" t="s">
        <v>282</v>
      </c>
    </row>
    <row r="16" spans="1:12" ht="30" customHeight="1">
      <c r="A16" s="1486"/>
      <c r="B16" s="1493"/>
      <c r="C16" s="1503"/>
      <c r="D16" s="1518" t="s">
        <v>1025</v>
      </c>
      <c r="E16" s="1518"/>
      <c r="F16" s="1534">
        <v>15</v>
      </c>
      <c r="G16" s="1538">
        <v>5</v>
      </c>
      <c r="H16" s="1543">
        <v>5</v>
      </c>
      <c r="I16" s="1548">
        <v>5</v>
      </c>
      <c r="J16" s="1552">
        <v>5</v>
      </c>
      <c r="K16" s="1559">
        <v>4</v>
      </c>
      <c r="L16" s="1565"/>
    </row>
    <row r="17" spans="1:12" ht="30" customHeight="1">
      <c r="A17" s="1486"/>
      <c r="B17" s="1494">
        <v>3</v>
      </c>
      <c r="C17" s="1504" t="s">
        <v>1519</v>
      </c>
      <c r="D17" s="1494" t="s">
        <v>1150</v>
      </c>
      <c r="E17" s="1528" t="s">
        <v>1031</v>
      </c>
      <c r="F17" s="1528"/>
      <c r="G17" s="1528"/>
      <c r="H17" s="1528"/>
      <c r="I17" s="1528"/>
      <c r="J17" s="1528"/>
      <c r="K17" s="1528"/>
      <c r="L17" s="1528"/>
    </row>
    <row r="18" spans="1:12" ht="30" customHeight="1">
      <c r="A18" s="1486"/>
      <c r="B18" s="1494"/>
      <c r="C18" s="1504"/>
      <c r="D18" s="1494" t="s">
        <v>109</v>
      </c>
      <c r="E18" s="1519" t="s">
        <v>77</v>
      </c>
      <c r="F18" s="1519"/>
      <c r="G18" s="1519"/>
      <c r="H18" s="1519"/>
      <c r="I18" s="1519"/>
      <c r="J18" s="1519"/>
      <c r="K18" s="1519"/>
      <c r="L18" s="1519"/>
    </row>
    <row r="19" spans="1:12" ht="30" customHeight="1">
      <c r="A19" s="1486"/>
      <c r="B19" s="1494"/>
      <c r="C19" s="1504"/>
      <c r="D19" s="1494" t="s">
        <v>1278</v>
      </c>
      <c r="E19" s="1519" t="s">
        <v>242</v>
      </c>
      <c r="F19" s="1519"/>
      <c r="G19" s="1519"/>
      <c r="H19" s="1519"/>
      <c r="I19" s="1519"/>
      <c r="J19" s="1519"/>
      <c r="K19" s="1519"/>
      <c r="L19" s="1519"/>
    </row>
    <row r="20" spans="1:12" ht="30" customHeight="1">
      <c r="A20" s="1486"/>
      <c r="B20" s="1494"/>
      <c r="C20" s="1504"/>
      <c r="D20" s="1494" t="s">
        <v>1178</v>
      </c>
      <c r="E20" s="1519" t="s">
        <v>1524</v>
      </c>
      <c r="F20" s="1519"/>
      <c r="G20" s="1519"/>
      <c r="H20" s="1519"/>
      <c r="I20" s="1519"/>
      <c r="J20" s="1519"/>
      <c r="K20" s="1519"/>
      <c r="L20" s="1519"/>
    </row>
    <row r="21" spans="1:12" ht="30" customHeight="1">
      <c r="A21" s="1486"/>
      <c r="B21" s="1494"/>
      <c r="C21" s="1504"/>
      <c r="D21" s="1494" t="s">
        <v>1206</v>
      </c>
      <c r="E21" s="1519" t="s">
        <v>685</v>
      </c>
      <c r="F21" s="1519"/>
      <c r="G21" s="1519"/>
      <c r="H21" s="1519"/>
      <c r="I21" s="1519"/>
      <c r="J21" s="1519"/>
      <c r="K21" s="1519"/>
      <c r="L21" s="1519"/>
    </row>
    <row r="22" spans="1:12" ht="30" customHeight="1">
      <c r="A22" s="1486"/>
      <c r="B22" s="1494">
        <v>4</v>
      </c>
      <c r="C22" s="1504" t="s">
        <v>771</v>
      </c>
      <c r="D22" s="1494" t="s">
        <v>1150</v>
      </c>
      <c r="E22" s="1519" t="s">
        <v>959</v>
      </c>
      <c r="F22" s="1519"/>
      <c r="G22" s="1519"/>
      <c r="H22" s="1519"/>
      <c r="I22" s="1519"/>
      <c r="J22" s="1519"/>
      <c r="K22" s="1519"/>
      <c r="L22" s="1519"/>
    </row>
    <row r="23" spans="1:12" ht="30" customHeight="1">
      <c r="A23" s="1486"/>
      <c r="B23" s="1494"/>
      <c r="C23" s="1504"/>
      <c r="D23" s="1494" t="s">
        <v>109</v>
      </c>
      <c r="E23" s="1519" t="s">
        <v>959</v>
      </c>
      <c r="F23" s="1519"/>
      <c r="G23" s="1519"/>
      <c r="H23" s="1519"/>
      <c r="I23" s="1519"/>
      <c r="J23" s="1519"/>
      <c r="K23" s="1519"/>
      <c r="L23" s="1519"/>
    </row>
    <row r="24" spans="1:12" ht="30" customHeight="1">
      <c r="A24" s="1486"/>
      <c r="B24" s="1494"/>
      <c r="C24" s="1504"/>
      <c r="D24" s="1494" t="s">
        <v>1278</v>
      </c>
      <c r="E24" s="1519" t="s">
        <v>959</v>
      </c>
      <c r="F24" s="1519"/>
      <c r="G24" s="1519"/>
      <c r="H24" s="1519"/>
      <c r="I24" s="1519"/>
      <c r="J24" s="1519"/>
      <c r="K24" s="1519"/>
      <c r="L24" s="1519"/>
    </row>
    <row r="25" spans="1:12" ht="30" customHeight="1">
      <c r="A25" s="1486"/>
      <c r="B25" s="1494"/>
      <c r="C25" s="1504"/>
      <c r="D25" s="1494" t="s">
        <v>1178</v>
      </c>
      <c r="E25" s="1519" t="s">
        <v>1525</v>
      </c>
      <c r="F25" s="1519"/>
      <c r="G25" s="1519"/>
      <c r="H25" s="1519"/>
      <c r="I25" s="1519"/>
      <c r="J25" s="1519"/>
      <c r="K25" s="1519"/>
      <c r="L25" s="1519"/>
    </row>
    <row r="26" spans="1:12" ht="30" customHeight="1">
      <c r="A26" s="1486"/>
      <c r="B26" s="1494"/>
      <c r="C26" s="1504"/>
      <c r="D26" s="1494" t="s">
        <v>1206</v>
      </c>
      <c r="E26" s="1519" t="s">
        <v>959</v>
      </c>
      <c r="F26" s="1519"/>
      <c r="G26" s="1519"/>
      <c r="H26" s="1519"/>
      <c r="I26" s="1519"/>
      <c r="J26" s="1519"/>
      <c r="K26" s="1519"/>
      <c r="L26" s="1519"/>
    </row>
    <row r="27" spans="1:12" ht="30" customHeight="1">
      <c r="A27" s="1486"/>
      <c r="B27" s="1494">
        <v>5</v>
      </c>
      <c r="C27" s="1504" t="s">
        <v>370</v>
      </c>
      <c r="D27" s="1494" t="s">
        <v>1150</v>
      </c>
      <c r="E27" s="1519" t="s">
        <v>959</v>
      </c>
      <c r="F27" s="1519"/>
      <c r="G27" s="1519"/>
      <c r="H27" s="1519"/>
      <c r="I27" s="1519"/>
      <c r="J27" s="1519"/>
      <c r="K27" s="1519"/>
      <c r="L27" s="1519"/>
    </row>
    <row r="28" spans="1:12" ht="30" customHeight="1">
      <c r="A28" s="1486"/>
      <c r="B28" s="1494"/>
      <c r="C28" s="1504"/>
      <c r="D28" s="1494" t="s">
        <v>109</v>
      </c>
      <c r="E28" s="1519" t="s">
        <v>959</v>
      </c>
      <c r="F28" s="1519"/>
      <c r="G28" s="1519"/>
      <c r="H28" s="1519"/>
      <c r="I28" s="1519"/>
      <c r="J28" s="1519"/>
      <c r="K28" s="1519"/>
      <c r="L28" s="1519"/>
    </row>
    <row r="29" spans="1:12" ht="30" customHeight="1">
      <c r="A29" s="1486"/>
      <c r="B29" s="1494"/>
      <c r="C29" s="1504"/>
      <c r="D29" s="1494" t="s">
        <v>1278</v>
      </c>
      <c r="E29" s="1519" t="s">
        <v>959</v>
      </c>
      <c r="F29" s="1519"/>
      <c r="G29" s="1519"/>
      <c r="H29" s="1519"/>
      <c r="I29" s="1519"/>
      <c r="J29" s="1519"/>
      <c r="K29" s="1519"/>
      <c r="L29" s="1519"/>
    </row>
    <row r="30" spans="1:12" ht="30" customHeight="1">
      <c r="A30" s="1486"/>
      <c r="B30" s="1494"/>
      <c r="C30" s="1504"/>
      <c r="D30" s="1494" t="s">
        <v>1178</v>
      </c>
      <c r="E30" s="1519" t="s">
        <v>1454</v>
      </c>
      <c r="F30" s="1519"/>
      <c r="G30" s="1519"/>
      <c r="H30" s="1519"/>
      <c r="I30" s="1519"/>
      <c r="J30" s="1519"/>
      <c r="K30" s="1519"/>
      <c r="L30" s="1519"/>
    </row>
    <row r="31" spans="1:12" ht="30" customHeight="1">
      <c r="A31" s="1486"/>
      <c r="B31" s="1494"/>
      <c r="C31" s="1504"/>
      <c r="D31" s="1494" t="s">
        <v>1206</v>
      </c>
      <c r="E31" s="1519" t="s">
        <v>959</v>
      </c>
      <c r="F31" s="1519"/>
      <c r="G31" s="1519"/>
      <c r="H31" s="1519"/>
      <c r="I31" s="1519"/>
      <c r="J31" s="1519"/>
      <c r="K31" s="1519"/>
      <c r="L31" s="1519"/>
    </row>
    <row r="32" spans="1:12" ht="19.5" customHeight="1">
      <c r="A32" s="1486"/>
      <c r="B32" s="1493">
        <v>6</v>
      </c>
      <c r="C32" s="1505" t="s">
        <v>10</v>
      </c>
      <c r="D32" s="1519" t="s">
        <v>883</v>
      </c>
      <c r="E32" s="1519"/>
      <c r="F32" s="1519"/>
      <c r="G32" s="1519"/>
      <c r="H32" s="1519"/>
      <c r="I32" s="1519"/>
      <c r="J32" s="1519"/>
      <c r="K32" s="1519"/>
      <c r="L32" s="1519"/>
    </row>
    <row r="33" spans="1:12" ht="19.5" customHeight="1">
      <c r="A33" s="1486"/>
      <c r="B33" s="1493"/>
      <c r="C33" s="1505"/>
      <c r="D33" s="1519"/>
      <c r="E33" s="1519"/>
      <c r="F33" s="1519"/>
      <c r="G33" s="1519"/>
      <c r="H33" s="1519"/>
      <c r="I33" s="1519"/>
      <c r="J33" s="1519"/>
      <c r="K33" s="1519"/>
      <c r="L33" s="1519"/>
    </row>
    <row r="34" spans="1:12" ht="19.5" customHeight="1">
      <c r="A34" s="1486"/>
      <c r="B34" s="1495">
        <v>7</v>
      </c>
      <c r="C34" s="1499" t="s">
        <v>1348</v>
      </c>
      <c r="D34" s="1520"/>
      <c r="E34" s="1520"/>
      <c r="F34" s="1520"/>
      <c r="G34" s="1520"/>
      <c r="H34" s="1520"/>
      <c r="I34" s="1520"/>
      <c r="J34" s="1520"/>
      <c r="K34" s="1520"/>
      <c r="L34" s="1520"/>
    </row>
    <row r="35" spans="1:12" ht="19.5" customHeight="1">
      <c r="A35" s="1486"/>
      <c r="B35" s="1495"/>
      <c r="C35" s="1499"/>
      <c r="D35" s="1520"/>
      <c r="E35" s="1520"/>
      <c r="F35" s="1520"/>
      <c r="G35" s="1520"/>
      <c r="H35" s="1520"/>
      <c r="I35" s="1520"/>
      <c r="J35" s="1520"/>
      <c r="K35" s="1520"/>
      <c r="L35" s="1520"/>
    </row>
    <row r="36" spans="1:12" ht="36" customHeight="1">
      <c r="A36" s="1487" t="s">
        <v>127</v>
      </c>
      <c r="B36" s="1496">
        <v>1</v>
      </c>
      <c r="C36" s="1496" t="s">
        <v>1520</v>
      </c>
      <c r="D36" s="1521" t="s">
        <v>768</v>
      </c>
      <c r="E36" s="1521"/>
      <c r="F36" s="1521" t="s">
        <v>198</v>
      </c>
      <c r="G36" s="1521"/>
      <c r="H36" s="1521" t="s">
        <v>1528</v>
      </c>
      <c r="I36" s="1521"/>
      <c r="J36" s="1529"/>
      <c r="K36" s="1529"/>
      <c r="L36" s="1566"/>
    </row>
    <row r="37" spans="1:12" ht="36" customHeight="1">
      <c r="A37" s="1487"/>
      <c r="B37" s="1497">
        <v>2</v>
      </c>
      <c r="C37" s="1497" t="s">
        <v>406</v>
      </c>
      <c r="D37" s="1522" t="s">
        <v>232</v>
      </c>
      <c r="E37" s="1522"/>
      <c r="F37" s="1522" t="s">
        <v>498</v>
      </c>
      <c r="G37" s="1522"/>
      <c r="H37" s="1494"/>
      <c r="I37" s="1494"/>
      <c r="J37" s="1494"/>
      <c r="K37" s="1494"/>
      <c r="L37" s="1566"/>
    </row>
    <row r="38" spans="1:12" ht="36" customHeight="1">
      <c r="A38" s="1487"/>
      <c r="B38" s="1497">
        <v>3</v>
      </c>
      <c r="C38" s="1506" t="s">
        <v>948</v>
      </c>
      <c r="D38" s="1494"/>
      <c r="E38" s="1494"/>
      <c r="F38" s="1494"/>
      <c r="G38" s="1494"/>
      <c r="H38" s="1522" t="s">
        <v>1529</v>
      </c>
      <c r="I38" s="1522"/>
      <c r="J38" s="1494"/>
      <c r="K38" s="1494"/>
      <c r="L38" s="1566"/>
    </row>
    <row r="39" spans="1:12" ht="36" customHeight="1">
      <c r="A39" s="1487"/>
      <c r="B39" s="1498">
        <v>4</v>
      </c>
      <c r="C39" s="1498" t="s">
        <v>1348</v>
      </c>
      <c r="D39" s="1523"/>
      <c r="E39" s="1523"/>
      <c r="F39" s="1523"/>
      <c r="G39" s="1523"/>
      <c r="H39" s="1523"/>
      <c r="I39" s="1523"/>
      <c r="J39" s="1523"/>
      <c r="K39" s="1523"/>
      <c r="L39" s="1523"/>
    </row>
    <row r="40" spans="1:12" ht="36" customHeight="1">
      <c r="A40" s="1487" t="s">
        <v>952</v>
      </c>
      <c r="B40" s="1496">
        <v>1</v>
      </c>
      <c r="C40" s="1507" t="s">
        <v>960</v>
      </c>
      <c r="D40" s="1524"/>
      <c r="E40" s="1529" t="s">
        <v>1520</v>
      </c>
      <c r="F40" s="1529"/>
      <c r="G40" s="1529" t="s">
        <v>1521</v>
      </c>
      <c r="H40" s="1529" t="s">
        <v>1520</v>
      </c>
      <c r="I40" s="1529"/>
      <c r="J40" s="1553" t="s">
        <v>1521</v>
      </c>
      <c r="K40" s="1560" t="s">
        <v>951</v>
      </c>
      <c r="L40" s="1567"/>
    </row>
    <row r="41" spans="1:12" ht="30" customHeight="1">
      <c r="A41" s="1487"/>
      <c r="B41" s="1496"/>
      <c r="C41" s="1507"/>
      <c r="D41" s="1494" t="s">
        <v>1272</v>
      </c>
      <c r="E41" s="1522" t="s">
        <v>77</v>
      </c>
      <c r="F41" s="1522"/>
      <c r="G41" s="1522" t="s">
        <v>1527</v>
      </c>
      <c r="H41" s="1522" t="s">
        <v>242</v>
      </c>
      <c r="I41" s="1522"/>
      <c r="J41" s="1554" t="s">
        <v>1139</v>
      </c>
      <c r="K41" s="1561" t="s">
        <v>1041</v>
      </c>
      <c r="L41" s="1567"/>
    </row>
    <row r="42" spans="1:12" ht="30" customHeight="1">
      <c r="A42" s="1487"/>
      <c r="B42" s="1496"/>
      <c r="C42" s="1507"/>
      <c r="D42" s="1494"/>
      <c r="E42" s="1522" t="s">
        <v>1524</v>
      </c>
      <c r="F42" s="1522"/>
      <c r="G42" s="1522" t="s">
        <v>894</v>
      </c>
      <c r="H42" s="1494"/>
      <c r="I42" s="1494"/>
      <c r="J42" s="1555"/>
      <c r="K42" s="1561"/>
      <c r="L42" s="1567"/>
    </row>
    <row r="43" spans="1:12" ht="30" customHeight="1">
      <c r="A43" s="1487"/>
      <c r="B43" s="1496"/>
      <c r="C43" s="1507"/>
      <c r="D43" s="1494" t="s">
        <v>477</v>
      </c>
      <c r="E43" s="1522" t="s">
        <v>685</v>
      </c>
      <c r="F43" s="1522"/>
      <c r="G43" s="1522" t="s">
        <v>412</v>
      </c>
      <c r="H43" s="1494"/>
      <c r="I43" s="1494"/>
      <c r="J43" s="1555"/>
      <c r="K43" s="1561" t="s">
        <v>1064</v>
      </c>
      <c r="L43" s="1567"/>
    </row>
    <row r="44" spans="1:12" ht="30" customHeight="1">
      <c r="A44" s="1487"/>
      <c r="B44" s="1496"/>
      <c r="C44" s="1507"/>
      <c r="D44" s="1494"/>
      <c r="E44" s="1494"/>
      <c r="F44" s="1494"/>
      <c r="G44" s="1494"/>
      <c r="H44" s="1494"/>
      <c r="I44" s="1494"/>
      <c r="J44" s="1555"/>
      <c r="K44" s="1561"/>
      <c r="L44" s="1567"/>
    </row>
    <row r="45" spans="1:12" ht="30" customHeight="1">
      <c r="A45" s="1487"/>
      <c r="B45" s="1499">
        <v>2</v>
      </c>
      <c r="C45" s="1508" t="s">
        <v>1176</v>
      </c>
      <c r="D45" s="1525" t="s">
        <v>1272</v>
      </c>
      <c r="E45" s="1519" t="s">
        <v>242</v>
      </c>
      <c r="F45" s="1519"/>
      <c r="G45" s="1519"/>
      <c r="H45" s="1519"/>
      <c r="I45" s="1519"/>
      <c r="J45" s="1519"/>
      <c r="K45" s="1519"/>
      <c r="L45" s="1519"/>
    </row>
    <row r="46" spans="1:12" ht="30" customHeight="1">
      <c r="A46" s="1487"/>
      <c r="B46" s="1499"/>
      <c r="C46" s="1508"/>
      <c r="D46" s="1526" t="s">
        <v>477</v>
      </c>
      <c r="E46" s="1530" t="s">
        <v>685</v>
      </c>
      <c r="F46" s="1530"/>
      <c r="G46" s="1530"/>
      <c r="H46" s="1530"/>
      <c r="I46" s="1530"/>
      <c r="J46" s="1530"/>
      <c r="K46" s="1530"/>
      <c r="L46" s="1530"/>
    </row>
    <row r="47" spans="1:12" ht="30" customHeight="1">
      <c r="A47" s="1487"/>
      <c r="B47" s="1498">
        <v>3</v>
      </c>
      <c r="C47" s="1509" t="s">
        <v>10</v>
      </c>
      <c r="D47" s="1494" t="s">
        <v>1272</v>
      </c>
      <c r="E47" s="1519" t="s">
        <v>883</v>
      </c>
      <c r="F47" s="1519"/>
      <c r="G47" s="1519"/>
      <c r="H47" s="1519"/>
      <c r="I47" s="1519"/>
      <c r="J47" s="1519"/>
      <c r="K47" s="1519"/>
      <c r="L47" s="1519"/>
    </row>
    <row r="48" spans="1:12" ht="30" customHeight="1">
      <c r="A48" s="1487"/>
      <c r="B48" s="1498"/>
      <c r="C48" s="1509"/>
      <c r="D48" s="1527" t="s">
        <v>477</v>
      </c>
      <c r="E48" s="1531" t="s">
        <v>412</v>
      </c>
      <c r="F48" s="1531"/>
      <c r="G48" s="1531"/>
      <c r="H48" s="1531"/>
      <c r="I48" s="1531"/>
      <c r="J48" s="1531"/>
      <c r="K48" s="1531"/>
      <c r="L48" s="1531"/>
    </row>
    <row r="49" spans="1:12" ht="21" customHeight="1">
      <c r="A49" s="1488" t="s">
        <v>698</v>
      </c>
      <c r="B49" s="1488"/>
      <c r="C49" s="1488"/>
      <c r="D49" s="1488"/>
      <c r="E49" s="1488"/>
      <c r="F49" s="1488"/>
      <c r="G49" s="1488"/>
      <c r="H49" s="1488"/>
      <c r="I49" s="1488"/>
      <c r="J49" s="1488"/>
      <c r="K49" s="1488"/>
      <c r="L49" s="1488"/>
    </row>
    <row r="50" spans="1:12" ht="25.5" customHeight="1">
      <c r="A50" s="1489" t="s">
        <v>1210</v>
      </c>
      <c r="B50" s="1489"/>
      <c r="C50" s="1489"/>
      <c r="D50" s="1489"/>
      <c r="E50" s="1489"/>
      <c r="F50" s="1489"/>
      <c r="G50" s="1489"/>
      <c r="H50" s="1489"/>
      <c r="I50" s="1489"/>
      <c r="J50" s="1489"/>
      <c r="K50" s="1489"/>
      <c r="L50" s="1489"/>
    </row>
    <row r="51" spans="1:12" ht="39.75" customHeight="1">
      <c r="A51" s="1489" t="s">
        <v>80</v>
      </c>
      <c r="B51" s="1489"/>
      <c r="C51" s="1489"/>
      <c r="D51" s="1489"/>
      <c r="E51" s="1489"/>
      <c r="F51" s="1489"/>
      <c r="G51" s="1489"/>
      <c r="H51" s="1489"/>
      <c r="I51" s="1489"/>
      <c r="J51" s="1489"/>
      <c r="K51" s="1489"/>
      <c r="L51" s="1489"/>
    </row>
    <row r="52" spans="1:12" ht="35.25" customHeight="1">
      <c r="A52" s="1489" t="s">
        <v>854</v>
      </c>
      <c r="B52" s="1489"/>
      <c r="C52" s="1489"/>
      <c r="D52" s="1489"/>
      <c r="E52" s="1489"/>
      <c r="F52" s="1489"/>
      <c r="G52" s="1489"/>
      <c r="H52" s="1489"/>
      <c r="I52" s="1489"/>
      <c r="J52" s="1489"/>
      <c r="K52" s="1489"/>
      <c r="L52" s="1489"/>
    </row>
    <row r="53" spans="1:12" ht="24.75" customHeight="1">
      <c r="A53" s="1489" t="s">
        <v>877</v>
      </c>
      <c r="B53" s="1489"/>
      <c r="C53" s="1489"/>
      <c r="D53" s="1489"/>
      <c r="E53" s="1489"/>
      <c r="F53" s="1489"/>
      <c r="G53" s="1489"/>
      <c r="H53" s="1489"/>
      <c r="I53" s="1489"/>
      <c r="J53" s="1489"/>
      <c r="K53" s="1489"/>
      <c r="L53" s="1489"/>
    </row>
    <row r="54" spans="1:12" ht="21" customHeight="1">
      <c r="A54" s="1490" t="s">
        <v>1274</v>
      </c>
      <c r="B54" s="1490"/>
      <c r="C54" s="1490"/>
      <c r="D54" s="1490"/>
      <c r="E54" s="1490"/>
      <c r="F54" s="1490"/>
      <c r="G54" s="1490"/>
      <c r="H54" s="1490"/>
      <c r="I54" s="1490"/>
      <c r="J54" s="1490"/>
      <c r="K54" s="1490"/>
      <c r="L54" s="1490"/>
    </row>
    <row r="55" spans="1:12" ht="13.5" customHeight="1">
      <c r="A55" s="1490" t="s">
        <v>54</v>
      </c>
      <c r="B55" s="1490"/>
      <c r="C55" s="1490"/>
      <c r="D55" s="1490"/>
      <c r="E55" s="1490"/>
      <c r="F55" s="1490"/>
      <c r="G55" s="1490"/>
      <c r="H55" s="1490"/>
      <c r="I55" s="1490"/>
      <c r="J55" s="1490"/>
      <c r="K55" s="1490"/>
      <c r="L55" s="1490"/>
    </row>
    <row r="56" spans="1:12">
      <c r="A56" s="1488" t="s">
        <v>1512</v>
      </c>
      <c r="B56" s="1488"/>
      <c r="C56" s="1488"/>
      <c r="D56" s="1488"/>
      <c r="E56" s="1488"/>
      <c r="F56" s="1488"/>
      <c r="G56" s="1488"/>
      <c r="H56" s="1488"/>
      <c r="I56" s="1488"/>
      <c r="J56" s="1488"/>
      <c r="K56" s="1488"/>
      <c r="L56" s="1488"/>
    </row>
    <row r="57" spans="1:12" ht="13.5" customHeight="1">
      <c r="A57" s="1490" t="s">
        <v>687</v>
      </c>
      <c r="B57" s="1490"/>
      <c r="C57" s="1490"/>
      <c r="D57" s="1490"/>
      <c r="E57" s="1490"/>
      <c r="F57" s="1490"/>
      <c r="G57" s="1490"/>
      <c r="H57" s="1490"/>
      <c r="I57" s="1490"/>
      <c r="J57" s="1490"/>
      <c r="K57" s="1490"/>
      <c r="L57" s="1490"/>
    </row>
    <row r="58" spans="1:12">
      <c r="A58" s="1491" t="s">
        <v>1514</v>
      </c>
    </row>
  </sheetData>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23" type="Hiragana"/>
  <pageMargins left="0.7" right="0.7" top="0.75" bottom="0.75" header="0.51180555555555496" footer="0.51180555555555496"/>
  <pageSetup paperSize="9" scale="49" firstPageNumber="0" fitToWidth="1" fitToHeight="1" orientation="portrait" usePrinterDefaults="1" useFirstPageNumber="1"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tabColor theme="0"/>
  </sheetPr>
  <dimension ref="A1:AMK58"/>
  <sheetViews>
    <sheetView view="pageBreakPreview" zoomScale="80" zoomScaleSheetLayoutView="80" workbookViewId="0">
      <selection activeCell="P22" sqref="P22"/>
    </sheetView>
  </sheetViews>
  <sheetFormatPr defaultColWidth="9" defaultRowHeight="13.5"/>
  <cols>
    <col min="1" max="1" width="9.125" style="1478" customWidth="1"/>
    <col min="2" max="2" width="2.375" style="1478" customWidth="1"/>
    <col min="3" max="3" width="18" style="1478" customWidth="1"/>
    <col min="4" max="4" width="13.625" style="1478" customWidth="1"/>
    <col min="5" max="5" width="13.5" style="1478" customWidth="1"/>
    <col min="6" max="7" width="13.625" style="1478" customWidth="1"/>
    <col min="8" max="9" width="13.5" style="1478" customWidth="1"/>
    <col min="10" max="10" width="13.625" style="1478" customWidth="1"/>
    <col min="11" max="11" width="13.5" style="1478" customWidth="1"/>
    <col min="12" max="12" width="13" style="1478" customWidth="1"/>
    <col min="13" max="256" width="9" style="1478"/>
    <col min="257" max="257" width="9.125" style="1478" customWidth="1"/>
    <col min="258" max="258" width="2.375" style="1478" customWidth="1"/>
    <col min="259" max="259" width="18" style="1478" customWidth="1"/>
    <col min="260" max="260" width="13.625" style="1478" customWidth="1"/>
    <col min="261" max="261" width="13.5" style="1478" customWidth="1"/>
    <col min="262" max="263" width="13.625" style="1478" customWidth="1"/>
    <col min="264" max="265" width="13.5" style="1478" customWidth="1"/>
    <col min="266" max="266" width="13.625" style="1478" customWidth="1"/>
    <col min="267" max="267" width="13.5" style="1478" customWidth="1"/>
    <col min="268" max="268" width="13" style="1478" customWidth="1"/>
    <col min="269" max="512" width="9" style="1478"/>
    <col min="513" max="513" width="9.125" style="1478" customWidth="1"/>
    <col min="514" max="514" width="2.375" style="1478" customWidth="1"/>
    <col min="515" max="515" width="18" style="1478" customWidth="1"/>
    <col min="516" max="516" width="13.625" style="1478" customWidth="1"/>
    <col min="517" max="517" width="13.5" style="1478" customWidth="1"/>
    <col min="518" max="519" width="13.625" style="1478" customWidth="1"/>
    <col min="520" max="521" width="13.5" style="1478" customWidth="1"/>
    <col min="522" max="522" width="13.625" style="1478" customWidth="1"/>
    <col min="523" max="523" width="13.5" style="1478" customWidth="1"/>
    <col min="524" max="524" width="13" style="1478" customWidth="1"/>
    <col min="525" max="768" width="9" style="1478"/>
    <col min="769" max="769" width="9.125" style="1478" customWidth="1"/>
    <col min="770" max="770" width="2.375" style="1478" customWidth="1"/>
    <col min="771" max="771" width="18" style="1478" customWidth="1"/>
    <col min="772" max="772" width="13.625" style="1478" customWidth="1"/>
    <col min="773" max="773" width="13.5" style="1478" customWidth="1"/>
    <col min="774" max="775" width="13.625" style="1478" customWidth="1"/>
    <col min="776" max="777" width="13.5" style="1478" customWidth="1"/>
    <col min="778" max="778" width="13.625" style="1478" customWidth="1"/>
    <col min="779" max="779" width="13.5" style="1478" customWidth="1"/>
    <col min="780" max="780" width="13" style="1478" customWidth="1"/>
    <col min="781" max="1025" width="9" style="1478"/>
    <col min="1026" max="16384" width="9" style="410"/>
  </cols>
  <sheetData>
    <row r="1" spans="1:12" ht="13.5" customHeight="1">
      <c r="A1" s="1480" t="s">
        <v>209</v>
      </c>
      <c r="B1" s="1480"/>
      <c r="C1" s="1480"/>
      <c r="D1" s="1480"/>
      <c r="E1" s="1480"/>
      <c r="F1" s="1480"/>
      <c r="G1" s="1480"/>
      <c r="H1" s="1480"/>
      <c r="I1" s="1480"/>
      <c r="J1" s="1480"/>
      <c r="K1" s="1480"/>
      <c r="L1" s="1480"/>
    </row>
    <row r="2" spans="1:12" ht="19.5">
      <c r="A2" s="1481" t="s">
        <v>1510</v>
      </c>
      <c r="B2" s="1481"/>
      <c r="C2" s="1481"/>
      <c r="D2" s="1481"/>
      <c r="E2" s="1481"/>
      <c r="F2" s="1481"/>
      <c r="G2" s="1481"/>
      <c r="H2" s="1481"/>
      <c r="I2" s="1481"/>
      <c r="J2" s="1481"/>
      <c r="K2" s="1481"/>
      <c r="L2" s="1481"/>
    </row>
    <row r="3" spans="1:12" ht="30" customHeight="1">
      <c r="A3" s="1482" t="s">
        <v>1457</v>
      </c>
      <c r="B3" s="1482"/>
      <c r="C3" s="1482"/>
      <c r="D3" s="1510" t="s">
        <v>970</v>
      </c>
      <c r="E3" s="1510"/>
      <c r="F3" s="1510"/>
      <c r="G3" s="1510"/>
      <c r="H3" s="1510"/>
      <c r="I3" s="1510"/>
      <c r="J3" s="1510"/>
      <c r="K3" s="1510"/>
      <c r="L3" s="1510"/>
    </row>
    <row r="4" spans="1:12" ht="30" customHeight="1">
      <c r="A4" s="1483" t="s">
        <v>522</v>
      </c>
      <c r="B4" s="1483"/>
      <c r="C4" s="1483"/>
      <c r="D4" s="1511" t="s">
        <v>55</v>
      </c>
      <c r="E4" s="1511"/>
      <c r="F4" s="1511"/>
      <c r="G4" s="1511"/>
      <c r="H4" s="1511"/>
      <c r="I4" s="1511"/>
      <c r="J4" s="1511"/>
      <c r="K4" s="1511"/>
      <c r="L4" s="1511"/>
    </row>
    <row r="5" spans="1:12" ht="30" customHeight="1">
      <c r="A5" s="1484" t="s">
        <v>101</v>
      </c>
      <c r="B5" s="1484"/>
      <c r="C5" s="1484"/>
      <c r="D5" s="1511" t="s">
        <v>740</v>
      </c>
      <c r="E5" s="1511"/>
      <c r="F5" s="1511"/>
      <c r="G5" s="1511"/>
      <c r="H5" s="1511"/>
      <c r="I5" s="1511"/>
      <c r="J5" s="1511"/>
      <c r="K5" s="1511"/>
      <c r="L5" s="1511"/>
    </row>
    <row r="6" spans="1:12" ht="30" customHeight="1">
      <c r="A6" s="1485" t="s">
        <v>221</v>
      </c>
      <c r="B6" s="1485"/>
      <c r="C6" s="1500" t="s">
        <v>194</v>
      </c>
      <c r="D6" s="1512" t="s">
        <v>1082</v>
      </c>
      <c r="E6" s="1512"/>
      <c r="F6" s="1512"/>
      <c r="G6" s="1512"/>
      <c r="H6" s="1539" t="s">
        <v>653</v>
      </c>
      <c r="I6" s="1544" t="s">
        <v>443</v>
      </c>
      <c r="J6" s="1544"/>
      <c r="K6" s="1544"/>
      <c r="L6" s="1544"/>
    </row>
    <row r="7" spans="1:12" ht="30" customHeight="1">
      <c r="A7" s="1485"/>
      <c r="B7" s="1485"/>
      <c r="C7" s="1501" t="s">
        <v>71</v>
      </c>
      <c r="D7" s="1513" t="s">
        <v>1082</v>
      </c>
      <c r="E7" s="1513"/>
      <c r="F7" s="1513"/>
      <c r="G7" s="1513"/>
      <c r="H7" s="1539"/>
      <c r="I7" s="1544"/>
      <c r="J7" s="1544"/>
      <c r="K7" s="1544"/>
      <c r="L7" s="1544"/>
    </row>
    <row r="8" spans="1:12" ht="30" customHeight="1">
      <c r="A8" s="1486" t="s">
        <v>1156</v>
      </c>
      <c r="B8" s="1492">
        <v>1</v>
      </c>
      <c r="C8" s="1502" t="s">
        <v>593</v>
      </c>
      <c r="D8" s="1514" t="s">
        <v>354</v>
      </c>
      <c r="E8" s="1514"/>
      <c r="F8" s="1514"/>
      <c r="G8" s="1514"/>
      <c r="H8" s="1514"/>
      <c r="I8" s="1514"/>
      <c r="J8" s="1514"/>
      <c r="K8" s="1514"/>
      <c r="L8" s="1514"/>
    </row>
    <row r="9" spans="1:12" ht="30" customHeight="1">
      <c r="A9" s="1486"/>
      <c r="B9" s="1493">
        <v>2</v>
      </c>
      <c r="C9" s="1503" t="s">
        <v>1515</v>
      </c>
      <c r="D9" s="1515" t="s">
        <v>475</v>
      </c>
      <c r="E9" s="1515"/>
      <c r="F9" s="1529" t="s">
        <v>1165</v>
      </c>
      <c r="G9" s="1529" t="s">
        <v>832</v>
      </c>
      <c r="H9" s="1529"/>
      <c r="I9" s="1529"/>
      <c r="J9" s="1529"/>
      <c r="K9" s="1529"/>
      <c r="L9" s="1563" t="s">
        <v>555</v>
      </c>
    </row>
    <row r="10" spans="1:12" ht="30" customHeight="1">
      <c r="A10" s="1486"/>
      <c r="B10" s="1493"/>
      <c r="C10" s="1503"/>
      <c r="D10" s="1515"/>
      <c r="E10" s="1515"/>
      <c r="F10" s="1529"/>
      <c r="G10" s="1535" t="s">
        <v>26</v>
      </c>
      <c r="H10" s="1540" t="s">
        <v>157</v>
      </c>
      <c r="I10" s="1545" t="s">
        <v>1101</v>
      </c>
      <c r="J10" s="1549" t="s">
        <v>1046</v>
      </c>
      <c r="K10" s="1556" t="s">
        <v>191</v>
      </c>
      <c r="L10" s="1563"/>
    </row>
    <row r="11" spans="1:12" ht="27.95" customHeight="1">
      <c r="A11" s="1486"/>
      <c r="B11" s="1493"/>
      <c r="C11" s="1503"/>
      <c r="D11" s="1516" t="s">
        <v>1031</v>
      </c>
      <c r="E11" s="1516"/>
      <c r="F11" s="1532">
        <v>5</v>
      </c>
      <c r="G11" s="1536">
        <v>5</v>
      </c>
      <c r="H11" s="1541"/>
      <c r="I11" s="1546"/>
      <c r="J11" s="1550"/>
      <c r="K11" s="1557"/>
      <c r="L11" s="1564" t="s">
        <v>205</v>
      </c>
    </row>
    <row r="12" spans="1:12" ht="27.95" customHeight="1">
      <c r="A12" s="1486"/>
      <c r="B12" s="1493"/>
      <c r="C12" s="1503"/>
      <c r="D12" s="1516" t="s">
        <v>77</v>
      </c>
      <c r="E12" s="1516"/>
      <c r="F12" s="1532">
        <v>6</v>
      </c>
      <c r="G12" s="1536"/>
      <c r="H12" s="1541">
        <v>6</v>
      </c>
      <c r="I12" s="1546"/>
      <c r="J12" s="1550"/>
      <c r="K12" s="1557"/>
      <c r="L12" s="1564" t="s">
        <v>282</v>
      </c>
    </row>
    <row r="13" spans="1:12" ht="27.95" customHeight="1">
      <c r="A13" s="1486"/>
      <c r="B13" s="1493"/>
      <c r="C13" s="1503"/>
      <c r="D13" s="1516" t="s">
        <v>242</v>
      </c>
      <c r="E13" s="1516"/>
      <c r="F13" s="1532">
        <v>4</v>
      </c>
      <c r="G13" s="1536"/>
      <c r="H13" s="1541"/>
      <c r="I13" s="1546">
        <v>4</v>
      </c>
      <c r="J13" s="1550"/>
      <c r="K13" s="1557"/>
      <c r="L13" s="1564" t="s">
        <v>282</v>
      </c>
    </row>
    <row r="14" spans="1:12" ht="27.95" customHeight="1">
      <c r="A14" s="1486"/>
      <c r="B14" s="1493"/>
      <c r="C14" s="1503"/>
      <c r="D14" s="1517" t="s">
        <v>1524</v>
      </c>
      <c r="E14" s="1517"/>
      <c r="F14" s="1533">
        <v>5</v>
      </c>
      <c r="G14" s="1537"/>
      <c r="H14" s="1542"/>
      <c r="I14" s="1547"/>
      <c r="J14" s="1551">
        <v>5</v>
      </c>
      <c r="K14" s="1557"/>
      <c r="L14" s="1564" t="s">
        <v>282</v>
      </c>
    </row>
    <row r="15" spans="1:12" ht="27.95" customHeight="1">
      <c r="A15" s="1486"/>
      <c r="B15" s="1493"/>
      <c r="C15" s="1503"/>
      <c r="D15" s="1517" t="s">
        <v>685</v>
      </c>
      <c r="E15" s="1517"/>
      <c r="F15" s="1533">
        <v>4</v>
      </c>
      <c r="G15" s="1537"/>
      <c r="H15" s="1542"/>
      <c r="I15" s="1547"/>
      <c r="J15" s="1551">
        <v>1</v>
      </c>
      <c r="K15" s="1558">
        <v>3</v>
      </c>
      <c r="L15" s="1564" t="s">
        <v>282</v>
      </c>
    </row>
    <row r="16" spans="1:12" ht="30" customHeight="1">
      <c r="A16" s="1486"/>
      <c r="B16" s="1493"/>
      <c r="C16" s="1503"/>
      <c r="D16" s="1518" t="s">
        <v>1025</v>
      </c>
      <c r="E16" s="1518"/>
      <c r="F16" s="1534">
        <v>24</v>
      </c>
      <c r="G16" s="1538">
        <v>5</v>
      </c>
      <c r="H16" s="1543">
        <v>5</v>
      </c>
      <c r="I16" s="1548">
        <v>5</v>
      </c>
      <c r="J16" s="1552">
        <v>5</v>
      </c>
      <c r="K16" s="1559">
        <v>4</v>
      </c>
      <c r="L16" s="1565"/>
    </row>
    <row r="17" spans="1:12" ht="30" customHeight="1">
      <c r="A17" s="1486"/>
      <c r="B17" s="1494">
        <v>3</v>
      </c>
      <c r="C17" s="1504" t="s">
        <v>1519</v>
      </c>
      <c r="D17" s="1494" t="s">
        <v>1150</v>
      </c>
      <c r="E17" s="1528" t="s">
        <v>1031</v>
      </c>
      <c r="F17" s="1528"/>
      <c r="G17" s="1528"/>
      <c r="H17" s="1528"/>
      <c r="I17" s="1528"/>
      <c r="J17" s="1528"/>
      <c r="K17" s="1528"/>
      <c r="L17" s="1528"/>
    </row>
    <row r="18" spans="1:12" ht="30" customHeight="1">
      <c r="A18" s="1486"/>
      <c r="B18" s="1494"/>
      <c r="C18" s="1504"/>
      <c r="D18" s="1494" t="s">
        <v>109</v>
      </c>
      <c r="E18" s="1519" t="s">
        <v>77</v>
      </c>
      <c r="F18" s="1519"/>
      <c r="G18" s="1519"/>
      <c r="H18" s="1519"/>
      <c r="I18" s="1519"/>
      <c r="J18" s="1519"/>
      <c r="K18" s="1519"/>
      <c r="L18" s="1519"/>
    </row>
    <row r="19" spans="1:12" ht="30" customHeight="1">
      <c r="A19" s="1486"/>
      <c r="B19" s="1494"/>
      <c r="C19" s="1504"/>
      <c r="D19" s="1494" t="s">
        <v>1278</v>
      </c>
      <c r="E19" s="1519" t="s">
        <v>242</v>
      </c>
      <c r="F19" s="1519"/>
      <c r="G19" s="1519"/>
      <c r="H19" s="1519"/>
      <c r="I19" s="1519"/>
      <c r="J19" s="1519"/>
      <c r="K19" s="1519"/>
      <c r="L19" s="1519"/>
    </row>
    <row r="20" spans="1:12" ht="30" customHeight="1">
      <c r="A20" s="1486"/>
      <c r="B20" s="1494"/>
      <c r="C20" s="1504"/>
      <c r="D20" s="1494" t="s">
        <v>1178</v>
      </c>
      <c r="E20" s="1519" t="s">
        <v>1524</v>
      </c>
      <c r="F20" s="1519"/>
      <c r="G20" s="1519"/>
      <c r="H20" s="1519"/>
      <c r="I20" s="1519"/>
      <c r="J20" s="1519"/>
      <c r="K20" s="1519"/>
      <c r="L20" s="1519"/>
    </row>
    <row r="21" spans="1:12" ht="30" customHeight="1">
      <c r="A21" s="1486"/>
      <c r="B21" s="1494"/>
      <c r="C21" s="1504"/>
      <c r="D21" s="1494" t="s">
        <v>1206</v>
      </c>
      <c r="E21" s="1519" t="s">
        <v>685</v>
      </c>
      <c r="F21" s="1519"/>
      <c r="G21" s="1519"/>
      <c r="H21" s="1519"/>
      <c r="I21" s="1519"/>
      <c r="J21" s="1519"/>
      <c r="K21" s="1519"/>
      <c r="L21" s="1519"/>
    </row>
    <row r="22" spans="1:12" ht="30" customHeight="1">
      <c r="A22" s="1486"/>
      <c r="B22" s="1494">
        <v>4</v>
      </c>
      <c r="C22" s="1504" t="s">
        <v>771</v>
      </c>
      <c r="D22" s="1494" t="s">
        <v>1150</v>
      </c>
      <c r="E22" s="1519" t="s">
        <v>959</v>
      </c>
      <c r="F22" s="1519"/>
      <c r="G22" s="1519"/>
      <c r="H22" s="1519"/>
      <c r="I22" s="1519"/>
      <c r="J22" s="1519"/>
      <c r="K22" s="1519"/>
      <c r="L22" s="1519"/>
    </row>
    <row r="23" spans="1:12" ht="30" customHeight="1">
      <c r="A23" s="1486"/>
      <c r="B23" s="1494"/>
      <c r="C23" s="1504"/>
      <c r="D23" s="1494" t="s">
        <v>109</v>
      </c>
      <c r="E23" s="1519" t="s">
        <v>959</v>
      </c>
      <c r="F23" s="1519"/>
      <c r="G23" s="1519"/>
      <c r="H23" s="1519"/>
      <c r="I23" s="1519"/>
      <c r="J23" s="1519"/>
      <c r="K23" s="1519"/>
      <c r="L23" s="1519"/>
    </row>
    <row r="24" spans="1:12" ht="30" customHeight="1">
      <c r="A24" s="1486"/>
      <c r="B24" s="1494"/>
      <c r="C24" s="1504"/>
      <c r="D24" s="1494" t="s">
        <v>1278</v>
      </c>
      <c r="E24" s="1519" t="s">
        <v>959</v>
      </c>
      <c r="F24" s="1519"/>
      <c r="G24" s="1519"/>
      <c r="H24" s="1519"/>
      <c r="I24" s="1519"/>
      <c r="J24" s="1519"/>
      <c r="K24" s="1519"/>
      <c r="L24" s="1519"/>
    </row>
    <row r="25" spans="1:12" ht="30" customHeight="1">
      <c r="A25" s="1486"/>
      <c r="B25" s="1494"/>
      <c r="C25" s="1504"/>
      <c r="D25" s="1494" t="s">
        <v>1178</v>
      </c>
      <c r="E25" s="1519" t="s">
        <v>1525</v>
      </c>
      <c r="F25" s="1519"/>
      <c r="G25" s="1519"/>
      <c r="H25" s="1519"/>
      <c r="I25" s="1519"/>
      <c r="J25" s="1519"/>
      <c r="K25" s="1519"/>
      <c r="L25" s="1519"/>
    </row>
    <row r="26" spans="1:12" ht="30" customHeight="1">
      <c r="A26" s="1486"/>
      <c r="B26" s="1494"/>
      <c r="C26" s="1504"/>
      <c r="D26" s="1494" t="s">
        <v>1206</v>
      </c>
      <c r="E26" s="1519" t="s">
        <v>959</v>
      </c>
      <c r="F26" s="1519"/>
      <c r="G26" s="1519"/>
      <c r="H26" s="1519"/>
      <c r="I26" s="1519"/>
      <c r="J26" s="1519"/>
      <c r="K26" s="1519"/>
      <c r="L26" s="1519"/>
    </row>
    <row r="27" spans="1:12" ht="30" customHeight="1">
      <c r="A27" s="1486"/>
      <c r="B27" s="1494">
        <v>5</v>
      </c>
      <c r="C27" s="1504" t="s">
        <v>370</v>
      </c>
      <c r="D27" s="1494" t="s">
        <v>1150</v>
      </c>
      <c r="E27" s="1519" t="s">
        <v>959</v>
      </c>
      <c r="F27" s="1519"/>
      <c r="G27" s="1519"/>
      <c r="H27" s="1519"/>
      <c r="I27" s="1519"/>
      <c r="J27" s="1519"/>
      <c r="K27" s="1519"/>
      <c r="L27" s="1519"/>
    </row>
    <row r="28" spans="1:12" ht="30" customHeight="1">
      <c r="A28" s="1486"/>
      <c r="B28" s="1494"/>
      <c r="C28" s="1504"/>
      <c r="D28" s="1494" t="s">
        <v>109</v>
      </c>
      <c r="E28" s="1519" t="s">
        <v>959</v>
      </c>
      <c r="F28" s="1519"/>
      <c r="G28" s="1519"/>
      <c r="H28" s="1519"/>
      <c r="I28" s="1519"/>
      <c r="J28" s="1519"/>
      <c r="K28" s="1519"/>
      <c r="L28" s="1519"/>
    </row>
    <row r="29" spans="1:12" ht="30" customHeight="1">
      <c r="A29" s="1486"/>
      <c r="B29" s="1494"/>
      <c r="C29" s="1504"/>
      <c r="D29" s="1494" t="s">
        <v>1278</v>
      </c>
      <c r="E29" s="1519" t="s">
        <v>959</v>
      </c>
      <c r="F29" s="1519"/>
      <c r="G29" s="1519"/>
      <c r="H29" s="1519"/>
      <c r="I29" s="1519"/>
      <c r="J29" s="1519"/>
      <c r="K29" s="1519"/>
      <c r="L29" s="1519"/>
    </row>
    <row r="30" spans="1:12" ht="30" customHeight="1">
      <c r="A30" s="1486"/>
      <c r="B30" s="1494"/>
      <c r="C30" s="1504"/>
      <c r="D30" s="1494" t="s">
        <v>1178</v>
      </c>
      <c r="E30" s="1519" t="s">
        <v>1454</v>
      </c>
      <c r="F30" s="1519"/>
      <c r="G30" s="1519"/>
      <c r="H30" s="1519"/>
      <c r="I30" s="1519"/>
      <c r="J30" s="1519"/>
      <c r="K30" s="1519"/>
      <c r="L30" s="1519"/>
    </row>
    <row r="31" spans="1:12" ht="30" customHeight="1">
      <c r="A31" s="1486"/>
      <c r="B31" s="1494"/>
      <c r="C31" s="1504"/>
      <c r="D31" s="1494" t="s">
        <v>1206</v>
      </c>
      <c r="E31" s="1519" t="s">
        <v>959</v>
      </c>
      <c r="F31" s="1519"/>
      <c r="G31" s="1519"/>
      <c r="H31" s="1519"/>
      <c r="I31" s="1519"/>
      <c r="J31" s="1519"/>
      <c r="K31" s="1519"/>
      <c r="L31" s="1519"/>
    </row>
    <row r="32" spans="1:12" ht="19.5" customHeight="1">
      <c r="A32" s="1486"/>
      <c r="B32" s="1493">
        <v>6</v>
      </c>
      <c r="C32" s="1505" t="s">
        <v>10</v>
      </c>
      <c r="D32" s="1519" t="s">
        <v>883</v>
      </c>
      <c r="E32" s="1519"/>
      <c r="F32" s="1519"/>
      <c r="G32" s="1519"/>
      <c r="H32" s="1519"/>
      <c r="I32" s="1519"/>
      <c r="J32" s="1519"/>
      <c r="K32" s="1519"/>
      <c r="L32" s="1519"/>
    </row>
    <row r="33" spans="1:12" ht="19.5" customHeight="1">
      <c r="A33" s="1486"/>
      <c r="B33" s="1493"/>
      <c r="C33" s="1505"/>
      <c r="D33" s="1519"/>
      <c r="E33" s="1519"/>
      <c r="F33" s="1519"/>
      <c r="G33" s="1519"/>
      <c r="H33" s="1519"/>
      <c r="I33" s="1519"/>
      <c r="J33" s="1519"/>
      <c r="K33" s="1519"/>
      <c r="L33" s="1519"/>
    </row>
    <row r="34" spans="1:12" ht="19.5" customHeight="1">
      <c r="A34" s="1486"/>
      <c r="B34" s="1495">
        <v>7</v>
      </c>
      <c r="C34" s="1499" t="s">
        <v>1348</v>
      </c>
      <c r="D34" s="1520"/>
      <c r="E34" s="1520"/>
      <c r="F34" s="1520"/>
      <c r="G34" s="1520"/>
      <c r="H34" s="1520"/>
      <c r="I34" s="1520"/>
      <c r="J34" s="1520"/>
      <c r="K34" s="1520"/>
      <c r="L34" s="1520"/>
    </row>
    <row r="35" spans="1:12" ht="19.5" customHeight="1">
      <c r="A35" s="1486"/>
      <c r="B35" s="1495"/>
      <c r="C35" s="1499"/>
      <c r="D35" s="1520"/>
      <c r="E35" s="1520"/>
      <c r="F35" s="1520"/>
      <c r="G35" s="1520"/>
      <c r="H35" s="1520"/>
      <c r="I35" s="1520"/>
      <c r="J35" s="1520"/>
      <c r="K35" s="1520"/>
      <c r="L35" s="1520"/>
    </row>
    <row r="36" spans="1:12" ht="36" customHeight="1">
      <c r="A36" s="1487" t="s">
        <v>127</v>
      </c>
      <c r="B36" s="1496">
        <v>1</v>
      </c>
      <c r="C36" s="1496" t="s">
        <v>1520</v>
      </c>
      <c r="D36" s="1521" t="s">
        <v>768</v>
      </c>
      <c r="E36" s="1521"/>
      <c r="F36" s="1521" t="s">
        <v>198</v>
      </c>
      <c r="G36" s="1521"/>
      <c r="H36" s="1521" t="s">
        <v>1528</v>
      </c>
      <c r="I36" s="1521"/>
      <c r="J36" s="1529"/>
      <c r="K36" s="1529"/>
      <c r="L36" s="1566"/>
    </row>
    <row r="37" spans="1:12" ht="36" customHeight="1">
      <c r="A37" s="1487"/>
      <c r="B37" s="1497">
        <v>2</v>
      </c>
      <c r="C37" s="1497" t="s">
        <v>406</v>
      </c>
      <c r="D37" s="1522" t="s">
        <v>232</v>
      </c>
      <c r="E37" s="1522"/>
      <c r="F37" s="1522" t="s">
        <v>498</v>
      </c>
      <c r="G37" s="1522"/>
      <c r="H37" s="1494"/>
      <c r="I37" s="1494"/>
      <c r="J37" s="1494"/>
      <c r="K37" s="1494"/>
      <c r="L37" s="1566"/>
    </row>
    <row r="38" spans="1:12" ht="36" customHeight="1">
      <c r="A38" s="1487"/>
      <c r="B38" s="1497">
        <v>3</v>
      </c>
      <c r="C38" s="1506" t="s">
        <v>948</v>
      </c>
      <c r="D38" s="1494"/>
      <c r="E38" s="1494"/>
      <c r="F38" s="1494"/>
      <c r="G38" s="1494"/>
      <c r="H38" s="1522" t="s">
        <v>1529</v>
      </c>
      <c r="I38" s="1522"/>
      <c r="J38" s="1494"/>
      <c r="K38" s="1494"/>
      <c r="L38" s="1566"/>
    </row>
    <row r="39" spans="1:12" ht="36" customHeight="1">
      <c r="A39" s="1487"/>
      <c r="B39" s="1498">
        <v>4</v>
      </c>
      <c r="C39" s="1498" t="s">
        <v>1348</v>
      </c>
      <c r="D39" s="1523"/>
      <c r="E39" s="1523"/>
      <c r="F39" s="1523"/>
      <c r="G39" s="1523"/>
      <c r="H39" s="1523"/>
      <c r="I39" s="1523"/>
      <c r="J39" s="1523"/>
      <c r="K39" s="1523"/>
      <c r="L39" s="1523"/>
    </row>
    <row r="40" spans="1:12" ht="36" customHeight="1">
      <c r="A40" s="1487" t="s">
        <v>952</v>
      </c>
      <c r="B40" s="1496">
        <v>1</v>
      </c>
      <c r="C40" s="1507" t="s">
        <v>960</v>
      </c>
      <c r="D40" s="1524"/>
      <c r="E40" s="1529" t="s">
        <v>1520</v>
      </c>
      <c r="F40" s="1529"/>
      <c r="G40" s="1529" t="s">
        <v>1521</v>
      </c>
      <c r="H40" s="1529" t="s">
        <v>1520</v>
      </c>
      <c r="I40" s="1529"/>
      <c r="J40" s="1553" t="s">
        <v>1521</v>
      </c>
      <c r="K40" s="1560" t="s">
        <v>951</v>
      </c>
      <c r="L40" s="1567"/>
    </row>
    <row r="41" spans="1:12" ht="30" customHeight="1">
      <c r="A41" s="1487"/>
      <c r="B41" s="1496"/>
      <c r="C41" s="1507"/>
      <c r="D41" s="1494" t="s">
        <v>1272</v>
      </c>
      <c r="E41" s="1522" t="s">
        <v>77</v>
      </c>
      <c r="F41" s="1522"/>
      <c r="G41" s="1522" t="s">
        <v>1527</v>
      </c>
      <c r="H41" s="1522" t="s">
        <v>242</v>
      </c>
      <c r="I41" s="1522"/>
      <c r="J41" s="1554" t="s">
        <v>1139</v>
      </c>
      <c r="K41" s="1561" t="s">
        <v>1041</v>
      </c>
      <c r="L41" s="1567"/>
    </row>
    <row r="42" spans="1:12" ht="30" customHeight="1">
      <c r="A42" s="1487"/>
      <c r="B42" s="1496"/>
      <c r="C42" s="1507"/>
      <c r="D42" s="1494"/>
      <c r="E42" s="1522" t="s">
        <v>1524</v>
      </c>
      <c r="F42" s="1522"/>
      <c r="G42" s="1522" t="s">
        <v>894</v>
      </c>
      <c r="H42" s="1494"/>
      <c r="I42" s="1494"/>
      <c r="J42" s="1555"/>
      <c r="K42" s="1561"/>
      <c r="L42" s="1567"/>
    </row>
    <row r="43" spans="1:12" ht="30" customHeight="1">
      <c r="A43" s="1487"/>
      <c r="B43" s="1496"/>
      <c r="C43" s="1507"/>
      <c r="D43" s="1494" t="s">
        <v>477</v>
      </c>
      <c r="E43" s="1522" t="s">
        <v>685</v>
      </c>
      <c r="F43" s="1522"/>
      <c r="G43" s="1522" t="s">
        <v>412</v>
      </c>
      <c r="H43" s="1494"/>
      <c r="I43" s="1494"/>
      <c r="J43" s="1555"/>
      <c r="K43" s="1561" t="s">
        <v>1064</v>
      </c>
      <c r="L43" s="1567"/>
    </row>
    <row r="44" spans="1:12" ht="30" customHeight="1">
      <c r="A44" s="1487"/>
      <c r="B44" s="1496"/>
      <c r="C44" s="1507"/>
      <c r="D44" s="1494"/>
      <c r="E44" s="1494"/>
      <c r="F44" s="1494"/>
      <c r="G44" s="1494"/>
      <c r="H44" s="1494"/>
      <c r="I44" s="1494"/>
      <c r="J44" s="1555"/>
      <c r="K44" s="1561"/>
      <c r="L44" s="1567"/>
    </row>
    <row r="45" spans="1:12" ht="30" customHeight="1">
      <c r="A45" s="1487"/>
      <c r="B45" s="1499">
        <v>2</v>
      </c>
      <c r="C45" s="1508" t="s">
        <v>1176</v>
      </c>
      <c r="D45" s="1525" t="s">
        <v>1272</v>
      </c>
      <c r="E45" s="1519" t="s">
        <v>242</v>
      </c>
      <c r="F45" s="1519"/>
      <c r="G45" s="1519"/>
      <c r="H45" s="1519"/>
      <c r="I45" s="1519"/>
      <c r="J45" s="1519"/>
      <c r="K45" s="1519"/>
      <c r="L45" s="1519"/>
    </row>
    <row r="46" spans="1:12" ht="30" customHeight="1">
      <c r="A46" s="1487"/>
      <c r="B46" s="1499"/>
      <c r="C46" s="1508"/>
      <c r="D46" s="1526" t="s">
        <v>477</v>
      </c>
      <c r="E46" s="1530" t="s">
        <v>685</v>
      </c>
      <c r="F46" s="1530"/>
      <c r="G46" s="1530"/>
      <c r="H46" s="1530"/>
      <c r="I46" s="1530"/>
      <c r="J46" s="1530"/>
      <c r="K46" s="1530"/>
      <c r="L46" s="1530"/>
    </row>
    <row r="47" spans="1:12" ht="30" customHeight="1">
      <c r="A47" s="1487"/>
      <c r="B47" s="1498">
        <v>3</v>
      </c>
      <c r="C47" s="1509" t="s">
        <v>10</v>
      </c>
      <c r="D47" s="1494" t="s">
        <v>1272</v>
      </c>
      <c r="E47" s="1519" t="s">
        <v>883</v>
      </c>
      <c r="F47" s="1519"/>
      <c r="G47" s="1519"/>
      <c r="H47" s="1519"/>
      <c r="I47" s="1519"/>
      <c r="J47" s="1519"/>
      <c r="K47" s="1519"/>
      <c r="L47" s="1519"/>
    </row>
    <row r="48" spans="1:12" ht="30" customHeight="1">
      <c r="A48" s="1487"/>
      <c r="B48" s="1498"/>
      <c r="C48" s="1509"/>
      <c r="D48" s="1527" t="s">
        <v>477</v>
      </c>
      <c r="E48" s="1531" t="s">
        <v>412</v>
      </c>
      <c r="F48" s="1531"/>
      <c r="G48" s="1531"/>
      <c r="H48" s="1531"/>
      <c r="I48" s="1531"/>
      <c r="J48" s="1531"/>
      <c r="K48" s="1531"/>
      <c r="L48" s="1531"/>
    </row>
    <row r="49" spans="1:12" ht="21" customHeight="1">
      <c r="A49" s="1488" t="s">
        <v>698</v>
      </c>
      <c r="B49" s="1488"/>
      <c r="C49" s="1488"/>
      <c r="D49" s="1488"/>
      <c r="E49" s="1488"/>
      <c r="F49" s="1488"/>
      <c r="G49" s="1488"/>
      <c r="H49" s="1488"/>
      <c r="I49" s="1488"/>
      <c r="J49" s="1488"/>
      <c r="K49" s="1488"/>
      <c r="L49" s="1488"/>
    </row>
    <row r="50" spans="1:12" ht="25.5" customHeight="1">
      <c r="A50" s="1489" t="s">
        <v>1210</v>
      </c>
      <c r="B50" s="1489"/>
      <c r="C50" s="1489"/>
      <c r="D50" s="1489"/>
      <c r="E50" s="1489"/>
      <c r="F50" s="1489"/>
      <c r="G50" s="1489"/>
      <c r="H50" s="1489"/>
      <c r="I50" s="1489"/>
      <c r="J50" s="1489"/>
      <c r="K50" s="1489"/>
      <c r="L50" s="1489"/>
    </row>
    <row r="51" spans="1:12" ht="39.75" customHeight="1">
      <c r="A51" s="1489" t="s">
        <v>80</v>
      </c>
      <c r="B51" s="1489"/>
      <c r="C51" s="1489"/>
      <c r="D51" s="1489"/>
      <c r="E51" s="1489"/>
      <c r="F51" s="1489"/>
      <c r="G51" s="1489"/>
      <c r="H51" s="1489"/>
      <c r="I51" s="1489"/>
      <c r="J51" s="1489"/>
      <c r="K51" s="1489"/>
      <c r="L51" s="1489"/>
    </row>
    <row r="52" spans="1:12" ht="35.25" customHeight="1">
      <c r="A52" s="1489" t="s">
        <v>854</v>
      </c>
      <c r="B52" s="1489"/>
      <c r="C52" s="1489"/>
      <c r="D52" s="1489"/>
      <c r="E52" s="1489"/>
      <c r="F52" s="1489"/>
      <c r="G52" s="1489"/>
      <c r="H52" s="1489"/>
      <c r="I52" s="1489"/>
      <c r="J52" s="1489"/>
      <c r="K52" s="1489"/>
      <c r="L52" s="1489"/>
    </row>
    <row r="53" spans="1:12" ht="24.75" customHeight="1">
      <c r="A53" s="1489" t="s">
        <v>877</v>
      </c>
      <c r="B53" s="1489"/>
      <c r="C53" s="1489"/>
      <c r="D53" s="1489"/>
      <c r="E53" s="1489"/>
      <c r="F53" s="1489"/>
      <c r="G53" s="1489"/>
      <c r="H53" s="1489"/>
      <c r="I53" s="1489"/>
      <c r="J53" s="1489"/>
      <c r="K53" s="1489"/>
      <c r="L53" s="1489"/>
    </row>
    <row r="54" spans="1:12" ht="21" customHeight="1">
      <c r="A54" s="1490" t="s">
        <v>1274</v>
      </c>
      <c r="B54" s="1490"/>
      <c r="C54" s="1490"/>
      <c r="D54" s="1490"/>
      <c r="E54" s="1490"/>
      <c r="F54" s="1490"/>
      <c r="G54" s="1490"/>
      <c r="H54" s="1490"/>
      <c r="I54" s="1490"/>
      <c r="J54" s="1490"/>
      <c r="K54" s="1490"/>
      <c r="L54" s="1490"/>
    </row>
    <row r="55" spans="1:12" ht="13.5" customHeight="1">
      <c r="A55" s="1490" t="s">
        <v>54</v>
      </c>
      <c r="B55" s="1490"/>
      <c r="C55" s="1490"/>
      <c r="D55" s="1490"/>
      <c r="E55" s="1490"/>
      <c r="F55" s="1490"/>
      <c r="G55" s="1490"/>
      <c r="H55" s="1490"/>
      <c r="I55" s="1490"/>
      <c r="J55" s="1490"/>
      <c r="K55" s="1490"/>
      <c r="L55" s="1490"/>
    </row>
    <row r="56" spans="1:12">
      <c r="A56" s="1488" t="s">
        <v>1512</v>
      </c>
      <c r="B56" s="1488"/>
      <c r="C56" s="1488"/>
      <c r="D56" s="1488"/>
      <c r="E56" s="1488"/>
      <c r="F56" s="1488"/>
      <c r="G56" s="1488"/>
      <c r="H56" s="1488"/>
      <c r="I56" s="1488"/>
      <c r="J56" s="1488"/>
      <c r="K56" s="1488"/>
      <c r="L56" s="1488"/>
    </row>
    <row r="57" spans="1:12" ht="13.5" customHeight="1">
      <c r="A57" s="1490" t="s">
        <v>687</v>
      </c>
      <c r="B57" s="1490"/>
      <c r="C57" s="1490"/>
      <c r="D57" s="1490"/>
      <c r="E57" s="1490"/>
      <c r="F57" s="1490"/>
      <c r="G57" s="1490"/>
      <c r="H57" s="1490"/>
      <c r="I57" s="1490"/>
      <c r="J57" s="1490"/>
      <c r="K57" s="1490"/>
      <c r="L57" s="1490"/>
    </row>
    <row r="58" spans="1:12">
      <c r="A58" s="1491" t="s">
        <v>1514</v>
      </c>
    </row>
  </sheetData>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23" type="Hiragana"/>
  <pageMargins left="0.7" right="0.7" top="0.75" bottom="0.75" header="0.51180555555555496" footer="0.51180555555555496"/>
  <pageSetup paperSize="9" scale="49" firstPageNumber="0" fitToWidth="1" fitToHeight="1" orientation="portrait" usePrinterDefaults="1" useFirstPageNumber="1"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26"/>
  <sheetViews>
    <sheetView view="pageBreakPreview" zoomScaleSheetLayoutView="100" workbookViewId="0"/>
  </sheetViews>
  <sheetFormatPr defaultColWidth="9" defaultRowHeight="13.5"/>
  <cols>
    <col min="1" max="1" width="3.75" style="410" customWidth="1"/>
    <col min="2" max="2" width="20.375" style="410" customWidth="1"/>
    <col min="3" max="3" width="3.875" style="410" customWidth="1"/>
    <col min="4" max="7" width="16.375" style="410" customWidth="1"/>
    <col min="8" max="8" width="3.75" style="410" customWidth="1"/>
    <col min="9" max="9" width="2.5" style="410" customWidth="1"/>
    <col min="10" max="256" width="9" style="410"/>
    <col min="257" max="257" width="3.75" style="410" customWidth="1"/>
    <col min="258" max="258" width="20.375" style="410" customWidth="1"/>
    <col min="259" max="259" width="3.875" style="410" customWidth="1"/>
    <col min="260" max="263" width="16.375" style="410" customWidth="1"/>
    <col min="264" max="264" width="3.75" style="410" customWidth="1"/>
    <col min="265" max="265" width="2.5" style="410" customWidth="1"/>
    <col min="266" max="512" width="9" style="410"/>
    <col min="513" max="513" width="3.75" style="410" customWidth="1"/>
    <col min="514" max="514" width="20.375" style="410" customWidth="1"/>
    <col min="515" max="515" width="3.875" style="410" customWidth="1"/>
    <col min="516" max="519" width="16.375" style="410" customWidth="1"/>
    <col min="520" max="520" width="3.75" style="410" customWidth="1"/>
    <col min="521" max="521" width="2.5" style="410" customWidth="1"/>
    <col min="522" max="768" width="9" style="410"/>
    <col min="769" max="769" width="3.75" style="410" customWidth="1"/>
    <col min="770" max="770" width="20.375" style="410" customWidth="1"/>
    <col min="771" max="771" width="3.875" style="410" customWidth="1"/>
    <col min="772" max="775" width="16.375" style="410" customWidth="1"/>
    <col min="776" max="776" width="3.75" style="410" customWidth="1"/>
    <col min="777" max="777" width="2.5" style="410" customWidth="1"/>
    <col min="778" max="16384" width="9" style="410"/>
  </cols>
  <sheetData>
    <row r="1" spans="1:9" ht="14.25">
      <c r="A1" s="499" t="s">
        <v>1549</v>
      </c>
    </row>
    <row r="2" spans="1:9" ht="17.25">
      <c r="A2" s="1568"/>
      <c r="H2" s="1221" t="s">
        <v>209</v>
      </c>
    </row>
    <row r="3" spans="1:9" ht="17.25">
      <c r="A3" s="1569"/>
      <c r="B3" s="1572" t="s">
        <v>1381</v>
      </c>
      <c r="C3" s="1572"/>
      <c r="D3" s="1572"/>
      <c r="E3" s="1572"/>
      <c r="F3" s="1582" t="s">
        <v>594</v>
      </c>
      <c r="G3" s="1582"/>
      <c r="H3" s="1583"/>
    </row>
    <row r="4" spans="1:9" ht="17.25">
      <c r="A4" s="1570"/>
      <c r="B4" s="1572" t="s">
        <v>229</v>
      </c>
      <c r="C4" s="1572"/>
      <c r="D4" s="1572"/>
      <c r="E4" s="1572"/>
      <c r="F4" s="1582"/>
      <c r="G4" s="1582"/>
      <c r="H4" s="1584"/>
    </row>
    <row r="5" spans="1:9" ht="17.25">
      <c r="A5" s="1571"/>
      <c r="B5" s="1571"/>
      <c r="C5" s="1571"/>
      <c r="D5" s="1571"/>
      <c r="E5" s="1571"/>
      <c r="F5" s="1571"/>
      <c r="G5" s="1571"/>
    </row>
    <row r="6" spans="1:9" ht="30" customHeight="1">
      <c r="A6" s="1571"/>
      <c r="B6" s="1573" t="s">
        <v>1457</v>
      </c>
      <c r="C6" s="1576"/>
      <c r="D6" s="1576"/>
      <c r="E6" s="1576"/>
      <c r="F6" s="1576"/>
      <c r="G6" s="1576"/>
      <c r="H6" s="1576"/>
    </row>
    <row r="7" spans="1:9" ht="30" customHeight="1">
      <c r="A7" s="1571"/>
      <c r="B7" s="1573" t="s">
        <v>1202</v>
      </c>
      <c r="C7" s="1576"/>
      <c r="D7" s="1576"/>
      <c r="E7" s="1576"/>
      <c r="F7" s="1576"/>
      <c r="G7" s="1576"/>
      <c r="H7" s="1576"/>
    </row>
    <row r="8" spans="1:9" ht="30" customHeight="1">
      <c r="A8" s="1571"/>
      <c r="B8" s="1573" t="s">
        <v>1537</v>
      </c>
      <c r="C8" s="1576"/>
      <c r="D8" s="1576"/>
      <c r="E8" s="1576"/>
      <c r="F8" s="1576"/>
      <c r="G8" s="1576"/>
      <c r="H8" s="1576"/>
    </row>
    <row r="9" spans="1:9" ht="30" customHeight="1">
      <c r="B9" s="1574" t="s">
        <v>621</v>
      </c>
      <c r="C9" s="1573" t="s">
        <v>1416</v>
      </c>
      <c r="D9" s="1573"/>
      <c r="E9" s="1573"/>
      <c r="F9" s="1573"/>
      <c r="G9" s="1573"/>
      <c r="H9" s="1573"/>
      <c r="I9" s="454"/>
    </row>
    <row r="10" spans="1:9" ht="30" customHeight="1">
      <c r="B10" s="1574" t="s">
        <v>1215</v>
      </c>
      <c r="C10" s="1573" t="s">
        <v>639</v>
      </c>
      <c r="D10" s="1573"/>
      <c r="E10" s="1573"/>
      <c r="F10" s="1573"/>
      <c r="G10" s="1573"/>
      <c r="H10" s="1573"/>
      <c r="I10" s="454"/>
    </row>
    <row r="11" spans="1:9" ht="45" customHeight="1">
      <c r="B11" s="1575" t="s">
        <v>1128</v>
      </c>
      <c r="C11" s="1573">
        <v>1</v>
      </c>
      <c r="D11" s="1578" t="s">
        <v>1547</v>
      </c>
      <c r="E11" s="1578"/>
      <c r="F11" s="1573"/>
      <c r="G11" s="1573"/>
      <c r="H11" s="1573"/>
    </row>
    <row r="12" spans="1:9" ht="45" customHeight="1">
      <c r="B12" s="1575"/>
      <c r="C12" s="1573">
        <v>2</v>
      </c>
      <c r="D12" s="1579" t="s">
        <v>1469</v>
      </c>
      <c r="E12" s="1579"/>
      <c r="F12" s="1573" t="s">
        <v>1548</v>
      </c>
      <c r="G12" s="1573"/>
      <c r="H12" s="1573"/>
    </row>
    <row r="13" spans="1:9" ht="45" customHeight="1">
      <c r="B13" s="1575" t="s">
        <v>1047</v>
      </c>
      <c r="C13" s="1573">
        <v>1</v>
      </c>
      <c r="D13" s="1578" t="s">
        <v>1112</v>
      </c>
      <c r="E13" s="1578"/>
      <c r="F13" s="1573"/>
      <c r="G13" s="1573"/>
      <c r="H13" s="1573"/>
    </row>
    <row r="14" spans="1:9" ht="45" customHeight="1">
      <c r="B14" s="1575"/>
      <c r="C14" s="1573">
        <v>2</v>
      </c>
      <c r="D14" s="1578" t="s">
        <v>65</v>
      </c>
      <c r="E14" s="1578"/>
      <c r="F14" s="1573"/>
      <c r="G14" s="1573"/>
      <c r="H14" s="1573"/>
    </row>
    <row r="15" spans="1:9" ht="45" customHeight="1">
      <c r="B15" s="1575"/>
      <c r="C15" s="1577">
        <v>3</v>
      </c>
      <c r="D15" s="1580" t="s">
        <v>1351</v>
      </c>
      <c r="E15" s="1580"/>
      <c r="F15" s="1577"/>
      <c r="G15" s="1577"/>
      <c r="H15" s="1577"/>
    </row>
    <row r="16" spans="1:9" ht="13.5" customHeight="1">
      <c r="B16" s="1575" t="s">
        <v>881</v>
      </c>
      <c r="C16" s="1573"/>
      <c r="D16" s="1573"/>
      <c r="E16" s="1573"/>
      <c r="F16" s="1573"/>
      <c r="G16" s="1573"/>
      <c r="H16" s="1573"/>
    </row>
    <row r="17" spans="2:8">
      <c r="B17" s="1575"/>
      <c r="C17" s="1573"/>
      <c r="D17" s="1573"/>
      <c r="E17" s="1573"/>
      <c r="F17" s="1573"/>
      <c r="G17" s="1573"/>
      <c r="H17" s="1573"/>
    </row>
    <row r="18" spans="2:8" ht="30" customHeight="1">
      <c r="B18" s="1575" t="s">
        <v>1007</v>
      </c>
      <c r="C18" s="1574">
        <v>1</v>
      </c>
      <c r="D18" s="1581" t="s">
        <v>965</v>
      </c>
      <c r="E18" s="1581"/>
      <c r="F18" s="1573" t="s">
        <v>1548</v>
      </c>
      <c r="G18" s="1573"/>
      <c r="H18" s="1573"/>
    </row>
    <row r="19" spans="2:8" ht="39.950000000000003" customHeight="1">
      <c r="B19" s="1575"/>
      <c r="C19" s="1575">
        <v>2</v>
      </c>
      <c r="D19" s="1581" t="s">
        <v>784</v>
      </c>
      <c r="E19" s="1581"/>
      <c r="F19" s="1573" t="s">
        <v>1548</v>
      </c>
      <c r="G19" s="1573"/>
      <c r="H19" s="1573"/>
    </row>
    <row r="20" spans="2:8" ht="39.950000000000003" customHeight="1">
      <c r="B20" s="1575"/>
      <c r="C20" s="1575"/>
      <c r="D20" s="1581"/>
      <c r="E20" s="1581"/>
      <c r="F20" s="1573"/>
      <c r="G20" s="1573"/>
      <c r="H20" s="1573"/>
    </row>
    <row r="21" spans="2:8">
      <c r="B21" s="551" t="s">
        <v>637</v>
      </c>
    </row>
    <row r="22" spans="2:8" ht="24.75" customHeight="1">
      <c r="B22" s="551" t="s">
        <v>1439</v>
      </c>
    </row>
    <row r="23" spans="2:8" ht="42" customHeight="1">
      <c r="B23" s="1206" t="s">
        <v>344</v>
      </c>
      <c r="C23" s="1206"/>
      <c r="D23" s="1206"/>
      <c r="E23" s="1206"/>
      <c r="F23" s="1206"/>
      <c r="G23" s="1206"/>
      <c r="H23" s="1206"/>
    </row>
    <row r="24" spans="2:8" ht="39" customHeight="1">
      <c r="B24" s="1206" t="s">
        <v>20</v>
      </c>
      <c r="C24" s="1206"/>
      <c r="D24" s="1206"/>
      <c r="E24" s="1206"/>
      <c r="F24" s="1206"/>
      <c r="G24" s="1206"/>
      <c r="H24" s="1206"/>
    </row>
    <row r="25" spans="2:8" ht="29.25" customHeight="1">
      <c r="B25" s="1206" t="s">
        <v>1467</v>
      </c>
      <c r="C25" s="1206"/>
      <c r="D25" s="1206"/>
      <c r="E25" s="1206"/>
      <c r="F25" s="1206"/>
      <c r="G25" s="1206"/>
      <c r="H25" s="1206"/>
    </row>
    <row r="26" spans="2:8">
      <c r="B26" s="551" t="s">
        <v>155</v>
      </c>
    </row>
  </sheetData>
  <mergeCells count="31">
    <mergeCell ref="B3:E3"/>
    <mergeCell ref="B4:E4"/>
    <mergeCell ref="C6:H6"/>
    <mergeCell ref="C7:H7"/>
    <mergeCell ref="C8:H8"/>
    <mergeCell ref="C9:H9"/>
    <mergeCell ref="C10:H10"/>
    <mergeCell ref="D11:E11"/>
    <mergeCell ref="F11:H11"/>
    <mergeCell ref="D12:E12"/>
    <mergeCell ref="F12:H12"/>
    <mergeCell ref="D13:E13"/>
    <mergeCell ref="F13:H13"/>
    <mergeCell ref="D14:E14"/>
    <mergeCell ref="F14:H14"/>
    <mergeCell ref="D15:E15"/>
    <mergeCell ref="F15:H15"/>
    <mergeCell ref="D18:E18"/>
    <mergeCell ref="F18:H18"/>
    <mergeCell ref="B23:H23"/>
    <mergeCell ref="B24:H24"/>
    <mergeCell ref="B25:H25"/>
    <mergeCell ref="F3:G4"/>
    <mergeCell ref="B11:B12"/>
    <mergeCell ref="B13:B15"/>
    <mergeCell ref="B16:B17"/>
    <mergeCell ref="C16:H17"/>
    <mergeCell ref="B18:B20"/>
    <mergeCell ref="C19:C20"/>
    <mergeCell ref="D19:E20"/>
    <mergeCell ref="F19:H20"/>
  </mergeCells>
  <phoneticPr fontId="23" type="Hiragana"/>
  <printOptions horizontalCentered="1"/>
  <pageMargins left="0.70833333333333293" right="0.70833333333333293" top="0.74791666666666701" bottom="0.74791666666666701" header="0.51180555555555496" footer="0.51180555555555496"/>
  <pageSetup paperSize="9" scale="91" firstPageNumber="0" fitToWidth="1" fitToHeight="1" orientation="portrait" usePrinterDefaults="1" useFirstPageNumber="1"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tabColor theme="0"/>
  </sheetPr>
  <dimension ref="A1:AU46"/>
  <sheetViews>
    <sheetView view="pageBreakPreview" zoomScaleSheetLayoutView="100" workbookViewId="0"/>
  </sheetViews>
  <sheetFormatPr defaultRowHeight="13.5"/>
  <cols>
    <col min="1" max="1" width="3" customWidth="1"/>
    <col min="3" max="3" width="4.375" customWidth="1"/>
    <col min="4" max="4" width="15.875" customWidth="1"/>
  </cols>
  <sheetData>
    <row r="1" spans="1:47" ht="14.25">
      <c r="A1" s="1223" t="s">
        <v>1448</v>
      </c>
      <c r="B1" s="1272"/>
      <c r="C1" s="1272"/>
      <c r="D1" s="1272"/>
      <c r="E1" s="1272"/>
      <c r="F1" s="1272"/>
      <c r="G1" s="1272"/>
      <c r="H1" s="1272"/>
      <c r="I1" s="1664" t="s">
        <v>29</v>
      </c>
      <c r="AU1" s="1389" t="s">
        <v>49</v>
      </c>
    </row>
    <row r="2" spans="1:47" ht="19.5">
      <c r="A2" s="1272"/>
      <c r="B2" s="1585" t="s">
        <v>85</v>
      </c>
      <c r="C2" s="1585"/>
      <c r="D2" s="1585"/>
      <c r="E2" s="1585"/>
      <c r="F2" s="1585"/>
      <c r="G2" s="1585"/>
      <c r="H2" s="1585"/>
      <c r="I2" s="1585"/>
    </row>
    <row r="3" spans="1:47" ht="14.25">
      <c r="A3" s="1272"/>
      <c r="B3" s="1586" t="s">
        <v>335</v>
      </c>
      <c r="C3" s="1608"/>
      <c r="D3" s="1608"/>
      <c r="E3" s="1630"/>
      <c r="F3" s="1630"/>
      <c r="G3" s="1630"/>
      <c r="H3" s="1630"/>
      <c r="I3" s="1665"/>
    </row>
    <row r="4" spans="1:47">
      <c r="A4" s="1272"/>
      <c r="B4" s="1587" t="s">
        <v>522</v>
      </c>
      <c r="C4" s="1609"/>
      <c r="D4" s="1621"/>
      <c r="E4" s="1631"/>
      <c r="F4" s="1631"/>
      <c r="G4" s="1631"/>
      <c r="H4" s="1631"/>
      <c r="I4" s="1666"/>
    </row>
    <row r="5" spans="1:47">
      <c r="A5" s="1272"/>
      <c r="B5" s="1588" t="s">
        <v>1071</v>
      </c>
      <c r="C5" s="1610"/>
      <c r="D5" s="1622"/>
      <c r="E5" s="1632"/>
      <c r="F5" s="1632"/>
      <c r="G5" s="1632"/>
      <c r="H5" s="1632"/>
      <c r="I5" s="1667"/>
    </row>
    <row r="6" spans="1:47">
      <c r="A6" s="1272"/>
      <c r="B6" s="1589" t="s">
        <v>1159</v>
      </c>
      <c r="C6" s="1611"/>
      <c r="D6" s="1623" t="s">
        <v>1161</v>
      </c>
      <c r="E6" s="1633"/>
      <c r="F6" s="1648"/>
      <c r="G6" s="1654" t="s">
        <v>124</v>
      </c>
      <c r="H6" s="1659"/>
      <c r="I6" s="1668"/>
    </row>
    <row r="7" spans="1:47" ht="14.25">
      <c r="A7" s="1272"/>
      <c r="B7" s="1590"/>
      <c r="C7" s="1612"/>
      <c r="D7" s="1624" t="s">
        <v>1162</v>
      </c>
      <c r="E7" s="1634"/>
      <c r="F7" s="1649"/>
      <c r="G7" s="1655"/>
      <c r="H7" s="1660"/>
      <c r="I7" s="1669"/>
    </row>
    <row r="8" spans="1:47" ht="24.75">
      <c r="A8" s="1272"/>
      <c r="B8" s="1591" t="s">
        <v>834</v>
      </c>
      <c r="C8" s="1613">
        <v>1</v>
      </c>
      <c r="D8" s="1625" t="s">
        <v>593</v>
      </c>
      <c r="E8" s="1635"/>
      <c r="F8" s="1635"/>
      <c r="G8" s="1635"/>
      <c r="H8" s="1635"/>
      <c r="I8" s="1670"/>
    </row>
    <row r="9" spans="1:47" ht="27" customHeight="1">
      <c r="A9" s="1272"/>
      <c r="B9" s="1592"/>
      <c r="C9" s="1614">
        <v>2</v>
      </c>
      <c r="D9" s="1626" t="s">
        <v>922</v>
      </c>
      <c r="E9" s="1636" t="s">
        <v>805</v>
      </c>
      <c r="F9" s="1650" t="s">
        <v>705</v>
      </c>
      <c r="G9" s="1656"/>
      <c r="H9" s="1661"/>
      <c r="I9" s="1671" t="s">
        <v>455</v>
      </c>
    </row>
    <row r="10" spans="1:47" ht="33.75">
      <c r="A10" s="1272"/>
      <c r="B10" s="1592"/>
      <c r="C10" s="1614"/>
      <c r="D10" s="1626"/>
      <c r="E10" s="1637"/>
      <c r="F10" s="1651" t="s">
        <v>26</v>
      </c>
      <c r="G10" s="1657" t="s">
        <v>157</v>
      </c>
      <c r="H10" s="1662" t="s">
        <v>1101</v>
      </c>
      <c r="I10" s="1672"/>
    </row>
    <row r="11" spans="1:47" ht="14.25">
      <c r="A11" s="1272"/>
      <c r="B11" s="1592"/>
      <c r="C11" s="1614"/>
      <c r="D11" s="1626"/>
      <c r="E11" s="1638"/>
      <c r="F11" s="1652"/>
      <c r="G11" s="1658"/>
      <c r="H11" s="1663"/>
      <c r="I11" s="1673"/>
    </row>
    <row r="12" spans="1:47" ht="24" customHeight="1">
      <c r="A12" s="1272"/>
      <c r="B12" s="1592"/>
      <c r="C12" s="1614">
        <v>3</v>
      </c>
      <c r="D12" s="1614" t="s">
        <v>1181</v>
      </c>
      <c r="E12" s="1639"/>
      <c r="F12" s="1639"/>
      <c r="G12" s="1639"/>
      <c r="H12" s="1639"/>
      <c r="I12" s="1674"/>
    </row>
    <row r="13" spans="1:47" ht="24" customHeight="1">
      <c r="A13" s="1272"/>
      <c r="B13" s="1592"/>
      <c r="C13" s="1614"/>
      <c r="D13" s="1614"/>
      <c r="E13" s="1640"/>
      <c r="F13" s="1640"/>
      <c r="G13" s="1640"/>
      <c r="H13" s="1640"/>
      <c r="I13" s="1675"/>
    </row>
    <row r="14" spans="1:47">
      <c r="A14" s="1272"/>
      <c r="B14" s="1592"/>
      <c r="C14" s="1615">
        <v>4</v>
      </c>
      <c r="D14" s="1627" t="s">
        <v>955</v>
      </c>
      <c r="E14" s="1641"/>
      <c r="F14" s="1641"/>
      <c r="G14" s="1641"/>
      <c r="H14" s="1641"/>
      <c r="I14" s="1676"/>
    </row>
    <row r="15" spans="1:47" ht="14.25">
      <c r="A15" s="1272"/>
      <c r="B15" s="1592"/>
      <c r="C15" s="1615"/>
      <c r="D15" s="1628"/>
      <c r="E15" s="1639"/>
      <c r="F15" s="1639"/>
      <c r="G15" s="1639"/>
      <c r="H15" s="1639"/>
      <c r="I15" s="1674"/>
    </row>
    <row r="16" spans="1:47" ht="36">
      <c r="A16" s="1272"/>
      <c r="B16" s="1593" t="s">
        <v>499</v>
      </c>
      <c r="C16" s="1616">
        <v>1</v>
      </c>
      <c r="D16" s="1616" t="s">
        <v>406</v>
      </c>
      <c r="E16" s="1642"/>
      <c r="F16" s="1642"/>
      <c r="G16" s="1642"/>
      <c r="H16" s="1642"/>
      <c r="I16" s="1677"/>
    </row>
    <row r="17" spans="1:9" ht="48">
      <c r="A17" s="1272"/>
      <c r="B17" s="1592"/>
      <c r="C17" s="1617">
        <v>2</v>
      </c>
      <c r="D17" s="1617" t="s">
        <v>1198</v>
      </c>
      <c r="E17" s="1643"/>
      <c r="F17" s="1643"/>
      <c r="G17" s="1643"/>
      <c r="H17" s="1643"/>
      <c r="I17" s="1678"/>
    </row>
    <row r="18" spans="1:9" ht="14.25">
      <c r="A18" s="1272"/>
      <c r="B18" s="1594"/>
      <c r="C18" s="1618">
        <v>3</v>
      </c>
      <c r="D18" s="1618" t="s">
        <v>955</v>
      </c>
      <c r="E18" s="1644"/>
      <c r="F18" s="1653"/>
      <c r="G18" s="1653"/>
      <c r="H18" s="1653"/>
      <c r="I18" s="1679"/>
    </row>
    <row r="19" spans="1:9" ht="22.15" customHeight="1">
      <c r="A19" s="1272"/>
      <c r="B19" s="1595" t="s">
        <v>627</v>
      </c>
      <c r="C19" s="1595"/>
      <c r="D19" s="1595"/>
      <c r="E19" s="1595"/>
      <c r="F19" s="1595"/>
      <c r="G19" s="1595"/>
      <c r="H19" s="1595"/>
      <c r="I19" s="1595"/>
    </row>
    <row r="20" spans="1:9" ht="42.6" customHeight="1">
      <c r="A20" s="1272"/>
      <c r="B20" s="1596" t="s">
        <v>181</v>
      </c>
      <c r="C20" s="1596"/>
      <c r="D20" s="1596"/>
      <c r="E20" s="1596"/>
      <c r="F20" s="1596"/>
      <c r="G20" s="1596"/>
      <c r="H20" s="1596"/>
      <c r="I20" s="1596"/>
    </row>
    <row r="21" spans="1:9" ht="42" customHeight="1">
      <c r="A21" s="1272"/>
      <c r="B21" s="1596" t="s">
        <v>1044</v>
      </c>
      <c r="C21" s="1596"/>
      <c r="D21" s="1596"/>
      <c r="E21" s="1596"/>
      <c r="F21" s="1596"/>
      <c r="G21" s="1596"/>
      <c r="H21" s="1596"/>
      <c r="I21" s="1596"/>
    </row>
    <row r="22" spans="1:9" ht="22.15" customHeight="1">
      <c r="A22" s="1272"/>
      <c r="B22" s="1597" t="s">
        <v>47</v>
      </c>
      <c r="C22" s="1597"/>
      <c r="D22" s="1597"/>
      <c r="E22" s="1597"/>
      <c r="F22" s="1597"/>
      <c r="G22" s="1597"/>
      <c r="H22" s="1597"/>
      <c r="I22" s="1597"/>
    </row>
    <row r="23" spans="1:9" ht="22.15" customHeight="1">
      <c r="A23" s="1272"/>
      <c r="B23" s="1598" t="s">
        <v>578</v>
      </c>
      <c r="C23" s="1598"/>
      <c r="D23" s="1598"/>
      <c r="E23" s="1598"/>
      <c r="F23" s="1598"/>
      <c r="G23" s="1598"/>
      <c r="H23" s="1598"/>
      <c r="I23" s="1598"/>
    </row>
    <row r="24" spans="1:9" ht="14.25">
      <c r="A24" s="1272"/>
      <c r="B24" s="1272" t="s">
        <v>734</v>
      </c>
      <c r="C24" s="1272"/>
      <c r="D24" s="1272"/>
      <c r="E24" s="1272"/>
      <c r="F24" s="1272"/>
      <c r="G24" s="1272"/>
      <c r="H24" s="1272"/>
      <c r="I24" s="1664" t="s">
        <v>29</v>
      </c>
    </row>
    <row r="25" spans="1:9" ht="19.5">
      <c r="A25" s="1272"/>
      <c r="B25" s="1599" t="s">
        <v>85</v>
      </c>
      <c r="C25" s="1599"/>
      <c r="D25" s="1599"/>
      <c r="E25" s="1599"/>
      <c r="F25" s="1599"/>
      <c r="G25" s="1599"/>
      <c r="H25" s="1599"/>
      <c r="I25" s="1599"/>
    </row>
    <row r="26" spans="1:9" ht="15">
      <c r="A26" s="1272"/>
      <c r="B26" s="1600" t="s">
        <v>335</v>
      </c>
      <c r="C26" s="1619"/>
      <c r="D26" s="1619"/>
      <c r="E26" s="1645" t="s">
        <v>970</v>
      </c>
      <c r="F26" s="1645"/>
      <c r="G26" s="1645"/>
      <c r="H26" s="1645"/>
      <c r="I26" s="1680"/>
    </row>
    <row r="27" spans="1:9">
      <c r="A27" s="1272"/>
      <c r="B27" s="1601" t="s">
        <v>522</v>
      </c>
      <c r="C27" s="1609"/>
      <c r="D27" s="1621"/>
      <c r="E27" s="1631" t="s">
        <v>55</v>
      </c>
      <c r="F27" s="1631"/>
      <c r="G27" s="1631"/>
      <c r="H27" s="1631"/>
      <c r="I27" s="1681"/>
    </row>
    <row r="28" spans="1:9">
      <c r="A28" s="1272"/>
      <c r="B28" s="1602" t="s">
        <v>1071</v>
      </c>
      <c r="C28" s="1610"/>
      <c r="D28" s="1622"/>
      <c r="E28" s="1632" t="s">
        <v>740</v>
      </c>
      <c r="F28" s="1632"/>
      <c r="G28" s="1632"/>
      <c r="H28" s="1632"/>
      <c r="I28" s="1682"/>
    </row>
    <row r="29" spans="1:9">
      <c r="A29" s="1272"/>
      <c r="B29" s="1603" t="s">
        <v>1159</v>
      </c>
      <c r="C29" s="1611"/>
      <c r="D29" s="1623" t="s">
        <v>1161</v>
      </c>
      <c r="E29" s="1633" t="s">
        <v>1082</v>
      </c>
      <c r="F29" s="1648"/>
      <c r="G29" s="1654" t="s">
        <v>124</v>
      </c>
      <c r="H29" s="1659" t="s">
        <v>443</v>
      </c>
      <c r="I29" s="1683"/>
    </row>
    <row r="30" spans="1:9" ht="14.25">
      <c r="A30" s="1272"/>
      <c r="B30" s="1604"/>
      <c r="C30" s="1612"/>
      <c r="D30" s="1624" t="s">
        <v>1162</v>
      </c>
      <c r="E30" s="1634" t="s">
        <v>1082</v>
      </c>
      <c r="F30" s="1649"/>
      <c r="G30" s="1655"/>
      <c r="H30" s="1660"/>
      <c r="I30" s="1684"/>
    </row>
    <row r="31" spans="1:9" ht="24.75">
      <c r="A31" s="1272"/>
      <c r="B31" s="1605" t="s">
        <v>834</v>
      </c>
      <c r="C31" s="1613">
        <v>1</v>
      </c>
      <c r="D31" s="1625" t="s">
        <v>593</v>
      </c>
      <c r="E31" s="1635" t="s">
        <v>354</v>
      </c>
      <c r="F31" s="1635"/>
      <c r="G31" s="1635"/>
      <c r="H31" s="1635"/>
      <c r="I31" s="1685"/>
    </row>
    <row r="32" spans="1:9" ht="29.45" customHeight="1">
      <c r="A32" s="1272"/>
      <c r="B32" s="1606"/>
      <c r="C32" s="1614">
        <v>2</v>
      </c>
      <c r="D32" s="1626" t="s">
        <v>922</v>
      </c>
      <c r="E32" s="1636" t="s">
        <v>805</v>
      </c>
      <c r="F32" s="1650" t="s">
        <v>705</v>
      </c>
      <c r="G32" s="1656"/>
      <c r="H32" s="1661"/>
      <c r="I32" s="1686" t="s">
        <v>455</v>
      </c>
    </row>
    <row r="33" spans="1:9" ht="33.75">
      <c r="A33" s="1272"/>
      <c r="B33" s="1606"/>
      <c r="C33" s="1614"/>
      <c r="D33" s="1626"/>
      <c r="E33" s="1637"/>
      <c r="F33" s="1651" t="s">
        <v>26</v>
      </c>
      <c r="G33" s="1657" t="s">
        <v>157</v>
      </c>
      <c r="H33" s="1662" t="s">
        <v>1101</v>
      </c>
      <c r="I33" s="1687"/>
    </row>
    <row r="34" spans="1:9" ht="14.25">
      <c r="A34" s="1272"/>
      <c r="B34" s="1606"/>
      <c r="C34" s="1614"/>
      <c r="D34" s="1626"/>
      <c r="E34" s="1638">
        <v>20</v>
      </c>
      <c r="F34" s="1652">
        <v>10</v>
      </c>
      <c r="G34" s="1658">
        <v>10</v>
      </c>
      <c r="H34" s="1663"/>
      <c r="I34" s="1688" t="s">
        <v>282</v>
      </c>
    </row>
    <row r="35" spans="1:9" ht="24" customHeight="1">
      <c r="A35" s="1272"/>
      <c r="B35" s="1606"/>
      <c r="C35" s="1614">
        <v>3</v>
      </c>
      <c r="D35" s="1614" t="s">
        <v>1181</v>
      </c>
      <c r="E35" s="1639" t="s">
        <v>883</v>
      </c>
      <c r="F35" s="1639"/>
      <c r="G35" s="1639"/>
      <c r="H35" s="1639"/>
      <c r="I35" s="1689"/>
    </row>
    <row r="36" spans="1:9" ht="24" customHeight="1">
      <c r="A36" s="1272"/>
      <c r="B36" s="1606"/>
      <c r="C36" s="1614"/>
      <c r="D36" s="1614"/>
      <c r="E36" s="1640"/>
      <c r="F36" s="1640"/>
      <c r="G36" s="1640"/>
      <c r="H36" s="1640"/>
      <c r="I36" s="1690"/>
    </row>
    <row r="37" spans="1:9">
      <c r="A37" s="1272"/>
      <c r="B37" s="1606"/>
      <c r="C37" s="1615">
        <v>4</v>
      </c>
      <c r="D37" s="1627" t="s">
        <v>955</v>
      </c>
      <c r="E37" s="1641"/>
      <c r="F37" s="1641"/>
      <c r="G37" s="1641"/>
      <c r="H37" s="1641"/>
      <c r="I37" s="1691"/>
    </row>
    <row r="38" spans="1:9" ht="14.25">
      <c r="A38" s="1272"/>
      <c r="B38" s="1607"/>
      <c r="C38" s="1620"/>
      <c r="D38" s="1629"/>
      <c r="E38" s="1646"/>
      <c r="F38" s="1646"/>
      <c r="G38" s="1646"/>
      <c r="H38" s="1646"/>
      <c r="I38" s="1692"/>
    </row>
    <row r="39" spans="1:9" ht="36">
      <c r="A39" s="1272"/>
      <c r="B39" s="1593" t="s">
        <v>499</v>
      </c>
      <c r="C39" s="1616">
        <v>1</v>
      </c>
      <c r="D39" s="1616" t="s">
        <v>406</v>
      </c>
      <c r="E39" s="1642" t="s">
        <v>232</v>
      </c>
      <c r="F39" s="1642"/>
      <c r="G39" s="1642"/>
      <c r="H39" s="1642"/>
      <c r="I39" s="1677"/>
    </row>
    <row r="40" spans="1:9" ht="48">
      <c r="A40" s="1272"/>
      <c r="B40" s="1592"/>
      <c r="C40" s="1617">
        <v>2</v>
      </c>
      <c r="D40" s="1617" t="s">
        <v>1198</v>
      </c>
      <c r="E40" s="1643" t="s">
        <v>1017</v>
      </c>
      <c r="F40" s="1643"/>
      <c r="G40" s="1643"/>
      <c r="H40" s="1643"/>
      <c r="I40" s="1678"/>
    </row>
    <row r="41" spans="1:9" ht="14.25">
      <c r="A41" s="1272"/>
      <c r="B41" s="1594"/>
      <c r="C41" s="1618">
        <v>3</v>
      </c>
      <c r="D41" s="1618" t="s">
        <v>955</v>
      </c>
      <c r="E41" s="1647"/>
      <c r="F41" s="1647"/>
      <c r="G41" s="1647"/>
      <c r="H41" s="1647"/>
      <c r="I41" s="1693"/>
    </row>
    <row r="42" spans="1:9" ht="22.15" customHeight="1">
      <c r="A42" s="1272"/>
      <c r="B42" s="1595" t="s">
        <v>627</v>
      </c>
      <c r="C42" s="1595"/>
      <c r="D42" s="1595"/>
      <c r="E42" s="1595"/>
      <c r="F42" s="1595"/>
      <c r="G42" s="1595"/>
      <c r="H42" s="1595"/>
      <c r="I42" s="1595"/>
    </row>
    <row r="43" spans="1:9" ht="41.45" customHeight="1">
      <c r="A43" s="1272"/>
      <c r="B43" s="1596" t="s">
        <v>181</v>
      </c>
      <c r="C43" s="1596"/>
      <c r="D43" s="1596"/>
      <c r="E43" s="1596"/>
      <c r="F43" s="1596"/>
      <c r="G43" s="1596"/>
      <c r="H43" s="1596"/>
      <c r="I43" s="1596"/>
    </row>
    <row r="44" spans="1:9" ht="42.6" customHeight="1">
      <c r="A44" s="1272"/>
      <c r="B44" s="1596" t="s">
        <v>1044</v>
      </c>
      <c r="C44" s="1596"/>
      <c r="D44" s="1596"/>
      <c r="E44" s="1596"/>
      <c r="F44" s="1596"/>
      <c r="G44" s="1596"/>
      <c r="H44" s="1596"/>
      <c r="I44" s="1596"/>
    </row>
    <row r="45" spans="1:9" ht="22.15" customHeight="1">
      <c r="A45" s="1272"/>
      <c r="B45" s="1597" t="s">
        <v>47</v>
      </c>
      <c r="C45" s="1597"/>
      <c r="D45" s="1597"/>
      <c r="E45" s="1597"/>
      <c r="F45" s="1597"/>
      <c r="G45" s="1597"/>
      <c r="H45" s="1597"/>
      <c r="I45" s="1597"/>
    </row>
    <row r="46" spans="1:9" ht="22.15" customHeight="1">
      <c r="A46" s="1272"/>
      <c r="B46" s="1598" t="s">
        <v>578</v>
      </c>
      <c r="C46" s="1598"/>
      <c r="D46" s="1598"/>
      <c r="E46" s="1598"/>
      <c r="F46" s="1598"/>
      <c r="G46" s="1598"/>
      <c r="H46" s="1598"/>
      <c r="I46" s="1598"/>
    </row>
  </sheetData>
  <mergeCells count="68">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25:I25"/>
    <mergeCell ref="B26:D26"/>
    <mergeCell ref="E26:I26"/>
    <mergeCell ref="B27:D27"/>
    <mergeCell ref="E27:I27"/>
    <mergeCell ref="B28:D28"/>
    <mergeCell ref="E28:I28"/>
    <mergeCell ref="E29:F29"/>
    <mergeCell ref="E30:F30"/>
    <mergeCell ref="E31:I31"/>
    <mergeCell ref="F32:H32"/>
    <mergeCell ref="E39:I39"/>
    <mergeCell ref="E40:I40"/>
    <mergeCell ref="E41:I41"/>
    <mergeCell ref="B42:I42"/>
    <mergeCell ref="B43:I43"/>
    <mergeCell ref="B44:I44"/>
    <mergeCell ref="B45:I45"/>
    <mergeCell ref="B46:I46"/>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29:C30"/>
    <mergeCell ref="G29:G30"/>
    <mergeCell ref="H29:I30"/>
    <mergeCell ref="C32:C34"/>
    <mergeCell ref="D32:D34"/>
    <mergeCell ref="E32:E33"/>
    <mergeCell ref="I32:I33"/>
    <mergeCell ref="C35:C36"/>
    <mergeCell ref="D35:D36"/>
    <mergeCell ref="E35:I36"/>
    <mergeCell ref="C37:C38"/>
    <mergeCell ref="D37:D38"/>
    <mergeCell ref="E37:I38"/>
    <mergeCell ref="B39:B41"/>
    <mergeCell ref="B8:B15"/>
    <mergeCell ref="B31:B38"/>
  </mergeCells>
  <phoneticPr fontId="23"/>
  <pageMargins left="0.7" right="0.7" top="0.75" bottom="0.75" header="0.3" footer="0.3"/>
  <pageSetup paperSize="9" fitToWidth="1" fitToHeight="1" orientation="portrait" usePrinterDefaults="1" horizontalDpi="1200" verticalDpi="1200" r:id="rId1"/>
  <rowBreaks count="1" manualBreakCount="1">
    <brk id="23"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theme="0"/>
  </sheetPr>
  <dimension ref="A1:BE75"/>
  <sheetViews>
    <sheetView showZeros="0" view="pageBreakPreview" zoomScaleSheetLayoutView="100" workbookViewId="0"/>
  </sheetViews>
  <sheetFormatPr defaultColWidth="9" defaultRowHeight="21" customHeight="1"/>
  <cols>
    <col min="1" max="4" width="2.625" style="23" customWidth="1"/>
    <col min="5" max="8" width="2.625" style="24" customWidth="1"/>
    <col min="9" max="9" width="3.625" style="24" customWidth="1"/>
    <col min="10" max="12" width="2.625" style="24" customWidth="1"/>
    <col min="13" max="48" width="3.375" style="24" customWidth="1"/>
    <col min="49" max="50" width="3.25" style="24" customWidth="1"/>
    <col min="51" max="51" width="3.625" style="24" customWidth="1"/>
    <col min="52" max="54" width="3.25" style="24" customWidth="1"/>
    <col min="55" max="71" width="2.625" style="24" customWidth="1"/>
    <col min="72" max="72" width="9" style="24" bestFit="1" customWidth="0"/>
    <col min="73" max="16384" width="9" style="24"/>
  </cols>
  <sheetData>
    <row r="1" spans="1:56" ht="21" customHeight="1">
      <c r="A1" s="26" t="s">
        <v>247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104" t="s">
        <v>49</v>
      </c>
      <c r="AU1" s="104"/>
      <c r="AV1" s="104"/>
      <c r="AW1" s="104"/>
      <c r="AX1" s="104"/>
      <c r="AY1" s="104"/>
    </row>
    <row r="2" spans="1:56" ht="21" customHeight="1">
      <c r="A2" s="27" t="s">
        <v>573</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187"/>
      <c r="BD2" s="187"/>
    </row>
    <row r="3" spans="1:56" s="25" customFormat="1" ht="21" customHeight="1">
      <c r="A3" s="137" t="s">
        <v>478</v>
      </c>
      <c r="B3" s="28"/>
      <c r="C3" s="28"/>
      <c r="D3" s="28"/>
      <c r="E3" s="28"/>
    </row>
    <row r="4" spans="1:56" s="25" customFormat="1" ht="21" customHeight="1">
      <c r="A4" s="30" t="s">
        <v>60</v>
      </c>
      <c r="B4" s="43"/>
      <c r="C4" s="43"/>
      <c r="D4" s="43"/>
      <c r="E4" s="43"/>
      <c r="F4" s="43"/>
      <c r="G4" s="43"/>
      <c r="H4" s="43"/>
      <c r="I4" s="43"/>
      <c r="J4" s="43"/>
      <c r="K4" s="43"/>
      <c r="L4" s="58"/>
      <c r="M4" s="171"/>
      <c r="N4" s="69"/>
      <c r="O4" s="69"/>
      <c r="P4" s="69"/>
      <c r="Q4" s="69"/>
      <c r="R4" s="69"/>
      <c r="S4" s="69"/>
      <c r="T4" s="69"/>
      <c r="U4" s="69"/>
      <c r="V4" s="69"/>
      <c r="W4" s="69"/>
      <c r="X4" s="69"/>
      <c r="Y4" s="69"/>
      <c r="Z4" s="69"/>
      <c r="AA4" s="69"/>
      <c r="AB4" s="69"/>
      <c r="AC4" s="72"/>
      <c r="AD4" s="30" t="s">
        <v>495</v>
      </c>
      <c r="AE4" s="43"/>
      <c r="AF4" s="43"/>
      <c r="AG4" s="43"/>
      <c r="AH4" s="43"/>
      <c r="AI4" s="43"/>
      <c r="AJ4" s="58"/>
      <c r="AK4" s="171"/>
      <c r="AL4" s="69"/>
      <c r="AM4" s="69"/>
      <c r="AN4" s="69"/>
      <c r="AO4" s="69"/>
      <c r="AP4" s="69"/>
      <c r="AQ4" s="69"/>
      <c r="AR4" s="69"/>
      <c r="AS4" s="69"/>
      <c r="AT4" s="69"/>
      <c r="AU4" s="69"/>
      <c r="AV4" s="69"/>
      <c r="AW4" s="69"/>
      <c r="AX4" s="69"/>
      <c r="AY4" s="72"/>
      <c r="AZ4" s="28"/>
      <c r="BA4" s="28"/>
      <c r="BB4" s="28"/>
    </row>
    <row r="5" spans="1:56" s="25" customFormat="1" ht="32.25" customHeight="1">
      <c r="A5" s="138" t="s">
        <v>285</v>
      </c>
      <c r="B5" s="153"/>
      <c r="C5" s="153"/>
      <c r="D5" s="153"/>
      <c r="E5" s="153"/>
      <c r="F5" s="153"/>
      <c r="G5" s="153"/>
      <c r="H5" s="153"/>
      <c r="I5" s="153"/>
      <c r="J5" s="153"/>
      <c r="K5" s="153"/>
      <c r="L5" s="167"/>
      <c r="M5" s="100" t="s">
        <v>241</v>
      </c>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76"/>
      <c r="AZ5" s="28"/>
      <c r="BA5" s="28"/>
      <c r="BB5" s="28"/>
    </row>
    <row r="6" spans="1:56" s="25" customFormat="1" ht="21" customHeight="1">
      <c r="A6" s="139" t="s">
        <v>932</v>
      </c>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72"/>
      <c r="AZ6" s="28"/>
      <c r="BA6" s="28"/>
      <c r="BB6" s="28"/>
      <c r="BC6" s="66"/>
      <c r="BD6" s="66"/>
    </row>
    <row r="7" spans="1:56" s="25" customFormat="1" ht="51" customHeight="1">
      <c r="A7" s="140"/>
      <c r="B7" s="109"/>
      <c r="C7" s="109"/>
      <c r="D7" s="109"/>
      <c r="E7" s="109"/>
      <c r="F7" s="109"/>
      <c r="G7" s="109"/>
      <c r="H7" s="109"/>
      <c r="I7" s="109"/>
      <c r="J7" s="109"/>
      <c r="K7" s="109"/>
      <c r="L7" s="101"/>
      <c r="M7" s="44" t="s">
        <v>322</v>
      </c>
      <c r="N7" s="44"/>
      <c r="O7" s="44"/>
      <c r="P7" s="44" t="s">
        <v>575</v>
      </c>
      <c r="Q7" s="44"/>
      <c r="R7" s="44"/>
      <c r="S7" s="44" t="s">
        <v>582</v>
      </c>
      <c r="T7" s="44"/>
      <c r="U7" s="44"/>
      <c r="V7" s="44" t="s">
        <v>305</v>
      </c>
      <c r="W7" s="44"/>
      <c r="X7" s="44"/>
      <c r="Y7" s="44" t="s">
        <v>119</v>
      </c>
      <c r="Z7" s="44"/>
      <c r="AA7" s="44"/>
      <c r="AB7" s="44" t="s">
        <v>266</v>
      </c>
      <c r="AC7" s="44"/>
      <c r="AD7" s="44"/>
      <c r="AE7" s="44" t="s">
        <v>591</v>
      </c>
      <c r="AF7" s="44"/>
      <c r="AG7" s="44"/>
      <c r="AH7" s="44" t="s">
        <v>319</v>
      </c>
      <c r="AI7" s="44"/>
      <c r="AJ7" s="44"/>
      <c r="AK7" s="44" t="s">
        <v>599</v>
      </c>
      <c r="AL7" s="44"/>
      <c r="AM7" s="44"/>
      <c r="AN7" s="44" t="s">
        <v>76</v>
      </c>
      <c r="AO7" s="44"/>
      <c r="AP7" s="44"/>
      <c r="AQ7" s="44" t="s">
        <v>610</v>
      </c>
      <c r="AR7" s="44"/>
      <c r="AS7" s="44"/>
      <c r="AT7" s="44" t="s">
        <v>613</v>
      </c>
      <c r="AU7" s="44"/>
      <c r="AV7" s="88"/>
      <c r="AW7" s="176" t="s">
        <v>508</v>
      </c>
      <c r="AX7" s="109"/>
      <c r="AY7" s="179"/>
      <c r="AZ7" s="66"/>
      <c r="BA7" s="66"/>
    </row>
    <row r="8" spans="1:56" s="25" customFormat="1" ht="30" customHeight="1">
      <c r="A8" s="141" t="s">
        <v>633</v>
      </c>
      <c r="B8" s="154"/>
      <c r="C8" s="154"/>
      <c r="D8" s="154"/>
      <c r="E8" s="154"/>
      <c r="F8" s="154"/>
      <c r="G8" s="154"/>
      <c r="H8" s="154"/>
      <c r="I8" s="154"/>
      <c r="J8" s="154"/>
      <c r="K8" s="154"/>
      <c r="L8" s="168"/>
      <c r="M8" s="75"/>
      <c r="N8" s="110"/>
      <c r="O8" s="172" t="s">
        <v>534</v>
      </c>
      <c r="P8" s="75"/>
      <c r="Q8" s="110"/>
      <c r="R8" s="172" t="s">
        <v>534</v>
      </c>
      <c r="S8" s="75"/>
      <c r="T8" s="110"/>
      <c r="U8" s="172" t="s">
        <v>534</v>
      </c>
      <c r="V8" s="75"/>
      <c r="W8" s="110"/>
      <c r="X8" s="172" t="s">
        <v>534</v>
      </c>
      <c r="Y8" s="75"/>
      <c r="Z8" s="110"/>
      <c r="AA8" s="172" t="s">
        <v>534</v>
      </c>
      <c r="AB8" s="75"/>
      <c r="AC8" s="110"/>
      <c r="AD8" s="172" t="s">
        <v>534</v>
      </c>
      <c r="AE8" s="75"/>
      <c r="AF8" s="110"/>
      <c r="AG8" s="172" t="s">
        <v>534</v>
      </c>
      <c r="AH8" s="75"/>
      <c r="AI8" s="110"/>
      <c r="AJ8" s="172" t="s">
        <v>534</v>
      </c>
      <c r="AK8" s="75"/>
      <c r="AL8" s="110"/>
      <c r="AM8" s="172" t="s">
        <v>534</v>
      </c>
      <c r="AN8" s="75"/>
      <c r="AO8" s="110"/>
      <c r="AP8" s="172" t="s">
        <v>534</v>
      </c>
      <c r="AQ8" s="75"/>
      <c r="AR8" s="110"/>
      <c r="AS8" s="172" t="s">
        <v>534</v>
      </c>
      <c r="AT8" s="75"/>
      <c r="AU8" s="110"/>
      <c r="AV8" s="174" t="s">
        <v>534</v>
      </c>
      <c r="AW8" s="177"/>
      <c r="AX8" s="110"/>
      <c r="AY8" s="174" t="s">
        <v>534</v>
      </c>
      <c r="AZ8" s="66"/>
      <c r="BA8" s="66"/>
    </row>
    <row r="9" spans="1:56" s="25" customFormat="1" ht="21" customHeight="1">
      <c r="A9" s="142"/>
      <c r="B9" s="155" t="s">
        <v>634</v>
      </c>
      <c r="C9" s="154"/>
      <c r="D9" s="154"/>
      <c r="E9" s="154"/>
      <c r="F9" s="154"/>
      <c r="G9" s="154"/>
      <c r="H9" s="154"/>
      <c r="I9" s="154"/>
      <c r="J9" s="154"/>
      <c r="K9" s="154"/>
      <c r="L9" s="168"/>
      <c r="M9" s="75"/>
      <c r="N9" s="110"/>
      <c r="O9" s="172" t="s">
        <v>534</v>
      </c>
      <c r="P9" s="75"/>
      <c r="Q9" s="110"/>
      <c r="R9" s="172" t="s">
        <v>534</v>
      </c>
      <c r="S9" s="75"/>
      <c r="T9" s="110"/>
      <c r="U9" s="172" t="s">
        <v>534</v>
      </c>
      <c r="V9" s="75"/>
      <c r="W9" s="110"/>
      <c r="X9" s="172" t="s">
        <v>534</v>
      </c>
      <c r="Y9" s="75"/>
      <c r="Z9" s="110"/>
      <c r="AA9" s="172" t="s">
        <v>534</v>
      </c>
      <c r="AB9" s="75"/>
      <c r="AC9" s="110"/>
      <c r="AD9" s="172" t="s">
        <v>534</v>
      </c>
      <c r="AE9" s="75"/>
      <c r="AF9" s="110"/>
      <c r="AG9" s="172" t="s">
        <v>534</v>
      </c>
      <c r="AH9" s="75"/>
      <c r="AI9" s="110"/>
      <c r="AJ9" s="172" t="s">
        <v>534</v>
      </c>
      <c r="AK9" s="75"/>
      <c r="AL9" s="110"/>
      <c r="AM9" s="172" t="s">
        <v>534</v>
      </c>
      <c r="AN9" s="75"/>
      <c r="AO9" s="110"/>
      <c r="AP9" s="172" t="s">
        <v>534</v>
      </c>
      <c r="AQ9" s="75"/>
      <c r="AR9" s="110"/>
      <c r="AS9" s="172" t="s">
        <v>534</v>
      </c>
      <c r="AT9" s="75"/>
      <c r="AU9" s="110"/>
      <c r="AV9" s="174" t="s">
        <v>534</v>
      </c>
      <c r="AW9" s="177"/>
      <c r="AX9" s="110"/>
      <c r="AY9" s="174" t="s">
        <v>534</v>
      </c>
      <c r="AZ9" s="66"/>
      <c r="BA9" s="66"/>
    </row>
    <row r="10" spans="1:56" s="25" customFormat="1" ht="21" customHeight="1">
      <c r="A10" s="142"/>
      <c r="B10" s="155" t="s">
        <v>382</v>
      </c>
      <c r="C10" s="154"/>
      <c r="D10" s="154"/>
      <c r="E10" s="154"/>
      <c r="F10" s="154"/>
      <c r="G10" s="154"/>
      <c r="H10" s="154"/>
      <c r="I10" s="154"/>
      <c r="J10" s="154"/>
      <c r="K10" s="154"/>
      <c r="L10" s="168"/>
      <c r="M10" s="75"/>
      <c r="N10" s="110"/>
      <c r="O10" s="172" t="s">
        <v>534</v>
      </c>
      <c r="P10" s="75"/>
      <c r="Q10" s="110"/>
      <c r="R10" s="172" t="s">
        <v>534</v>
      </c>
      <c r="S10" s="75"/>
      <c r="T10" s="110"/>
      <c r="U10" s="172" t="s">
        <v>534</v>
      </c>
      <c r="V10" s="75"/>
      <c r="W10" s="110"/>
      <c r="X10" s="172" t="s">
        <v>534</v>
      </c>
      <c r="Y10" s="75"/>
      <c r="Z10" s="110"/>
      <c r="AA10" s="172" t="s">
        <v>534</v>
      </c>
      <c r="AB10" s="75"/>
      <c r="AC10" s="110"/>
      <c r="AD10" s="172" t="s">
        <v>534</v>
      </c>
      <c r="AE10" s="75"/>
      <c r="AF10" s="110"/>
      <c r="AG10" s="172" t="s">
        <v>534</v>
      </c>
      <c r="AH10" s="75"/>
      <c r="AI10" s="110"/>
      <c r="AJ10" s="172" t="s">
        <v>534</v>
      </c>
      <c r="AK10" s="75"/>
      <c r="AL10" s="110"/>
      <c r="AM10" s="172" t="s">
        <v>534</v>
      </c>
      <c r="AN10" s="75"/>
      <c r="AO10" s="110"/>
      <c r="AP10" s="172" t="s">
        <v>534</v>
      </c>
      <c r="AQ10" s="75"/>
      <c r="AR10" s="110"/>
      <c r="AS10" s="172" t="s">
        <v>534</v>
      </c>
      <c r="AT10" s="75"/>
      <c r="AU10" s="110"/>
      <c r="AV10" s="174" t="s">
        <v>534</v>
      </c>
      <c r="AW10" s="177"/>
      <c r="AX10" s="110"/>
      <c r="AY10" s="174" t="s">
        <v>534</v>
      </c>
      <c r="AZ10" s="66"/>
      <c r="BA10" s="66"/>
    </row>
    <row r="11" spans="1:56" s="25" customFormat="1" ht="21" customHeight="1">
      <c r="A11" s="142"/>
      <c r="B11" s="155" t="s">
        <v>176</v>
      </c>
      <c r="C11" s="154"/>
      <c r="D11" s="154"/>
      <c r="E11" s="154"/>
      <c r="F11" s="154"/>
      <c r="G11" s="154"/>
      <c r="H11" s="154"/>
      <c r="I11" s="154"/>
      <c r="J11" s="154"/>
      <c r="K11" s="154"/>
      <c r="L11" s="168"/>
      <c r="M11" s="75"/>
      <c r="N11" s="110"/>
      <c r="O11" s="172" t="s">
        <v>534</v>
      </c>
      <c r="P11" s="75"/>
      <c r="Q11" s="110"/>
      <c r="R11" s="172" t="s">
        <v>534</v>
      </c>
      <c r="S11" s="75"/>
      <c r="T11" s="110"/>
      <c r="U11" s="172" t="s">
        <v>534</v>
      </c>
      <c r="V11" s="75"/>
      <c r="W11" s="110"/>
      <c r="X11" s="172" t="s">
        <v>534</v>
      </c>
      <c r="Y11" s="75"/>
      <c r="Z11" s="110"/>
      <c r="AA11" s="172" t="s">
        <v>534</v>
      </c>
      <c r="AB11" s="75"/>
      <c r="AC11" s="110"/>
      <c r="AD11" s="172" t="s">
        <v>534</v>
      </c>
      <c r="AE11" s="75"/>
      <c r="AF11" s="110"/>
      <c r="AG11" s="172" t="s">
        <v>534</v>
      </c>
      <c r="AH11" s="75"/>
      <c r="AI11" s="110"/>
      <c r="AJ11" s="172" t="s">
        <v>534</v>
      </c>
      <c r="AK11" s="75"/>
      <c r="AL11" s="110"/>
      <c r="AM11" s="172" t="s">
        <v>534</v>
      </c>
      <c r="AN11" s="75"/>
      <c r="AO11" s="110"/>
      <c r="AP11" s="172" t="s">
        <v>534</v>
      </c>
      <c r="AQ11" s="75"/>
      <c r="AR11" s="110"/>
      <c r="AS11" s="172" t="s">
        <v>534</v>
      </c>
      <c r="AT11" s="75"/>
      <c r="AU11" s="110"/>
      <c r="AV11" s="174" t="s">
        <v>534</v>
      </c>
      <c r="AW11" s="177"/>
      <c r="AX11" s="110"/>
      <c r="AY11" s="174" t="s">
        <v>534</v>
      </c>
      <c r="AZ11" s="66"/>
      <c r="BA11" s="66"/>
    </row>
    <row r="12" spans="1:56" s="25" customFormat="1" ht="21" customHeight="1">
      <c r="A12" s="142"/>
      <c r="B12" s="155" t="s">
        <v>587</v>
      </c>
      <c r="C12" s="154"/>
      <c r="D12" s="154"/>
      <c r="E12" s="154"/>
      <c r="F12" s="154"/>
      <c r="G12" s="154"/>
      <c r="H12" s="154"/>
      <c r="I12" s="154"/>
      <c r="J12" s="154"/>
      <c r="K12" s="154"/>
      <c r="L12" s="168"/>
      <c r="M12" s="75"/>
      <c r="N12" s="110"/>
      <c r="O12" s="172" t="s">
        <v>534</v>
      </c>
      <c r="P12" s="75"/>
      <c r="Q12" s="110"/>
      <c r="R12" s="172" t="s">
        <v>534</v>
      </c>
      <c r="S12" s="75"/>
      <c r="T12" s="110"/>
      <c r="U12" s="172" t="s">
        <v>534</v>
      </c>
      <c r="V12" s="75"/>
      <c r="W12" s="110"/>
      <c r="X12" s="172" t="s">
        <v>534</v>
      </c>
      <c r="Y12" s="75"/>
      <c r="Z12" s="110"/>
      <c r="AA12" s="172" t="s">
        <v>534</v>
      </c>
      <c r="AB12" s="75"/>
      <c r="AC12" s="110"/>
      <c r="AD12" s="172" t="s">
        <v>534</v>
      </c>
      <c r="AE12" s="75"/>
      <c r="AF12" s="110"/>
      <c r="AG12" s="172" t="s">
        <v>534</v>
      </c>
      <c r="AH12" s="75"/>
      <c r="AI12" s="110"/>
      <c r="AJ12" s="172" t="s">
        <v>534</v>
      </c>
      <c r="AK12" s="75"/>
      <c r="AL12" s="110"/>
      <c r="AM12" s="172" t="s">
        <v>534</v>
      </c>
      <c r="AN12" s="75"/>
      <c r="AO12" s="110"/>
      <c r="AP12" s="172" t="s">
        <v>534</v>
      </c>
      <c r="AQ12" s="75"/>
      <c r="AR12" s="110"/>
      <c r="AS12" s="172" t="s">
        <v>534</v>
      </c>
      <c r="AT12" s="75"/>
      <c r="AU12" s="110"/>
      <c r="AV12" s="174" t="s">
        <v>534</v>
      </c>
      <c r="AW12" s="177"/>
      <c r="AX12" s="110"/>
      <c r="AY12" s="174" t="s">
        <v>534</v>
      </c>
      <c r="AZ12" s="66"/>
      <c r="BA12" s="66"/>
    </row>
    <row r="13" spans="1:56" s="25" customFormat="1" ht="21" customHeight="1">
      <c r="A13" s="142"/>
      <c r="B13" s="155" t="s">
        <v>542</v>
      </c>
      <c r="C13" s="154"/>
      <c r="D13" s="154"/>
      <c r="E13" s="154"/>
      <c r="F13" s="154"/>
      <c r="G13" s="154"/>
      <c r="H13" s="154"/>
      <c r="I13" s="154"/>
      <c r="J13" s="154"/>
      <c r="K13" s="154"/>
      <c r="L13" s="168"/>
      <c r="M13" s="75"/>
      <c r="N13" s="110"/>
      <c r="O13" s="172" t="s">
        <v>534</v>
      </c>
      <c r="P13" s="75"/>
      <c r="Q13" s="110"/>
      <c r="R13" s="172" t="s">
        <v>534</v>
      </c>
      <c r="S13" s="75"/>
      <c r="T13" s="110"/>
      <c r="U13" s="172" t="s">
        <v>534</v>
      </c>
      <c r="V13" s="75"/>
      <c r="W13" s="110"/>
      <c r="X13" s="172" t="s">
        <v>534</v>
      </c>
      <c r="Y13" s="75"/>
      <c r="Z13" s="110"/>
      <c r="AA13" s="172" t="s">
        <v>534</v>
      </c>
      <c r="AB13" s="75"/>
      <c r="AC13" s="110"/>
      <c r="AD13" s="172" t="s">
        <v>534</v>
      </c>
      <c r="AE13" s="75"/>
      <c r="AF13" s="110"/>
      <c r="AG13" s="172" t="s">
        <v>534</v>
      </c>
      <c r="AH13" s="75"/>
      <c r="AI13" s="110"/>
      <c r="AJ13" s="172" t="s">
        <v>534</v>
      </c>
      <c r="AK13" s="75"/>
      <c r="AL13" s="110"/>
      <c r="AM13" s="172" t="s">
        <v>534</v>
      </c>
      <c r="AN13" s="75"/>
      <c r="AO13" s="110"/>
      <c r="AP13" s="172" t="s">
        <v>534</v>
      </c>
      <c r="AQ13" s="75"/>
      <c r="AR13" s="110"/>
      <c r="AS13" s="172" t="s">
        <v>534</v>
      </c>
      <c r="AT13" s="75"/>
      <c r="AU13" s="110"/>
      <c r="AV13" s="174" t="s">
        <v>534</v>
      </c>
      <c r="AW13" s="177"/>
      <c r="AX13" s="110"/>
      <c r="AY13" s="174" t="s">
        <v>534</v>
      </c>
      <c r="AZ13" s="66"/>
      <c r="BA13" s="66"/>
    </row>
    <row r="14" spans="1:56" s="25" customFormat="1" ht="21" customHeight="1">
      <c r="A14" s="142"/>
      <c r="B14" s="155" t="s">
        <v>606</v>
      </c>
      <c r="C14" s="154"/>
      <c r="D14" s="154"/>
      <c r="E14" s="154"/>
      <c r="F14" s="154"/>
      <c r="G14" s="154"/>
      <c r="H14" s="154"/>
      <c r="I14" s="154"/>
      <c r="J14" s="154"/>
      <c r="K14" s="154"/>
      <c r="L14" s="168"/>
      <c r="M14" s="75"/>
      <c r="N14" s="110"/>
      <c r="O14" s="172" t="s">
        <v>534</v>
      </c>
      <c r="P14" s="75"/>
      <c r="Q14" s="110"/>
      <c r="R14" s="172" t="s">
        <v>534</v>
      </c>
      <c r="S14" s="75"/>
      <c r="T14" s="110"/>
      <c r="U14" s="172" t="s">
        <v>534</v>
      </c>
      <c r="V14" s="75"/>
      <c r="W14" s="110"/>
      <c r="X14" s="172" t="s">
        <v>534</v>
      </c>
      <c r="Y14" s="75"/>
      <c r="Z14" s="110"/>
      <c r="AA14" s="172" t="s">
        <v>534</v>
      </c>
      <c r="AB14" s="75"/>
      <c r="AC14" s="110"/>
      <c r="AD14" s="172" t="s">
        <v>534</v>
      </c>
      <c r="AE14" s="75"/>
      <c r="AF14" s="110"/>
      <c r="AG14" s="172" t="s">
        <v>534</v>
      </c>
      <c r="AH14" s="75"/>
      <c r="AI14" s="110"/>
      <c r="AJ14" s="172" t="s">
        <v>534</v>
      </c>
      <c r="AK14" s="75"/>
      <c r="AL14" s="110"/>
      <c r="AM14" s="172" t="s">
        <v>534</v>
      </c>
      <c r="AN14" s="75"/>
      <c r="AO14" s="110"/>
      <c r="AP14" s="172" t="s">
        <v>534</v>
      </c>
      <c r="AQ14" s="75"/>
      <c r="AR14" s="110"/>
      <c r="AS14" s="172" t="s">
        <v>534</v>
      </c>
      <c r="AT14" s="75"/>
      <c r="AU14" s="110"/>
      <c r="AV14" s="174" t="s">
        <v>534</v>
      </c>
      <c r="AW14" s="177"/>
      <c r="AX14" s="110"/>
      <c r="AY14" s="174" t="s">
        <v>534</v>
      </c>
      <c r="AZ14" s="66"/>
      <c r="BA14" s="66"/>
    </row>
    <row r="15" spans="1:56" s="25" customFormat="1" ht="21" customHeight="1">
      <c r="A15" s="143"/>
      <c r="B15" s="155" t="s">
        <v>398</v>
      </c>
      <c r="C15" s="154"/>
      <c r="D15" s="154"/>
      <c r="E15" s="154"/>
      <c r="F15" s="154"/>
      <c r="G15" s="154"/>
      <c r="H15" s="154"/>
      <c r="I15" s="154"/>
      <c r="J15" s="154"/>
      <c r="K15" s="154"/>
      <c r="L15" s="168"/>
      <c r="M15" s="75"/>
      <c r="N15" s="110"/>
      <c r="O15" s="172" t="s">
        <v>534</v>
      </c>
      <c r="P15" s="75"/>
      <c r="Q15" s="110"/>
      <c r="R15" s="172" t="s">
        <v>534</v>
      </c>
      <c r="S15" s="75"/>
      <c r="T15" s="110"/>
      <c r="U15" s="172" t="s">
        <v>534</v>
      </c>
      <c r="V15" s="75"/>
      <c r="W15" s="110"/>
      <c r="X15" s="172" t="s">
        <v>534</v>
      </c>
      <c r="Y15" s="75"/>
      <c r="Z15" s="110"/>
      <c r="AA15" s="172" t="s">
        <v>534</v>
      </c>
      <c r="AB15" s="75"/>
      <c r="AC15" s="110"/>
      <c r="AD15" s="172" t="s">
        <v>534</v>
      </c>
      <c r="AE15" s="75"/>
      <c r="AF15" s="110"/>
      <c r="AG15" s="172" t="s">
        <v>534</v>
      </c>
      <c r="AH15" s="75"/>
      <c r="AI15" s="110"/>
      <c r="AJ15" s="172" t="s">
        <v>534</v>
      </c>
      <c r="AK15" s="75"/>
      <c r="AL15" s="110"/>
      <c r="AM15" s="172" t="s">
        <v>534</v>
      </c>
      <c r="AN15" s="75"/>
      <c r="AO15" s="110"/>
      <c r="AP15" s="172" t="s">
        <v>534</v>
      </c>
      <c r="AQ15" s="75"/>
      <c r="AR15" s="110"/>
      <c r="AS15" s="172" t="s">
        <v>534</v>
      </c>
      <c r="AT15" s="75"/>
      <c r="AU15" s="110"/>
      <c r="AV15" s="174" t="s">
        <v>534</v>
      </c>
      <c r="AW15" s="177"/>
      <c r="AX15" s="110"/>
      <c r="AY15" s="174" t="s">
        <v>534</v>
      </c>
      <c r="AZ15" s="66"/>
      <c r="BA15" s="66"/>
    </row>
    <row r="16" spans="1:56" s="25" customFormat="1" ht="21" customHeight="1">
      <c r="A16" s="144" t="s">
        <v>42</v>
      </c>
      <c r="B16" s="156"/>
      <c r="C16" s="156"/>
      <c r="D16" s="156"/>
      <c r="E16" s="156"/>
      <c r="F16" s="156"/>
      <c r="G16" s="156"/>
      <c r="H16" s="156"/>
      <c r="I16" s="156"/>
      <c r="J16" s="156"/>
      <c r="K16" s="156"/>
      <c r="L16" s="169"/>
      <c r="M16" s="75"/>
      <c r="N16" s="110"/>
      <c r="O16" s="172" t="s">
        <v>212</v>
      </c>
      <c r="P16" s="75"/>
      <c r="Q16" s="110"/>
      <c r="R16" s="172" t="s">
        <v>212</v>
      </c>
      <c r="S16" s="75"/>
      <c r="T16" s="110"/>
      <c r="U16" s="172" t="s">
        <v>212</v>
      </c>
      <c r="V16" s="75"/>
      <c r="W16" s="110"/>
      <c r="X16" s="172" t="s">
        <v>212</v>
      </c>
      <c r="Y16" s="75"/>
      <c r="Z16" s="110"/>
      <c r="AA16" s="172" t="s">
        <v>212</v>
      </c>
      <c r="AB16" s="75"/>
      <c r="AC16" s="110"/>
      <c r="AD16" s="172" t="s">
        <v>212</v>
      </c>
      <c r="AE16" s="75"/>
      <c r="AF16" s="110"/>
      <c r="AG16" s="172" t="s">
        <v>212</v>
      </c>
      <c r="AH16" s="75"/>
      <c r="AI16" s="110"/>
      <c r="AJ16" s="172" t="s">
        <v>212</v>
      </c>
      <c r="AK16" s="75"/>
      <c r="AL16" s="110"/>
      <c r="AM16" s="172" t="s">
        <v>212</v>
      </c>
      <c r="AN16" s="75"/>
      <c r="AO16" s="110"/>
      <c r="AP16" s="172" t="s">
        <v>212</v>
      </c>
      <c r="AQ16" s="75"/>
      <c r="AR16" s="110"/>
      <c r="AS16" s="172" t="s">
        <v>212</v>
      </c>
      <c r="AT16" s="75"/>
      <c r="AU16" s="110"/>
      <c r="AV16" s="174" t="s">
        <v>212</v>
      </c>
      <c r="AW16" s="177"/>
      <c r="AX16" s="110"/>
      <c r="AY16" s="174" t="s">
        <v>212</v>
      </c>
      <c r="AZ16" s="66"/>
      <c r="BA16" s="66"/>
    </row>
    <row r="17" spans="1:56" s="25" customFormat="1" ht="21" customHeight="1">
      <c r="A17" s="142"/>
      <c r="B17" s="155" t="s">
        <v>634</v>
      </c>
      <c r="C17" s="154"/>
      <c r="D17" s="154"/>
      <c r="E17" s="154"/>
      <c r="F17" s="154"/>
      <c r="G17" s="154"/>
      <c r="H17" s="154"/>
      <c r="I17" s="154"/>
      <c r="J17" s="154"/>
      <c r="K17" s="154"/>
      <c r="L17" s="168"/>
      <c r="M17" s="75"/>
      <c r="N17" s="110"/>
      <c r="O17" s="172" t="s">
        <v>212</v>
      </c>
      <c r="P17" s="75"/>
      <c r="Q17" s="110"/>
      <c r="R17" s="172" t="s">
        <v>212</v>
      </c>
      <c r="S17" s="75"/>
      <c r="T17" s="110"/>
      <c r="U17" s="172" t="s">
        <v>212</v>
      </c>
      <c r="V17" s="75"/>
      <c r="W17" s="110"/>
      <c r="X17" s="172" t="s">
        <v>212</v>
      </c>
      <c r="Y17" s="75"/>
      <c r="Z17" s="110"/>
      <c r="AA17" s="172"/>
      <c r="AB17" s="75"/>
      <c r="AC17" s="110"/>
      <c r="AD17" s="172" t="s">
        <v>212</v>
      </c>
      <c r="AE17" s="75"/>
      <c r="AF17" s="110"/>
      <c r="AG17" s="172" t="s">
        <v>212</v>
      </c>
      <c r="AH17" s="75"/>
      <c r="AI17" s="110"/>
      <c r="AJ17" s="172" t="s">
        <v>212</v>
      </c>
      <c r="AK17" s="75"/>
      <c r="AL17" s="110"/>
      <c r="AM17" s="172" t="s">
        <v>212</v>
      </c>
      <c r="AN17" s="75"/>
      <c r="AO17" s="110"/>
      <c r="AP17" s="172" t="s">
        <v>212</v>
      </c>
      <c r="AQ17" s="75"/>
      <c r="AR17" s="110"/>
      <c r="AS17" s="172" t="s">
        <v>212</v>
      </c>
      <c r="AT17" s="75"/>
      <c r="AU17" s="110"/>
      <c r="AV17" s="174" t="s">
        <v>212</v>
      </c>
      <c r="AW17" s="177"/>
      <c r="AX17" s="110"/>
      <c r="AY17" s="174" t="s">
        <v>212</v>
      </c>
      <c r="AZ17" s="66"/>
      <c r="BA17" s="66"/>
    </row>
    <row r="18" spans="1:56" s="25" customFormat="1" ht="21" customHeight="1">
      <c r="A18" s="142"/>
      <c r="B18" s="155" t="s">
        <v>382</v>
      </c>
      <c r="C18" s="154"/>
      <c r="D18" s="154"/>
      <c r="E18" s="154"/>
      <c r="F18" s="154"/>
      <c r="G18" s="154"/>
      <c r="H18" s="154"/>
      <c r="I18" s="154"/>
      <c r="J18" s="154"/>
      <c r="K18" s="154"/>
      <c r="L18" s="168"/>
      <c r="M18" s="75"/>
      <c r="N18" s="110"/>
      <c r="O18" s="172" t="s">
        <v>212</v>
      </c>
      <c r="P18" s="75"/>
      <c r="Q18" s="110"/>
      <c r="R18" s="172" t="s">
        <v>212</v>
      </c>
      <c r="S18" s="75"/>
      <c r="T18" s="110"/>
      <c r="U18" s="172" t="s">
        <v>212</v>
      </c>
      <c r="V18" s="75"/>
      <c r="W18" s="110"/>
      <c r="X18" s="172" t="s">
        <v>212</v>
      </c>
      <c r="Y18" s="75"/>
      <c r="Z18" s="110"/>
      <c r="AA18" s="172" t="s">
        <v>212</v>
      </c>
      <c r="AB18" s="75"/>
      <c r="AC18" s="110"/>
      <c r="AD18" s="172" t="s">
        <v>212</v>
      </c>
      <c r="AE18" s="75"/>
      <c r="AF18" s="110"/>
      <c r="AG18" s="172" t="s">
        <v>212</v>
      </c>
      <c r="AH18" s="75"/>
      <c r="AI18" s="110"/>
      <c r="AJ18" s="172" t="s">
        <v>212</v>
      </c>
      <c r="AK18" s="75"/>
      <c r="AL18" s="110"/>
      <c r="AM18" s="172" t="s">
        <v>212</v>
      </c>
      <c r="AN18" s="75"/>
      <c r="AO18" s="110"/>
      <c r="AP18" s="172" t="s">
        <v>212</v>
      </c>
      <c r="AQ18" s="75"/>
      <c r="AR18" s="110"/>
      <c r="AS18" s="172" t="s">
        <v>212</v>
      </c>
      <c r="AT18" s="75"/>
      <c r="AU18" s="110"/>
      <c r="AV18" s="174" t="s">
        <v>212</v>
      </c>
      <c r="AW18" s="177"/>
      <c r="AX18" s="110"/>
      <c r="AY18" s="174" t="s">
        <v>212</v>
      </c>
      <c r="AZ18" s="66"/>
      <c r="BA18" s="66"/>
    </row>
    <row r="19" spans="1:56" s="25" customFormat="1" ht="21" customHeight="1">
      <c r="A19" s="142"/>
      <c r="B19" s="155" t="s">
        <v>176</v>
      </c>
      <c r="C19" s="154"/>
      <c r="D19" s="154"/>
      <c r="E19" s="154"/>
      <c r="F19" s="154"/>
      <c r="G19" s="154"/>
      <c r="H19" s="154"/>
      <c r="I19" s="154"/>
      <c r="J19" s="154"/>
      <c r="K19" s="154"/>
      <c r="L19" s="168"/>
      <c r="M19" s="75"/>
      <c r="N19" s="110"/>
      <c r="O19" s="172" t="s">
        <v>212</v>
      </c>
      <c r="P19" s="75"/>
      <c r="Q19" s="110"/>
      <c r="R19" s="172" t="s">
        <v>212</v>
      </c>
      <c r="S19" s="75"/>
      <c r="T19" s="110"/>
      <c r="U19" s="172" t="s">
        <v>212</v>
      </c>
      <c r="V19" s="75"/>
      <c r="W19" s="110"/>
      <c r="X19" s="172" t="s">
        <v>212</v>
      </c>
      <c r="Y19" s="75"/>
      <c r="Z19" s="110"/>
      <c r="AA19" s="172" t="s">
        <v>212</v>
      </c>
      <c r="AB19" s="75"/>
      <c r="AC19" s="110"/>
      <c r="AD19" s="172" t="s">
        <v>212</v>
      </c>
      <c r="AE19" s="75"/>
      <c r="AF19" s="110"/>
      <c r="AG19" s="172" t="s">
        <v>212</v>
      </c>
      <c r="AH19" s="75"/>
      <c r="AI19" s="110"/>
      <c r="AJ19" s="172" t="s">
        <v>212</v>
      </c>
      <c r="AK19" s="75"/>
      <c r="AL19" s="110"/>
      <c r="AM19" s="172" t="s">
        <v>212</v>
      </c>
      <c r="AN19" s="75"/>
      <c r="AO19" s="110"/>
      <c r="AP19" s="172" t="s">
        <v>212</v>
      </c>
      <c r="AQ19" s="75"/>
      <c r="AR19" s="110"/>
      <c r="AS19" s="172" t="s">
        <v>212</v>
      </c>
      <c r="AT19" s="75"/>
      <c r="AU19" s="110"/>
      <c r="AV19" s="174" t="s">
        <v>212</v>
      </c>
      <c r="AW19" s="177"/>
      <c r="AX19" s="110"/>
      <c r="AY19" s="174" t="s">
        <v>212</v>
      </c>
      <c r="AZ19" s="66"/>
      <c r="BA19" s="66"/>
    </row>
    <row r="20" spans="1:56" s="25" customFormat="1" ht="21" customHeight="1">
      <c r="A20" s="142"/>
      <c r="B20" s="155" t="s">
        <v>587</v>
      </c>
      <c r="C20" s="154"/>
      <c r="D20" s="154"/>
      <c r="E20" s="154"/>
      <c r="F20" s="154"/>
      <c r="G20" s="154"/>
      <c r="H20" s="154"/>
      <c r="I20" s="154"/>
      <c r="J20" s="154"/>
      <c r="K20" s="154"/>
      <c r="L20" s="168"/>
      <c r="M20" s="75"/>
      <c r="N20" s="110"/>
      <c r="O20" s="172" t="s">
        <v>212</v>
      </c>
      <c r="P20" s="75"/>
      <c r="Q20" s="110"/>
      <c r="R20" s="172" t="s">
        <v>212</v>
      </c>
      <c r="S20" s="75"/>
      <c r="T20" s="110"/>
      <c r="U20" s="172" t="s">
        <v>212</v>
      </c>
      <c r="V20" s="75"/>
      <c r="W20" s="110"/>
      <c r="X20" s="172" t="s">
        <v>212</v>
      </c>
      <c r="Y20" s="75"/>
      <c r="Z20" s="110"/>
      <c r="AA20" s="172" t="s">
        <v>212</v>
      </c>
      <c r="AB20" s="75"/>
      <c r="AC20" s="110"/>
      <c r="AD20" s="172" t="s">
        <v>212</v>
      </c>
      <c r="AE20" s="75"/>
      <c r="AF20" s="110"/>
      <c r="AG20" s="172" t="s">
        <v>212</v>
      </c>
      <c r="AH20" s="75"/>
      <c r="AI20" s="110"/>
      <c r="AJ20" s="172" t="s">
        <v>212</v>
      </c>
      <c r="AK20" s="75"/>
      <c r="AL20" s="110"/>
      <c r="AM20" s="172" t="s">
        <v>212</v>
      </c>
      <c r="AN20" s="75"/>
      <c r="AO20" s="110"/>
      <c r="AP20" s="172" t="s">
        <v>212</v>
      </c>
      <c r="AQ20" s="75"/>
      <c r="AR20" s="110"/>
      <c r="AS20" s="172" t="s">
        <v>212</v>
      </c>
      <c r="AT20" s="75"/>
      <c r="AU20" s="110"/>
      <c r="AV20" s="174" t="s">
        <v>212</v>
      </c>
      <c r="AW20" s="177"/>
      <c r="AX20" s="110"/>
      <c r="AY20" s="174" t="s">
        <v>212</v>
      </c>
      <c r="AZ20" s="66"/>
      <c r="BA20" s="66"/>
    </row>
    <row r="21" spans="1:56" s="25" customFormat="1" ht="21" customHeight="1">
      <c r="A21" s="142"/>
      <c r="B21" s="155" t="s">
        <v>542</v>
      </c>
      <c r="C21" s="154"/>
      <c r="D21" s="154"/>
      <c r="E21" s="154"/>
      <c r="F21" s="154"/>
      <c r="G21" s="154"/>
      <c r="H21" s="154"/>
      <c r="I21" s="154"/>
      <c r="J21" s="154"/>
      <c r="K21" s="154"/>
      <c r="L21" s="168"/>
      <c r="M21" s="75"/>
      <c r="N21" s="110"/>
      <c r="O21" s="172" t="s">
        <v>212</v>
      </c>
      <c r="P21" s="75"/>
      <c r="Q21" s="110"/>
      <c r="R21" s="172" t="s">
        <v>212</v>
      </c>
      <c r="S21" s="75"/>
      <c r="T21" s="110"/>
      <c r="U21" s="172" t="s">
        <v>212</v>
      </c>
      <c r="V21" s="75"/>
      <c r="W21" s="110"/>
      <c r="X21" s="172" t="s">
        <v>212</v>
      </c>
      <c r="Y21" s="75"/>
      <c r="Z21" s="110"/>
      <c r="AA21" s="172" t="s">
        <v>212</v>
      </c>
      <c r="AB21" s="75"/>
      <c r="AC21" s="110"/>
      <c r="AD21" s="172" t="s">
        <v>212</v>
      </c>
      <c r="AE21" s="75"/>
      <c r="AF21" s="110"/>
      <c r="AG21" s="172" t="s">
        <v>212</v>
      </c>
      <c r="AH21" s="75"/>
      <c r="AI21" s="110"/>
      <c r="AJ21" s="172" t="s">
        <v>212</v>
      </c>
      <c r="AK21" s="75"/>
      <c r="AL21" s="110"/>
      <c r="AM21" s="172" t="s">
        <v>212</v>
      </c>
      <c r="AN21" s="75"/>
      <c r="AO21" s="110"/>
      <c r="AP21" s="172" t="s">
        <v>212</v>
      </c>
      <c r="AQ21" s="75"/>
      <c r="AR21" s="110"/>
      <c r="AS21" s="172" t="s">
        <v>212</v>
      </c>
      <c r="AT21" s="75"/>
      <c r="AU21" s="110"/>
      <c r="AV21" s="174" t="s">
        <v>212</v>
      </c>
      <c r="AW21" s="177"/>
      <c r="AX21" s="110"/>
      <c r="AY21" s="174" t="s">
        <v>212</v>
      </c>
      <c r="AZ21" s="66"/>
      <c r="BA21" s="66"/>
    </row>
    <row r="22" spans="1:56" s="25" customFormat="1" ht="21" customHeight="1">
      <c r="A22" s="142"/>
      <c r="B22" s="155" t="s">
        <v>606</v>
      </c>
      <c r="C22" s="154"/>
      <c r="D22" s="154"/>
      <c r="E22" s="154"/>
      <c r="F22" s="154"/>
      <c r="G22" s="154"/>
      <c r="H22" s="154"/>
      <c r="I22" s="154"/>
      <c r="J22" s="154"/>
      <c r="K22" s="154"/>
      <c r="L22" s="168"/>
      <c r="M22" s="75"/>
      <c r="N22" s="110"/>
      <c r="O22" s="172" t="s">
        <v>212</v>
      </c>
      <c r="P22" s="75"/>
      <c r="Q22" s="110"/>
      <c r="R22" s="172" t="s">
        <v>212</v>
      </c>
      <c r="S22" s="75"/>
      <c r="T22" s="110"/>
      <c r="U22" s="172" t="s">
        <v>212</v>
      </c>
      <c r="V22" s="75"/>
      <c r="W22" s="110"/>
      <c r="X22" s="172" t="s">
        <v>212</v>
      </c>
      <c r="Y22" s="75"/>
      <c r="Z22" s="110"/>
      <c r="AA22" s="172" t="s">
        <v>212</v>
      </c>
      <c r="AB22" s="75"/>
      <c r="AC22" s="110"/>
      <c r="AD22" s="172" t="s">
        <v>212</v>
      </c>
      <c r="AE22" s="75"/>
      <c r="AF22" s="110"/>
      <c r="AG22" s="172" t="s">
        <v>212</v>
      </c>
      <c r="AH22" s="75"/>
      <c r="AI22" s="110"/>
      <c r="AJ22" s="172" t="s">
        <v>212</v>
      </c>
      <c r="AK22" s="75"/>
      <c r="AL22" s="110"/>
      <c r="AM22" s="172" t="s">
        <v>212</v>
      </c>
      <c r="AN22" s="75"/>
      <c r="AO22" s="110"/>
      <c r="AP22" s="172" t="s">
        <v>212</v>
      </c>
      <c r="AQ22" s="75"/>
      <c r="AR22" s="110"/>
      <c r="AS22" s="172" t="s">
        <v>212</v>
      </c>
      <c r="AT22" s="75"/>
      <c r="AU22" s="110"/>
      <c r="AV22" s="174" t="s">
        <v>212</v>
      </c>
      <c r="AW22" s="177"/>
      <c r="AX22" s="110"/>
      <c r="AY22" s="174" t="s">
        <v>212</v>
      </c>
      <c r="AZ22" s="66"/>
      <c r="BA22" s="66"/>
    </row>
    <row r="23" spans="1:56" s="25" customFormat="1" ht="21" customHeight="1">
      <c r="A23" s="143"/>
      <c r="B23" s="155" t="s">
        <v>398</v>
      </c>
      <c r="C23" s="154"/>
      <c r="D23" s="154"/>
      <c r="E23" s="154"/>
      <c r="F23" s="154"/>
      <c r="G23" s="154"/>
      <c r="H23" s="154"/>
      <c r="I23" s="154"/>
      <c r="J23" s="154"/>
      <c r="K23" s="154"/>
      <c r="L23" s="168"/>
      <c r="M23" s="75"/>
      <c r="N23" s="110"/>
      <c r="O23" s="172" t="s">
        <v>212</v>
      </c>
      <c r="P23" s="75"/>
      <c r="Q23" s="110"/>
      <c r="R23" s="172" t="s">
        <v>212</v>
      </c>
      <c r="S23" s="75"/>
      <c r="T23" s="110"/>
      <c r="U23" s="172" t="s">
        <v>212</v>
      </c>
      <c r="V23" s="75"/>
      <c r="W23" s="110"/>
      <c r="X23" s="172" t="s">
        <v>212</v>
      </c>
      <c r="Y23" s="75"/>
      <c r="Z23" s="110"/>
      <c r="AA23" s="172" t="s">
        <v>212</v>
      </c>
      <c r="AB23" s="75"/>
      <c r="AC23" s="110"/>
      <c r="AD23" s="172" t="s">
        <v>212</v>
      </c>
      <c r="AE23" s="75"/>
      <c r="AF23" s="110"/>
      <c r="AG23" s="172" t="s">
        <v>212</v>
      </c>
      <c r="AH23" s="75"/>
      <c r="AI23" s="110"/>
      <c r="AJ23" s="172" t="s">
        <v>212</v>
      </c>
      <c r="AK23" s="75"/>
      <c r="AL23" s="110"/>
      <c r="AM23" s="172" t="s">
        <v>212</v>
      </c>
      <c r="AN23" s="75"/>
      <c r="AO23" s="110"/>
      <c r="AP23" s="172" t="s">
        <v>212</v>
      </c>
      <c r="AQ23" s="75"/>
      <c r="AR23" s="110"/>
      <c r="AS23" s="172" t="s">
        <v>212</v>
      </c>
      <c r="AT23" s="75"/>
      <c r="AU23" s="110"/>
      <c r="AV23" s="174" t="s">
        <v>212</v>
      </c>
      <c r="AW23" s="177"/>
      <c r="AX23" s="110"/>
      <c r="AY23" s="174" t="s">
        <v>212</v>
      </c>
      <c r="AZ23" s="66"/>
      <c r="BA23" s="66"/>
    </row>
    <row r="24" spans="1:56" s="25" customFormat="1" ht="21" customHeight="1">
      <c r="A24" s="144" t="s">
        <v>664</v>
      </c>
      <c r="B24" s="154"/>
      <c r="C24" s="154"/>
      <c r="D24" s="154"/>
      <c r="E24" s="154"/>
      <c r="F24" s="154"/>
      <c r="G24" s="154"/>
      <c r="H24" s="154"/>
      <c r="I24" s="154"/>
      <c r="J24" s="154"/>
      <c r="K24" s="154"/>
      <c r="L24" s="168"/>
      <c r="M24" s="75"/>
      <c r="N24" s="110"/>
      <c r="O24" s="172" t="s">
        <v>212</v>
      </c>
      <c r="P24" s="75"/>
      <c r="Q24" s="110"/>
      <c r="R24" s="172" t="s">
        <v>212</v>
      </c>
      <c r="S24" s="75"/>
      <c r="T24" s="110"/>
      <c r="U24" s="172" t="s">
        <v>212</v>
      </c>
      <c r="V24" s="75"/>
      <c r="W24" s="110"/>
      <c r="X24" s="172" t="s">
        <v>212</v>
      </c>
      <c r="Y24" s="75"/>
      <c r="Z24" s="110"/>
      <c r="AA24" s="172" t="s">
        <v>212</v>
      </c>
      <c r="AB24" s="75"/>
      <c r="AC24" s="110"/>
      <c r="AD24" s="172" t="s">
        <v>212</v>
      </c>
      <c r="AE24" s="75"/>
      <c r="AF24" s="110"/>
      <c r="AG24" s="172" t="s">
        <v>212</v>
      </c>
      <c r="AH24" s="75"/>
      <c r="AI24" s="110"/>
      <c r="AJ24" s="172" t="s">
        <v>212</v>
      </c>
      <c r="AK24" s="75"/>
      <c r="AL24" s="110"/>
      <c r="AM24" s="172" t="s">
        <v>212</v>
      </c>
      <c r="AN24" s="75"/>
      <c r="AO24" s="110"/>
      <c r="AP24" s="172" t="s">
        <v>212</v>
      </c>
      <c r="AQ24" s="75"/>
      <c r="AR24" s="110"/>
      <c r="AS24" s="172" t="s">
        <v>212</v>
      </c>
      <c r="AT24" s="75"/>
      <c r="AU24" s="110"/>
      <c r="AV24" s="174" t="s">
        <v>212</v>
      </c>
      <c r="AW24" s="177"/>
      <c r="AX24" s="110"/>
      <c r="AY24" s="174" t="s">
        <v>212</v>
      </c>
      <c r="AZ24" s="66"/>
      <c r="BA24" s="66"/>
    </row>
    <row r="25" spans="1:56" s="25" customFormat="1" ht="21" customHeight="1">
      <c r="A25" s="142"/>
      <c r="B25" s="155" t="s">
        <v>634</v>
      </c>
      <c r="C25" s="154"/>
      <c r="D25" s="154"/>
      <c r="E25" s="154"/>
      <c r="F25" s="154"/>
      <c r="G25" s="154"/>
      <c r="H25" s="154"/>
      <c r="I25" s="154"/>
      <c r="J25" s="154"/>
      <c r="K25" s="154"/>
      <c r="L25" s="168"/>
      <c r="M25" s="75"/>
      <c r="N25" s="110"/>
      <c r="O25" s="172" t="s">
        <v>212</v>
      </c>
      <c r="P25" s="75"/>
      <c r="Q25" s="110"/>
      <c r="R25" s="172" t="s">
        <v>212</v>
      </c>
      <c r="S25" s="75"/>
      <c r="T25" s="110"/>
      <c r="U25" s="172" t="s">
        <v>212</v>
      </c>
      <c r="V25" s="75"/>
      <c r="W25" s="110"/>
      <c r="X25" s="172" t="s">
        <v>212</v>
      </c>
      <c r="Y25" s="75"/>
      <c r="Z25" s="110"/>
      <c r="AA25" s="172" t="s">
        <v>212</v>
      </c>
      <c r="AB25" s="75"/>
      <c r="AC25" s="110"/>
      <c r="AD25" s="172" t="s">
        <v>212</v>
      </c>
      <c r="AE25" s="75"/>
      <c r="AF25" s="110"/>
      <c r="AG25" s="172" t="s">
        <v>212</v>
      </c>
      <c r="AH25" s="75"/>
      <c r="AI25" s="110"/>
      <c r="AJ25" s="172" t="s">
        <v>212</v>
      </c>
      <c r="AK25" s="75"/>
      <c r="AL25" s="110"/>
      <c r="AM25" s="172" t="s">
        <v>212</v>
      </c>
      <c r="AN25" s="75"/>
      <c r="AO25" s="110"/>
      <c r="AP25" s="172" t="s">
        <v>212</v>
      </c>
      <c r="AQ25" s="75"/>
      <c r="AR25" s="110"/>
      <c r="AS25" s="172" t="s">
        <v>212</v>
      </c>
      <c r="AT25" s="75"/>
      <c r="AU25" s="110"/>
      <c r="AV25" s="174" t="s">
        <v>212</v>
      </c>
      <c r="AW25" s="177"/>
      <c r="AX25" s="110"/>
      <c r="AY25" s="174" t="s">
        <v>212</v>
      </c>
      <c r="AZ25" s="66"/>
      <c r="BA25" s="66"/>
    </row>
    <row r="26" spans="1:56" s="25" customFormat="1" ht="21" customHeight="1">
      <c r="A26" s="142"/>
      <c r="B26" s="155" t="s">
        <v>382</v>
      </c>
      <c r="C26" s="154"/>
      <c r="D26" s="154"/>
      <c r="E26" s="154"/>
      <c r="F26" s="154"/>
      <c r="G26" s="154"/>
      <c r="H26" s="154"/>
      <c r="I26" s="154"/>
      <c r="J26" s="154"/>
      <c r="K26" s="154"/>
      <c r="L26" s="168"/>
      <c r="M26" s="75"/>
      <c r="N26" s="110"/>
      <c r="O26" s="172" t="s">
        <v>212</v>
      </c>
      <c r="P26" s="75"/>
      <c r="Q26" s="110"/>
      <c r="R26" s="172" t="s">
        <v>212</v>
      </c>
      <c r="S26" s="75"/>
      <c r="T26" s="110"/>
      <c r="U26" s="172" t="s">
        <v>212</v>
      </c>
      <c r="V26" s="75"/>
      <c r="W26" s="110"/>
      <c r="X26" s="172" t="s">
        <v>212</v>
      </c>
      <c r="Y26" s="75"/>
      <c r="Z26" s="110"/>
      <c r="AA26" s="172" t="s">
        <v>212</v>
      </c>
      <c r="AB26" s="75"/>
      <c r="AC26" s="110"/>
      <c r="AD26" s="172" t="s">
        <v>212</v>
      </c>
      <c r="AE26" s="75"/>
      <c r="AF26" s="110"/>
      <c r="AG26" s="172" t="s">
        <v>212</v>
      </c>
      <c r="AH26" s="75"/>
      <c r="AI26" s="110"/>
      <c r="AJ26" s="172" t="s">
        <v>212</v>
      </c>
      <c r="AK26" s="75"/>
      <c r="AL26" s="110"/>
      <c r="AM26" s="172" t="s">
        <v>212</v>
      </c>
      <c r="AN26" s="75"/>
      <c r="AO26" s="110"/>
      <c r="AP26" s="172" t="s">
        <v>212</v>
      </c>
      <c r="AQ26" s="75"/>
      <c r="AR26" s="110"/>
      <c r="AS26" s="172" t="s">
        <v>212</v>
      </c>
      <c r="AT26" s="75"/>
      <c r="AU26" s="110"/>
      <c r="AV26" s="174" t="s">
        <v>212</v>
      </c>
      <c r="AW26" s="177"/>
      <c r="AX26" s="110"/>
      <c r="AY26" s="174" t="s">
        <v>212</v>
      </c>
      <c r="AZ26" s="66"/>
      <c r="BA26" s="66"/>
    </row>
    <row r="27" spans="1:56" s="25" customFormat="1" ht="21" customHeight="1">
      <c r="A27" s="142"/>
      <c r="B27" s="155" t="s">
        <v>176</v>
      </c>
      <c r="C27" s="154"/>
      <c r="D27" s="154"/>
      <c r="E27" s="154"/>
      <c r="F27" s="154"/>
      <c r="G27" s="154"/>
      <c r="H27" s="154"/>
      <c r="I27" s="154"/>
      <c r="J27" s="154"/>
      <c r="K27" s="154"/>
      <c r="L27" s="168"/>
      <c r="M27" s="75"/>
      <c r="N27" s="110"/>
      <c r="O27" s="172" t="s">
        <v>212</v>
      </c>
      <c r="P27" s="75"/>
      <c r="Q27" s="110"/>
      <c r="R27" s="172" t="s">
        <v>212</v>
      </c>
      <c r="S27" s="75"/>
      <c r="T27" s="110"/>
      <c r="U27" s="172" t="s">
        <v>212</v>
      </c>
      <c r="V27" s="75"/>
      <c r="W27" s="110"/>
      <c r="X27" s="172" t="s">
        <v>212</v>
      </c>
      <c r="Y27" s="75"/>
      <c r="Z27" s="110"/>
      <c r="AA27" s="172" t="s">
        <v>212</v>
      </c>
      <c r="AB27" s="75"/>
      <c r="AC27" s="110"/>
      <c r="AD27" s="172" t="s">
        <v>212</v>
      </c>
      <c r="AE27" s="75"/>
      <c r="AF27" s="110"/>
      <c r="AG27" s="172" t="s">
        <v>212</v>
      </c>
      <c r="AH27" s="75"/>
      <c r="AI27" s="110"/>
      <c r="AJ27" s="172" t="s">
        <v>212</v>
      </c>
      <c r="AK27" s="75"/>
      <c r="AL27" s="110"/>
      <c r="AM27" s="172" t="s">
        <v>212</v>
      </c>
      <c r="AN27" s="75"/>
      <c r="AO27" s="110"/>
      <c r="AP27" s="172" t="s">
        <v>212</v>
      </c>
      <c r="AQ27" s="75"/>
      <c r="AR27" s="110"/>
      <c r="AS27" s="172" t="s">
        <v>212</v>
      </c>
      <c r="AT27" s="75"/>
      <c r="AU27" s="110"/>
      <c r="AV27" s="174" t="s">
        <v>212</v>
      </c>
      <c r="AW27" s="177"/>
      <c r="AX27" s="110"/>
      <c r="AY27" s="174" t="s">
        <v>212</v>
      </c>
      <c r="AZ27" s="66"/>
      <c r="BA27" s="66"/>
    </row>
    <row r="28" spans="1:56" s="25" customFormat="1" ht="21" customHeight="1">
      <c r="A28" s="142"/>
      <c r="B28" s="155" t="s">
        <v>587</v>
      </c>
      <c r="C28" s="154"/>
      <c r="D28" s="154"/>
      <c r="E28" s="154"/>
      <c r="F28" s="154"/>
      <c r="G28" s="154"/>
      <c r="H28" s="154"/>
      <c r="I28" s="154"/>
      <c r="J28" s="154"/>
      <c r="K28" s="154"/>
      <c r="L28" s="168"/>
      <c r="M28" s="75"/>
      <c r="N28" s="110"/>
      <c r="O28" s="172" t="s">
        <v>212</v>
      </c>
      <c r="P28" s="75"/>
      <c r="Q28" s="110"/>
      <c r="R28" s="172" t="s">
        <v>212</v>
      </c>
      <c r="S28" s="75"/>
      <c r="T28" s="110"/>
      <c r="U28" s="172" t="s">
        <v>212</v>
      </c>
      <c r="V28" s="75"/>
      <c r="W28" s="110"/>
      <c r="X28" s="172" t="s">
        <v>212</v>
      </c>
      <c r="Y28" s="75"/>
      <c r="Z28" s="110"/>
      <c r="AA28" s="172" t="s">
        <v>212</v>
      </c>
      <c r="AB28" s="75"/>
      <c r="AC28" s="110"/>
      <c r="AD28" s="172" t="s">
        <v>212</v>
      </c>
      <c r="AE28" s="75"/>
      <c r="AF28" s="110"/>
      <c r="AG28" s="172" t="s">
        <v>212</v>
      </c>
      <c r="AH28" s="75"/>
      <c r="AI28" s="110"/>
      <c r="AJ28" s="172" t="s">
        <v>212</v>
      </c>
      <c r="AK28" s="75"/>
      <c r="AL28" s="110"/>
      <c r="AM28" s="172" t="s">
        <v>212</v>
      </c>
      <c r="AN28" s="75"/>
      <c r="AO28" s="110"/>
      <c r="AP28" s="172" t="s">
        <v>212</v>
      </c>
      <c r="AQ28" s="75"/>
      <c r="AR28" s="110"/>
      <c r="AS28" s="172" t="s">
        <v>212</v>
      </c>
      <c r="AT28" s="75"/>
      <c r="AU28" s="110"/>
      <c r="AV28" s="174" t="s">
        <v>212</v>
      </c>
      <c r="AW28" s="177"/>
      <c r="AX28" s="110"/>
      <c r="AY28" s="174" t="s">
        <v>212</v>
      </c>
      <c r="AZ28" s="66"/>
      <c r="BA28" s="66"/>
    </row>
    <row r="29" spans="1:56" s="25" customFormat="1" ht="21" customHeight="1">
      <c r="A29" s="142"/>
      <c r="B29" s="155" t="s">
        <v>542</v>
      </c>
      <c r="C29" s="154"/>
      <c r="D29" s="154"/>
      <c r="E29" s="154"/>
      <c r="F29" s="154"/>
      <c r="G29" s="154"/>
      <c r="H29" s="154"/>
      <c r="I29" s="154"/>
      <c r="J29" s="154"/>
      <c r="K29" s="154"/>
      <c r="L29" s="168"/>
      <c r="M29" s="75"/>
      <c r="N29" s="110"/>
      <c r="O29" s="172" t="s">
        <v>212</v>
      </c>
      <c r="P29" s="75"/>
      <c r="Q29" s="110"/>
      <c r="R29" s="172" t="s">
        <v>212</v>
      </c>
      <c r="S29" s="75"/>
      <c r="T29" s="110"/>
      <c r="U29" s="172" t="s">
        <v>212</v>
      </c>
      <c r="V29" s="75"/>
      <c r="W29" s="110"/>
      <c r="X29" s="172" t="s">
        <v>212</v>
      </c>
      <c r="Y29" s="75"/>
      <c r="Z29" s="110"/>
      <c r="AA29" s="172" t="s">
        <v>212</v>
      </c>
      <c r="AB29" s="75"/>
      <c r="AC29" s="110"/>
      <c r="AD29" s="172" t="s">
        <v>212</v>
      </c>
      <c r="AE29" s="75"/>
      <c r="AF29" s="110"/>
      <c r="AG29" s="172" t="s">
        <v>212</v>
      </c>
      <c r="AH29" s="75"/>
      <c r="AI29" s="110"/>
      <c r="AJ29" s="172" t="s">
        <v>212</v>
      </c>
      <c r="AK29" s="75"/>
      <c r="AL29" s="110"/>
      <c r="AM29" s="172" t="s">
        <v>212</v>
      </c>
      <c r="AN29" s="75"/>
      <c r="AO29" s="110"/>
      <c r="AP29" s="172" t="s">
        <v>212</v>
      </c>
      <c r="AQ29" s="75"/>
      <c r="AR29" s="110"/>
      <c r="AS29" s="172" t="s">
        <v>212</v>
      </c>
      <c r="AT29" s="75"/>
      <c r="AU29" s="110"/>
      <c r="AV29" s="174" t="s">
        <v>212</v>
      </c>
      <c r="AW29" s="177"/>
      <c r="AX29" s="110"/>
      <c r="AY29" s="174" t="s">
        <v>212</v>
      </c>
      <c r="AZ29" s="66"/>
      <c r="BA29" s="66"/>
    </row>
    <row r="30" spans="1:56" s="25" customFormat="1" ht="21" customHeight="1">
      <c r="A30" s="142"/>
      <c r="B30" s="155" t="s">
        <v>606</v>
      </c>
      <c r="C30" s="154"/>
      <c r="D30" s="154"/>
      <c r="E30" s="154"/>
      <c r="F30" s="154"/>
      <c r="G30" s="154"/>
      <c r="H30" s="154"/>
      <c r="I30" s="154"/>
      <c r="J30" s="154"/>
      <c r="K30" s="154"/>
      <c r="L30" s="168"/>
      <c r="M30" s="75"/>
      <c r="N30" s="110"/>
      <c r="O30" s="172" t="s">
        <v>212</v>
      </c>
      <c r="P30" s="75"/>
      <c r="Q30" s="110"/>
      <c r="R30" s="172" t="s">
        <v>212</v>
      </c>
      <c r="S30" s="75"/>
      <c r="T30" s="110"/>
      <c r="U30" s="172" t="s">
        <v>212</v>
      </c>
      <c r="V30" s="75"/>
      <c r="W30" s="110"/>
      <c r="X30" s="172" t="s">
        <v>212</v>
      </c>
      <c r="Y30" s="75"/>
      <c r="Z30" s="110"/>
      <c r="AA30" s="172" t="s">
        <v>212</v>
      </c>
      <c r="AB30" s="75"/>
      <c r="AC30" s="110"/>
      <c r="AD30" s="172" t="s">
        <v>212</v>
      </c>
      <c r="AE30" s="75"/>
      <c r="AF30" s="110"/>
      <c r="AG30" s="172" t="s">
        <v>212</v>
      </c>
      <c r="AH30" s="75"/>
      <c r="AI30" s="110"/>
      <c r="AJ30" s="172" t="s">
        <v>212</v>
      </c>
      <c r="AK30" s="75"/>
      <c r="AL30" s="110"/>
      <c r="AM30" s="172" t="s">
        <v>212</v>
      </c>
      <c r="AN30" s="75"/>
      <c r="AO30" s="110"/>
      <c r="AP30" s="172" t="s">
        <v>212</v>
      </c>
      <c r="AQ30" s="75"/>
      <c r="AR30" s="110"/>
      <c r="AS30" s="172" t="s">
        <v>212</v>
      </c>
      <c r="AT30" s="75"/>
      <c r="AU30" s="110"/>
      <c r="AV30" s="174" t="s">
        <v>212</v>
      </c>
      <c r="AW30" s="177"/>
      <c r="AX30" s="110"/>
      <c r="AY30" s="174" t="s">
        <v>212</v>
      </c>
      <c r="AZ30" s="66"/>
      <c r="BA30" s="66"/>
    </row>
    <row r="31" spans="1:56" s="25" customFormat="1" ht="21" customHeight="1">
      <c r="A31" s="145"/>
      <c r="B31" s="157" t="s">
        <v>398</v>
      </c>
      <c r="C31" s="163"/>
      <c r="D31" s="163"/>
      <c r="E31" s="163"/>
      <c r="F31" s="163"/>
      <c r="G31" s="163"/>
      <c r="H31" s="163"/>
      <c r="I31" s="163"/>
      <c r="J31" s="163"/>
      <c r="K31" s="163"/>
      <c r="L31" s="170"/>
      <c r="M31" s="115"/>
      <c r="N31" s="46"/>
      <c r="O31" s="173" t="s">
        <v>212</v>
      </c>
      <c r="P31" s="115"/>
      <c r="Q31" s="46"/>
      <c r="R31" s="173" t="s">
        <v>212</v>
      </c>
      <c r="S31" s="115"/>
      <c r="T31" s="46"/>
      <c r="U31" s="173" t="s">
        <v>212</v>
      </c>
      <c r="V31" s="115"/>
      <c r="W31" s="46"/>
      <c r="X31" s="173" t="s">
        <v>212</v>
      </c>
      <c r="Y31" s="115"/>
      <c r="Z31" s="46"/>
      <c r="AA31" s="173" t="s">
        <v>212</v>
      </c>
      <c r="AB31" s="115"/>
      <c r="AC31" s="46"/>
      <c r="AD31" s="173" t="s">
        <v>212</v>
      </c>
      <c r="AE31" s="115"/>
      <c r="AF31" s="46"/>
      <c r="AG31" s="173" t="s">
        <v>212</v>
      </c>
      <c r="AH31" s="115"/>
      <c r="AI31" s="46"/>
      <c r="AJ31" s="173" t="s">
        <v>212</v>
      </c>
      <c r="AK31" s="115"/>
      <c r="AL31" s="46"/>
      <c r="AM31" s="173" t="s">
        <v>212</v>
      </c>
      <c r="AN31" s="115"/>
      <c r="AO31" s="46"/>
      <c r="AP31" s="173" t="s">
        <v>212</v>
      </c>
      <c r="AQ31" s="115"/>
      <c r="AR31" s="46"/>
      <c r="AS31" s="173" t="s">
        <v>212</v>
      </c>
      <c r="AT31" s="115"/>
      <c r="AU31" s="46"/>
      <c r="AV31" s="175" t="s">
        <v>212</v>
      </c>
      <c r="AW31" s="33"/>
      <c r="AX31" s="46"/>
      <c r="AY31" s="175" t="s">
        <v>212</v>
      </c>
      <c r="AZ31" s="66"/>
      <c r="BA31" s="66"/>
    </row>
    <row r="32" spans="1:56" s="25" customFormat="1" ht="33" customHeight="1">
      <c r="A32" s="146" t="s">
        <v>666</v>
      </c>
      <c r="B32" s="146"/>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66"/>
      <c r="BB32" s="66"/>
      <c r="BC32" s="66"/>
      <c r="BD32" s="66"/>
    </row>
    <row r="33" spans="1:56" s="25" customFormat="1" ht="16.5" customHeight="1">
      <c r="A33" s="147" t="s">
        <v>672</v>
      </c>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66"/>
      <c r="BB33" s="66"/>
      <c r="BC33" s="66"/>
      <c r="BD33" s="66"/>
    </row>
    <row r="34" spans="1:56" s="25" customFormat="1" ht="16.5" customHeight="1">
      <c r="A34" s="147" t="s">
        <v>675</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84"/>
      <c r="BA34" s="66"/>
      <c r="BB34" s="66"/>
      <c r="BC34" s="66"/>
      <c r="BD34" s="66"/>
    </row>
    <row r="35" spans="1:56" s="25" customFormat="1" ht="16.5" customHeight="1">
      <c r="A35" s="146" t="s">
        <v>676</v>
      </c>
      <c r="B35" s="146"/>
      <c r="C35" s="146"/>
      <c r="D35" s="146"/>
      <c r="E35" s="146"/>
      <c r="F35" s="146"/>
      <c r="G35" s="146"/>
      <c r="H35" s="146"/>
      <c r="I35" s="146"/>
      <c r="J35" s="146"/>
      <c r="K35" s="146"/>
      <c r="L35" s="146"/>
      <c r="M35" s="146"/>
      <c r="N35" s="146"/>
      <c r="O35" s="146"/>
      <c r="P35" s="146"/>
      <c r="Q35" s="146"/>
      <c r="R35" s="146"/>
      <c r="S35" s="146"/>
      <c r="T35" s="146"/>
      <c r="U35" s="146"/>
      <c r="V35" s="146"/>
      <c r="W35" s="146"/>
      <c r="X35" s="146"/>
      <c r="Y35" s="146"/>
      <c r="Z35" s="146"/>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84"/>
      <c r="BA35" s="66"/>
      <c r="BB35" s="66"/>
      <c r="BC35" s="66"/>
      <c r="BD35" s="66"/>
    </row>
    <row r="36" spans="1:56" s="25" customFormat="1" ht="33" customHeight="1">
      <c r="A36" s="146" t="s">
        <v>340</v>
      </c>
      <c r="B36" s="146"/>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84"/>
      <c r="BA36" s="66"/>
      <c r="BB36" s="66"/>
      <c r="BC36" s="66"/>
      <c r="BD36" s="66"/>
    </row>
    <row r="37" spans="1:56" s="25" customFormat="1" ht="15.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66"/>
      <c r="BA37" s="66"/>
      <c r="BB37" s="66"/>
      <c r="BC37" s="66"/>
      <c r="BD37" s="66"/>
    </row>
    <row r="38" spans="1:56" s="25" customFormat="1" ht="15.75" customHeight="1">
      <c r="A38" s="26" t="s">
        <v>683</v>
      </c>
      <c r="B38" s="2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66"/>
      <c r="BA38" s="66"/>
      <c r="BB38" s="66"/>
      <c r="BC38" s="66"/>
      <c r="BD38" s="66"/>
    </row>
    <row r="39" spans="1:56" s="25" customFormat="1" ht="19.5" customHeight="1">
      <c r="A39" s="148" t="s">
        <v>147</v>
      </c>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80"/>
      <c r="AZ39" s="185"/>
      <c r="BA39" s="185"/>
      <c r="BB39" s="185"/>
      <c r="BC39" s="66"/>
      <c r="BD39" s="66"/>
    </row>
    <row r="40" spans="1:56" s="25" customFormat="1" ht="19.5" customHeight="1">
      <c r="A40" s="149"/>
      <c r="B40" s="159">
        <v>1</v>
      </c>
      <c r="C40" s="159"/>
      <c r="D40" s="165" t="s">
        <v>440</v>
      </c>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81"/>
      <c r="AZ40" s="185"/>
      <c r="BA40" s="185"/>
      <c r="BB40" s="185"/>
      <c r="BC40" s="66"/>
      <c r="BD40" s="66"/>
    </row>
    <row r="41" spans="1:56" s="25" customFormat="1" ht="19.5" customHeight="1">
      <c r="A41" s="150"/>
      <c r="B41" s="160">
        <v>2</v>
      </c>
      <c r="C41" s="160"/>
      <c r="D41" s="166" t="s">
        <v>697</v>
      </c>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82"/>
      <c r="AZ41" s="185"/>
      <c r="BA41" s="185"/>
      <c r="BB41" s="185"/>
      <c r="BC41" s="66"/>
      <c r="BD41" s="66"/>
    </row>
    <row r="42" spans="1:56" s="25" customFormat="1" ht="21" customHeight="1">
      <c r="A42" s="140"/>
      <c r="B42" s="109"/>
      <c r="C42" s="109"/>
      <c r="D42" s="109"/>
      <c r="E42" s="109"/>
      <c r="F42" s="109"/>
      <c r="G42" s="109"/>
      <c r="H42" s="109"/>
      <c r="I42" s="109"/>
      <c r="J42" s="109"/>
      <c r="K42" s="109"/>
      <c r="L42" s="101"/>
      <c r="M42" s="44" t="s">
        <v>322</v>
      </c>
      <c r="N42" s="44"/>
      <c r="O42" s="44"/>
      <c r="P42" s="44" t="s">
        <v>575</v>
      </c>
      <c r="Q42" s="44"/>
      <c r="R42" s="44"/>
      <c r="S42" s="44" t="s">
        <v>582</v>
      </c>
      <c r="T42" s="44"/>
      <c r="U42" s="44"/>
      <c r="V42" s="44" t="s">
        <v>305</v>
      </c>
      <c r="W42" s="44"/>
      <c r="X42" s="44"/>
      <c r="Y42" s="44" t="s">
        <v>119</v>
      </c>
      <c r="Z42" s="44"/>
      <c r="AA42" s="44"/>
      <c r="AB42" s="44" t="s">
        <v>266</v>
      </c>
      <c r="AC42" s="44"/>
      <c r="AD42" s="44"/>
      <c r="AE42" s="44" t="s">
        <v>591</v>
      </c>
      <c r="AF42" s="44"/>
      <c r="AG42" s="44"/>
      <c r="AH42" s="44" t="s">
        <v>319</v>
      </c>
      <c r="AI42" s="44"/>
      <c r="AJ42" s="44"/>
      <c r="AK42" s="44" t="s">
        <v>599</v>
      </c>
      <c r="AL42" s="44"/>
      <c r="AM42" s="44"/>
      <c r="AN42" s="44" t="s">
        <v>76</v>
      </c>
      <c r="AO42" s="44"/>
      <c r="AP42" s="44"/>
      <c r="AQ42" s="44" t="s">
        <v>610</v>
      </c>
      <c r="AR42" s="44"/>
      <c r="AS42" s="44"/>
      <c r="AT42" s="44" t="s">
        <v>613</v>
      </c>
      <c r="AU42" s="44"/>
      <c r="AV42" s="88"/>
      <c r="AW42" s="178"/>
      <c r="AX42" s="66"/>
      <c r="AY42" s="66"/>
      <c r="AZ42" s="66"/>
      <c r="BA42" s="66"/>
      <c r="BB42" s="66"/>
      <c r="BC42" s="66"/>
      <c r="BD42" s="66"/>
    </row>
    <row r="43" spans="1:56" s="25" customFormat="1" ht="21" customHeight="1">
      <c r="A43" s="141" t="s">
        <v>683</v>
      </c>
      <c r="B43" s="154"/>
      <c r="C43" s="154"/>
      <c r="D43" s="154"/>
      <c r="E43" s="154"/>
      <c r="F43" s="154"/>
      <c r="G43" s="154"/>
      <c r="H43" s="154"/>
      <c r="I43" s="154"/>
      <c r="J43" s="154"/>
      <c r="K43" s="154"/>
      <c r="L43" s="168"/>
      <c r="M43" s="75"/>
      <c r="N43" s="110"/>
      <c r="O43" s="172" t="s">
        <v>212</v>
      </c>
      <c r="P43" s="75"/>
      <c r="Q43" s="110"/>
      <c r="R43" s="172" t="s">
        <v>212</v>
      </c>
      <c r="S43" s="75"/>
      <c r="T43" s="110"/>
      <c r="U43" s="172" t="s">
        <v>212</v>
      </c>
      <c r="V43" s="75"/>
      <c r="W43" s="110"/>
      <c r="X43" s="172" t="s">
        <v>212</v>
      </c>
      <c r="Y43" s="75"/>
      <c r="Z43" s="110"/>
      <c r="AA43" s="172" t="s">
        <v>212</v>
      </c>
      <c r="AB43" s="75"/>
      <c r="AC43" s="110"/>
      <c r="AD43" s="172" t="s">
        <v>212</v>
      </c>
      <c r="AE43" s="75"/>
      <c r="AF43" s="110"/>
      <c r="AG43" s="172" t="s">
        <v>212</v>
      </c>
      <c r="AH43" s="75"/>
      <c r="AI43" s="110"/>
      <c r="AJ43" s="172" t="s">
        <v>212</v>
      </c>
      <c r="AK43" s="75"/>
      <c r="AL43" s="110"/>
      <c r="AM43" s="172" t="s">
        <v>212</v>
      </c>
      <c r="AN43" s="75"/>
      <c r="AO43" s="110"/>
      <c r="AP43" s="172" t="s">
        <v>212</v>
      </c>
      <c r="AQ43" s="75"/>
      <c r="AR43" s="110"/>
      <c r="AS43" s="172" t="s">
        <v>212</v>
      </c>
      <c r="AT43" s="75"/>
      <c r="AU43" s="110"/>
      <c r="AV43" s="174" t="s">
        <v>212</v>
      </c>
      <c r="AW43" s="178"/>
      <c r="AX43" s="66"/>
      <c r="AY43" s="183"/>
      <c r="AZ43" s="66"/>
      <c r="BA43" s="66"/>
      <c r="BB43" s="66"/>
      <c r="BC43" s="66"/>
      <c r="BD43" s="66"/>
    </row>
    <row r="44" spans="1:56" s="25" customFormat="1" ht="21" customHeight="1">
      <c r="A44" s="142"/>
      <c r="B44" s="155" t="s">
        <v>634</v>
      </c>
      <c r="C44" s="154"/>
      <c r="D44" s="154"/>
      <c r="E44" s="154"/>
      <c r="F44" s="154"/>
      <c r="G44" s="154"/>
      <c r="H44" s="154"/>
      <c r="I44" s="154"/>
      <c r="J44" s="154"/>
      <c r="K44" s="154"/>
      <c r="L44" s="168"/>
      <c r="M44" s="75"/>
      <c r="N44" s="110"/>
      <c r="O44" s="172" t="s">
        <v>212</v>
      </c>
      <c r="P44" s="75"/>
      <c r="Q44" s="110"/>
      <c r="R44" s="172" t="s">
        <v>212</v>
      </c>
      <c r="S44" s="75"/>
      <c r="T44" s="110"/>
      <c r="U44" s="172" t="s">
        <v>212</v>
      </c>
      <c r="V44" s="75"/>
      <c r="W44" s="110"/>
      <c r="X44" s="172" t="s">
        <v>212</v>
      </c>
      <c r="Y44" s="75"/>
      <c r="Z44" s="110"/>
      <c r="AA44" s="172" t="s">
        <v>212</v>
      </c>
      <c r="AB44" s="75"/>
      <c r="AC44" s="110"/>
      <c r="AD44" s="172" t="s">
        <v>212</v>
      </c>
      <c r="AE44" s="75"/>
      <c r="AF44" s="110"/>
      <c r="AG44" s="172" t="s">
        <v>212</v>
      </c>
      <c r="AH44" s="75"/>
      <c r="AI44" s="110"/>
      <c r="AJ44" s="172" t="s">
        <v>212</v>
      </c>
      <c r="AK44" s="75"/>
      <c r="AL44" s="110"/>
      <c r="AM44" s="172" t="s">
        <v>212</v>
      </c>
      <c r="AN44" s="75"/>
      <c r="AO44" s="110"/>
      <c r="AP44" s="172" t="s">
        <v>212</v>
      </c>
      <c r="AQ44" s="75"/>
      <c r="AR44" s="110"/>
      <c r="AS44" s="172" t="s">
        <v>212</v>
      </c>
      <c r="AT44" s="75"/>
      <c r="AU44" s="110"/>
      <c r="AV44" s="174" t="s">
        <v>212</v>
      </c>
      <c r="AW44" s="178"/>
      <c r="AX44" s="66"/>
      <c r="AY44" s="183"/>
      <c r="AZ44" s="66"/>
      <c r="BA44" s="66"/>
      <c r="BB44" s="66"/>
      <c r="BC44" s="66"/>
      <c r="BD44" s="66"/>
    </row>
    <row r="45" spans="1:56" s="25" customFormat="1" ht="21" customHeight="1">
      <c r="A45" s="142"/>
      <c r="B45" s="155" t="s">
        <v>382</v>
      </c>
      <c r="C45" s="154"/>
      <c r="D45" s="154"/>
      <c r="E45" s="154"/>
      <c r="F45" s="154"/>
      <c r="G45" s="154"/>
      <c r="H45" s="154"/>
      <c r="I45" s="154"/>
      <c r="J45" s="154"/>
      <c r="K45" s="154"/>
      <c r="L45" s="168"/>
      <c r="M45" s="75"/>
      <c r="N45" s="110"/>
      <c r="O45" s="172" t="s">
        <v>212</v>
      </c>
      <c r="P45" s="75"/>
      <c r="Q45" s="110"/>
      <c r="R45" s="172" t="s">
        <v>212</v>
      </c>
      <c r="S45" s="75"/>
      <c r="T45" s="110"/>
      <c r="U45" s="172" t="s">
        <v>212</v>
      </c>
      <c r="V45" s="75"/>
      <c r="W45" s="110"/>
      <c r="X45" s="172" t="s">
        <v>212</v>
      </c>
      <c r="Y45" s="75"/>
      <c r="Z45" s="110"/>
      <c r="AA45" s="172" t="s">
        <v>212</v>
      </c>
      <c r="AB45" s="75"/>
      <c r="AC45" s="110"/>
      <c r="AD45" s="172" t="s">
        <v>212</v>
      </c>
      <c r="AE45" s="75"/>
      <c r="AF45" s="110"/>
      <c r="AG45" s="172" t="s">
        <v>212</v>
      </c>
      <c r="AH45" s="75"/>
      <c r="AI45" s="110"/>
      <c r="AJ45" s="172" t="s">
        <v>212</v>
      </c>
      <c r="AK45" s="75"/>
      <c r="AL45" s="110"/>
      <c r="AM45" s="172" t="s">
        <v>212</v>
      </c>
      <c r="AN45" s="75"/>
      <c r="AO45" s="110"/>
      <c r="AP45" s="172" t="s">
        <v>212</v>
      </c>
      <c r="AQ45" s="75"/>
      <c r="AR45" s="110"/>
      <c r="AS45" s="172" t="s">
        <v>212</v>
      </c>
      <c r="AT45" s="75"/>
      <c r="AU45" s="110"/>
      <c r="AV45" s="174" t="s">
        <v>212</v>
      </c>
      <c r="AW45" s="178"/>
      <c r="AX45" s="66"/>
      <c r="AY45" s="183"/>
      <c r="AZ45" s="66"/>
      <c r="BA45" s="66"/>
      <c r="BB45" s="66"/>
      <c r="BC45" s="66"/>
      <c r="BD45" s="66"/>
    </row>
    <row r="46" spans="1:56" s="25" customFormat="1" ht="21" customHeight="1">
      <c r="A46" s="142"/>
      <c r="B46" s="155" t="s">
        <v>176</v>
      </c>
      <c r="C46" s="154"/>
      <c r="D46" s="154"/>
      <c r="E46" s="154"/>
      <c r="F46" s="154"/>
      <c r="G46" s="154"/>
      <c r="H46" s="154"/>
      <c r="I46" s="154"/>
      <c r="J46" s="154"/>
      <c r="K46" s="154"/>
      <c r="L46" s="168"/>
      <c r="M46" s="75"/>
      <c r="N46" s="110"/>
      <c r="O46" s="172" t="s">
        <v>212</v>
      </c>
      <c r="P46" s="75"/>
      <c r="Q46" s="110"/>
      <c r="R46" s="172" t="s">
        <v>212</v>
      </c>
      <c r="S46" s="75"/>
      <c r="T46" s="110"/>
      <c r="U46" s="172" t="s">
        <v>212</v>
      </c>
      <c r="V46" s="75"/>
      <c r="W46" s="110"/>
      <c r="X46" s="172" t="s">
        <v>212</v>
      </c>
      <c r="Y46" s="75"/>
      <c r="Z46" s="110"/>
      <c r="AA46" s="172" t="s">
        <v>212</v>
      </c>
      <c r="AB46" s="75"/>
      <c r="AC46" s="110"/>
      <c r="AD46" s="172" t="s">
        <v>212</v>
      </c>
      <c r="AE46" s="75"/>
      <c r="AF46" s="110"/>
      <c r="AG46" s="172" t="s">
        <v>212</v>
      </c>
      <c r="AH46" s="75"/>
      <c r="AI46" s="110"/>
      <c r="AJ46" s="172" t="s">
        <v>212</v>
      </c>
      <c r="AK46" s="75"/>
      <c r="AL46" s="110"/>
      <c r="AM46" s="172" t="s">
        <v>212</v>
      </c>
      <c r="AN46" s="75"/>
      <c r="AO46" s="110"/>
      <c r="AP46" s="172" t="s">
        <v>212</v>
      </c>
      <c r="AQ46" s="75"/>
      <c r="AR46" s="110"/>
      <c r="AS46" s="172" t="s">
        <v>212</v>
      </c>
      <c r="AT46" s="75"/>
      <c r="AU46" s="110"/>
      <c r="AV46" s="174" t="s">
        <v>212</v>
      </c>
      <c r="AW46" s="178"/>
      <c r="AX46" s="66"/>
      <c r="AY46" s="183"/>
      <c r="AZ46" s="66"/>
      <c r="BA46" s="66"/>
      <c r="BB46" s="66"/>
      <c r="BC46" s="66"/>
      <c r="BD46" s="66"/>
    </row>
    <row r="47" spans="1:56" s="25" customFormat="1" ht="21" customHeight="1">
      <c r="A47" s="142"/>
      <c r="B47" s="155" t="s">
        <v>587</v>
      </c>
      <c r="C47" s="154"/>
      <c r="D47" s="154"/>
      <c r="E47" s="154"/>
      <c r="F47" s="154"/>
      <c r="G47" s="154"/>
      <c r="H47" s="154"/>
      <c r="I47" s="154"/>
      <c r="J47" s="154"/>
      <c r="K47" s="154"/>
      <c r="L47" s="168"/>
      <c r="M47" s="75"/>
      <c r="N47" s="110"/>
      <c r="O47" s="172" t="s">
        <v>212</v>
      </c>
      <c r="P47" s="75"/>
      <c r="Q47" s="110"/>
      <c r="R47" s="172" t="s">
        <v>212</v>
      </c>
      <c r="S47" s="75"/>
      <c r="T47" s="110"/>
      <c r="U47" s="172" t="s">
        <v>212</v>
      </c>
      <c r="V47" s="75"/>
      <c r="W47" s="110"/>
      <c r="X47" s="172" t="s">
        <v>212</v>
      </c>
      <c r="Y47" s="75"/>
      <c r="Z47" s="110"/>
      <c r="AA47" s="172" t="s">
        <v>212</v>
      </c>
      <c r="AB47" s="75"/>
      <c r="AC47" s="110"/>
      <c r="AD47" s="172" t="s">
        <v>212</v>
      </c>
      <c r="AE47" s="75"/>
      <c r="AF47" s="110"/>
      <c r="AG47" s="172" t="s">
        <v>212</v>
      </c>
      <c r="AH47" s="75"/>
      <c r="AI47" s="110"/>
      <c r="AJ47" s="172" t="s">
        <v>212</v>
      </c>
      <c r="AK47" s="75"/>
      <c r="AL47" s="110"/>
      <c r="AM47" s="172" t="s">
        <v>212</v>
      </c>
      <c r="AN47" s="75"/>
      <c r="AO47" s="110"/>
      <c r="AP47" s="172" t="s">
        <v>212</v>
      </c>
      <c r="AQ47" s="75"/>
      <c r="AR47" s="110"/>
      <c r="AS47" s="172" t="s">
        <v>212</v>
      </c>
      <c r="AT47" s="75"/>
      <c r="AU47" s="110"/>
      <c r="AV47" s="174" t="s">
        <v>212</v>
      </c>
      <c r="AW47" s="178"/>
      <c r="AX47" s="66"/>
      <c r="AY47" s="183"/>
      <c r="AZ47" s="66"/>
      <c r="BA47" s="66"/>
      <c r="BB47" s="66"/>
      <c r="BC47" s="66"/>
      <c r="BD47" s="66"/>
    </row>
    <row r="48" spans="1:56" s="25" customFormat="1" ht="21" customHeight="1">
      <c r="A48" s="142"/>
      <c r="B48" s="155" t="s">
        <v>542</v>
      </c>
      <c r="C48" s="154"/>
      <c r="D48" s="154"/>
      <c r="E48" s="154"/>
      <c r="F48" s="154"/>
      <c r="G48" s="154"/>
      <c r="H48" s="154"/>
      <c r="I48" s="154"/>
      <c r="J48" s="154"/>
      <c r="K48" s="154"/>
      <c r="L48" s="168"/>
      <c r="M48" s="75"/>
      <c r="N48" s="110"/>
      <c r="O48" s="172" t="s">
        <v>212</v>
      </c>
      <c r="P48" s="75"/>
      <c r="Q48" s="110"/>
      <c r="R48" s="172" t="s">
        <v>212</v>
      </c>
      <c r="S48" s="75"/>
      <c r="T48" s="110"/>
      <c r="U48" s="172" t="s">
        <v>212</v>
      </c>
      <c r="V48" s="75"/>
      <c r="W48" s="110"/>
      <c r="X48" s="172" t="s">
        <v>212</v>
      </c>
      <c r="Y48" s="75"/>
      <c r="Z48" s="110"/>
      <c r="AA48" s="172" t="s">
        <v>212</v>
      </c>
      <c r="AB48" s="75"/>
      <c r="AC48" s="110"/>
      <c r="AD48" s="172" t="s">
        <v>212</v>
      </c>
      <c r="AE48" s="75"/>
      <c r="AF48" s="110"/>
      <c r="AG48" s="172" t="s">
        <v>212</v>
      </c>
      <c r="AH48" s="75"/>
      <c r="AI48" s="110"/>
      <c r="AJ48" s="172" t="s">
        <v>212</v>
      </c>
      <c r="AK48" s="75"/>
      <c r="AL48" s="110"/>
      <c r="AM48" s="172" t="s">
        <v>212</v>
      </c>
      <c r="AN48" s="75"/>
      <c r="AO48" s="110"/>
      <c r="AP48" s="172" t="s">
        <v>212</v>
      </c>
      <c r="AQ48" s="75"/>
      <c r="AR48" s="110"/>
      <c r="AS48" s="172" t="s">
        <v>212</v>
      </c>
      <c r="AT48" s="75"/>
      <c r="AU48" s="110"/>
      <c r="AV48" s="174" t="s">
        <v>212</v>
      </c>
      <c r="AW48" s="178"/>
      <c r="AX48" s="66"/>
      <c r="AY48" s="183"/>
      <c r="AZ48" s="66"/>
      <c r="BA48" s="66"/>
      <c r="BB48" s="66"/>
      <c r="BC48" s="66"/>
      <c r="BD48" s="66"/>
    </row>
    <row r="49" spans="1:56" s="25" customFormat="1" ht="21" customHeight="1">
      <c r="A49" s="145"/>
      <c r="B49" s="157" t="s">
        <v>606</v>
      </c>
      <c r="C49" s="163"/>
      <c r="D49" s="163"/>
      <c r="E49" s="163"/>
      <c r="F49" s="163"/>
      <c r="G49" s="163"/>
      <c r="H49" s="163"/>
      <c r="I49" s="163"/>
      <c r="J49" s="163"/>
      <c r="K49" s="163"/>
      <c r="L49" s="170"/>
      <c r="M49" s="115"/>
      <c r="N49" s="46"/>
      <c r="O49" s="173" t="s">
        <v>212</v>
      </c>
      <c r="P49" s="115"/>
      <c r="Q49" s="46"/>
      <c r="R49" s="173" t="s">
        <v>212</v>
      </c>
      <c r="S49" s="115"/>
      <c r="T49" s="46"/>
      <c r="U49" s="173" t="s">
        <v>212</v>
      </c>
      <c r="V49" s="115"/>
      <c r="W49" s="46"/>
      <c r="X49" s="173" t="s">
        <v>212</v>
      </c>
      <c r="Y49" s="115"/>
      <c r="Z49" s="46"/>
      <c r="AA49" s="173" t="s">
        <v>212</v>
      </c>
      <c r="AB49" s="115"/>
      <c r="AC49" s="46"/>
      <c r="AD49" s="173" t="s">
        <v>212</v>
      </c>
      <c r="AE49" s="115"/>
      <c r="AF49" s="46"/>
      <c r="AG49" s="173" t="s">
        <v>212</v>
      </c>
      <c r="AH49" s="115"/>
      <c r="AI49" s="46"/>
      <c r="AJ49" s="173" t="s">
        <v>212</v>
      </c>
      <c r="AK49" s="115"/>
      <c r="AL49" s="46"/>
      <c r="AM49" s="173" t="s">
        <v>212</v>
      </c>
      <c r="AN49" s="115"/>
      <c r="AO49" s="46"/>
      <c r="AP49" s="173" t="s">
        <v>212</v>
      </c>
      <c r="AQ49" s="115"/>
      <c r="AR49" s="46"/>
      <c r="AS49" s="173" t="s">
        <v>212</v>
      </c>
      <c r="AT49" s="115"/>
      <c r="AU49" s="46"/>
      <c r="AV49" s="175" t="s">
        <v>212</v>
      </c>
      <c r="AW49" s="178"/>
      <c r="AX49" s="66"/>
      <c r="AY49" s="183"/>
      <c r="AZ49" s="66"/>
      <c r="BA49" s="66"/>
      <c r="BB49" s="66"/>
      <c r="BC49" s="66"/>
      <c r="BD49" s="66"/>
    </row>
    <row r="50" spans="1:56" s="25" customFormat="1" ht="17.25" customHeight="1">
      <c r="A50" s="151" t="s">
        <v>520</v>
      </c>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37"/>
      <c r="BA50" s="37"/>
      <c r="BB50" s="37"/>
      <c r="BC50" s="37"/>
      <c r="BD50" s="37"/>
    </row>
    <row r="51" spans="1:56" s="25" customFormat="1" ht="17.25" customHeight="1">
      <c r="A51" s="152" t="s">
        <v>572</v>
      </c>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39"/>
      <c r="BA51" s="39"/>
      <c r="BB51" s="39"/>
      <c r="BC51" s="39"/>
      <c r="BD51" s="39"/>
    </row>
    <row r="52" spans="1:56" s="25" customFormat="1" ht="17.25" customHeight="1">
      <c r="A52" s="26" t="s">
        <v>640</v>
      </c>
      <c r="B52" s="146"/>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38"/>
      <c r="BA52" s="38"/>
      <c r="BB52" s="38"/>
      <c r="BC52" s="38"/>
      <c r="BD52" s="38"/>
    </row>
    <row r="53" spans="1:56" s="25" customFormat="1" ht="17.25" customHeight="1">
      <c r="A53" s="147" t="s">
        <v>675</v>
      </c>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37"/>
      <c r="BA53" s="37"/>
      <c r="BB53" s="37"/>
      <c r="BC53" s="37"/>
      <c r="BD53" s="37"/>
    </row>
    <row r="54" spans="1:56" s="25" customFormat="1" ht="15" customHeight="1">
      <c r="A54" s="151"/>
      <c r="B54" s="152"/>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37"/>
      <c r="BA54" s="37"/>
      <c r="BB54" s="37"/>
      <c r="BC54" s="37"/>
      <c r="BD54" s="37"/>
    </row>
    <row r="55" spans="1:56" s="25" customFormat="1" ht="15" customHeight="1">
      <c r="A55" s="151"/>
      <c r="B55" s="152"/>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37"/>
      <c r="BA55" s="37"/>
      <c r="BB55" s="37"/>
      <c r="BC55" s="37"/>
      <c r="BD55" s="37"/>
    </row>
    <row r="56" spans="1:56" s="136" customFormat="1" ht="15" customHeight="1">
      <c r="A56" s="152" t="s">
        <v>110</v>
      </c>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62"/>
      <c r="BA56" s="162"/>
      <c r="BB56" s="162"/>
      <c r="BC56" s="162"/>
      <c r="BD56" s="162"/>
    </row>
    <row r="57" spans="1:56" s="136" customFormat="1" ht="15" customHeight="1">
      <c r="A57" s="152" t="s">
        <v>708</v>
      </c>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62"/>
      <c r="BA57" s="162"/>
      <c r="BB57" s="162"/>
      <c r="BC57" s="162"/>
      <c r="BD57" s="162"/>
    </row>
    <row r="58" spans="1:56" s="136" customFormat="1" ht="15" customHeight="1">
      <c r="A58" s="152" t="s">
        <v>574</v>
      </c>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62"/>
      <c r="BA58" s="162"/>
      <c r="BB58" s="162"/>
      <c r="BC58" s="162"/>
      <c r="BD58" s="162"/>
    </row>
    <row r="59" spans="1:56" s="136" customFormat="1" ht="15" customHeight="1">
      <c r="A59" s="147" t="s">
        <v>709</v>
      </c>
      <c r="B59" s="152"/>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86"/>
      <c r="BA59" s="186"/>
      <c r="BB59" s="186"/>
      <c r="BC59" s="186"/>
      <c r="BD59" s="186"/>
    </row>
    <row r="60" spans="1:56" s="25" customFormat="1" ht="15" customHeight="1">
      <c r="A60" s="23"/>
      <c r="B60" s="162"/>
      <c r="C60" s="23"/>
      <c r="D60" s="23"/>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row>
    <row r="61" spans="1:56" s="25" customFormat="1" ht="21" customHeight="1">
      <c r="A61" s="49"/>
      <c r="B61" s="162"/>
      <c r="C61" s="23"/>
      <c r="D61" s="23"/>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row>
    <row r="62" spans="1:56" s="25" customFormat="1" ht="21" customHeight="1">
      <c r="A62" s="23"/>
      <c r="B62" s="23"/>
      <c r="C62" s="23"/>
      <c r="D62" s="23"/>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row>
    <row r="63" spans="1:56" s="25" customFormat="1" ht="21" customHeight="1">
      <c r="A63" s="23"/>
      <c r="B63" s="23"/>
      <c r="C63" s="23"/>
      <c r="D63" s="23"/>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row>
    <row r="64" spans="1:56" s="25" customFormat="1" ht="21" customHeight="1">
      <c r="A64" s="23"/>
      <c r="B64" s="23"/>
      <c r="C64" s="23"/>
      <c r="D64" s="23"/>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row>
    <row r="65" spans="1:57" s="25" customFormat="1" ht="21" customHeight="1">
      <c r="A65" s="23"/>
      <c r="B65" s="23"/>
      <c r="C65" s="23"/>
      <c r="D65" s="23"/>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row>
    <row r="66" spans="1:57" s="25" customFormat="1" ht="21" customHeight="1">
      <c r="A66" s="23"/>
      <c r="B66" s="23"/>
      <c r="C66" s="23"/>
      <c r="D66" s="23"/>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row>
    <row r="67" spans="1:57" s="25" customFormat="1" ht="21" customHeight="1">
      <c r="A67" s="23"/>
      <c r="B67" s="23"/>
      <c r="C67" s="23"/>
      <c r="D67" s="23"/>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row>
    <row r="68" spans="1:57" s="25" customFormat="1" ht="21" customHeight="1">
      <c r="A68" s="23"/>
      <c r="B68" s="23"/>
      <c r="C68" s="23"/>
      <c r="D68" s="23"/>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row>
    <row r="69" spans="1:57" s="25" customFormat="1" ht="21" customHeight="1">
      <c r="A69" s="23"/>
      <c r="B69" s="23"/>
      <c r="C69" s="23"/>
      <c r="D69" s="23"/>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row>
    <row r="70" spans="1:57" ht="29.25" customHeight="1">
      <c r="BE70" s="37"/>
    </row>
    <row r="71" spans="1:57" ht="29.25" customHeight="1">
      <c r="BE71" s="39"/>
    </row>
    <row r="72" spans="1:57" ht="29.25" customHeight="1">
      <c r="BE72" s="38"/>
    </row>
    <row r="73" spans="1:57" ht="29.25" customHeight="1">
      <c r="BE73" s="37"/>
    </row>
    <row r="74" spans="1:57" ht="29.25" customHeight="1">
      <c r="BE74" s="37"/>
    </row>
    <row r="75" spans="1:57" ht="29.25" customHeight="1">
      <c r="BE75" s="38"/>
    </row>
  </sheetData>
  <customSheetViews>
    <customSheetView guid="{33D4D846-4129-451F-A6E0-96419F5FE18F}" scale="75" showPageBreaks="1" zeroValues="0" printArea="1" view="pageBreakPreview" showRuler="0">
      <selection activeCell="BK9" sqref="BK9"/>
      <pageMargins left="0.39370078740157483" right="0.39370078740157483" top="0.51181102362204722" bottom="0.19685039370078741" header="0.39370078740157483" footer="0.39370078740157483"/>
      <printOptions horizontalCentered="1"/>
      <pageSetup paperSize="9" scale="55" orientation="portrait" errors="blank" r:id="rId1"/>
      <headerFooter alignWithMargins="0"/>
    </customSheetView>
    <customSheetView guid="{2A313BEC-6E4F-4195-BE25-F08689DF1019}" scale="75" showPageBreaks="1" zeroValues="0" printArea="1" view="pageBreakPreview" showRuler="0">
      <selection activeCell="BK9" sqref="BK9"/>
      <pageMargins left="0.39370078740157483" right="0.39370078740157483" top="0.51181102362204722" bottom="0.19685039370078741" header="0.39370078740157483" footer="0.39370078740157483"/>
      <printOptions horizontalCentered="1"/>
      <pageSetup paperSize="9" scale="55" orientation="portrait" errors="blank" r:id="rId2"/>
      <headerFooter alignWithMargins="0"/>
    </customSheetView>
    <customSheetView guid="{777DFF65-A274-44C2-85B6-2D5C6BB81042}" scale="75" showPageBreaks="1" zeroValues="0" view="pageBreakPreview" showRuler="0">
      <selection activeCell="A39" sqref="A39:AY39"/>
      <pageMargins left="0.39370078740157483" right="0.39370078740157483" top="0.51181102362204722" bottom="0.19685039370078741" header="0.39370078740157483" footer="0.39370078740157483"/>
      <printOptions horizontalCentered="1"/>
      <pageSetup paperSize="9" scale="55" orientation="portrait" errors="blank" r:id="rId3"/>
      <headerFooter alignWithMargins="0"/>
    </customSheetView>
    <customSheetView guid="{5936F667-61F4-4656-AF66-4F7DBB59A1CD}" scale="75" showPageBreaks="1" zeroValues="0" printArea="1" view="pageBreakPreview" showRuler="0">
      <selection activeCell="A39" sqref="A39:AY39"/>
      <pageMargins left="0.39370078740157483" right="0.39370078740157483" top="0.51181102362204722" bottom="0.19685039370078741" header="0.39370078740157483" footer="0.39370078740157483"/>
      <printOptions horizontalCentered="1"/>
      <pageSetup paperSize="9" scale="55" orientation="portrait" errors="blank" r:id="rId4"/>
      <headerFooter alignWithMargins="0"/>
    </customSheetView>
  </customSheetViews>
  <mergeCells count="452">
    <mergeCell ref="AT1:AY1"/>
    <mergeCell ref="A2:BB2"/>
    <mergeCell ref="A4:L4"/>
    <mergeCell ref="M4:AC4"/>
    <mergeCell ref="AD4:AJ4"/>
    <mergeCell ref="AK4:AY4"/>
    <mergeCell ref="A5:L5"/>
    <mergeCell ref="M5:AY5"/>
    <mergeCell ref="M7:O7"/>
    <mergeCell ref="P7:R7"/>
    <mergeCell ref="S7:U7"/>
    <mergeCell ref="V7:X7"/>
    <mergeCell ref="Y7:AA7"/>
    <mergeCell ref="AB7:AD7"/>
    <mergeCell ref="AE7:AG7"/>
    <mergeCell ref="AH7:AJ7"/>
    <mergeCell ref="AK7:AM7"/>
    <mergeCell ref="AN7:AP7"/>
    <mergeCell ref="AQ7:AS7"/>
    <mergeCell ref="AT7:AV7"/>
    <mergeCell ref="AW7:AY7"/>
    <mergeCell ref="A8:L8"/>
    <mergeCell ref="M8:N8"/>
    <mergeCell ref="P8:Q8"/>
    <mergeCell ref="S8:T8"/>
    <mergeCell ref="V8:W8"/>
    <mergeCell ref="Y8:Z8"/>
    <mergeCell ref="AB8:AC8"/>
    <mergeCell ref="AE8:AF8"/>
    <mergeCell ref="AH8:AI8"/>
    <mergeCell ref="AK8:AL8"/>
    <mergeCell ref="AN8:AO8"/>
    <mergeCell ref="AQ8:AR8"/>
    <mergeCell ref="AT8:AU8"/>
    <mergeCell ref="AW8:AX8"/>
    <mergeCell ref="M9:N9"/>
    <mergeCell ref="P9:Q9"/>
    <mergeCell ref="S9:T9"/>
    <mergeCell ref="V9:W9"/>
    <mergeCell ref="Y9:Z9"/>
    <mergeCell ref="AB9:AC9"/>
    <mergeCell ref="AE9:AF9"/>
    <mergeCell ref="AH9:AI9"/>
    <mergeCell ref="AK9:AL9"/>
    <mergeCell ref="AN9:AO9"/>
    <mergeCell ref="AQ9:AR9"/>
    <mergeCell ref="AT9:AU9"/>
    <mergeCell ref="AW9:AX9"/>
    <mergeCell ref="M10:N10"/>
    <mergeCell ref="P10:Q10"/>
    <mergeCell ref="S10:T10"/>
    <mergeCell ref="V10:W10"/>
    <mergeCell ref="Y10:Z10"/>
    <mergeCell ref="AB10:AC10"/>
    <mergeCell ref="AE10:AF10"/>
    <mergeCell ref="AH10:AI10"/>
    <mergeCell ref="AK10:AL10"/>
    <mergeCell ref="AN10:AO10"/>
    <mergeCell ref="AQ10:AR10"/>
    <mergeCell ref="AT10:AU10"/>
    <mergeCell ref="AW10:AX10"/>
    <mergeCell ref="M11:N11"/>
    <mergeCell ref="P11:Q11"/>
    <mergeCell ref="S11:T11"/>
    <mergeCell ref="V11:W11"/>
    <mergeCell ref="Y11:Z11"/>
    <mergeCell ref="AB11:AC11"/>
    <mergeCell ref="AE11:AF11"/>
    <mergeCell ref="AH11:AI11"/>
    <mergeCell ref="AK11:AL11"/>
    <mergeCell ref="AN11:AO11"/>
    <mergeCell ref="AQ11:AR11"/>
    <mergeCell ref="AT11:AU11"/>
    <mergeCell ref="AW11:AX11"/>
    <mergeCell ref="M12:N12"/>
    <mergeCell ref="P12:Q12"/>
    <mergeCell ref="S12:T12"/>
    <mergeCell ref="V12:W12"/>
    <mergeCell ref="Y12:Z12"/>
    <mergeCell ref="AB12:AC12"/>
    <mergeCell ref="AE12:AF12"/>
    <mergeCell ref="AH12:AI12"/>
    <mergeCell ref="AK12:AL12"/>
    <mergeCell ref="AN12:AO12"/>
    <mergeCell ref="AQ12:AR12"/>
    <mergeCell ref="AT12:AU12"/>
    <mergeCell ref="AW12:AX12"/>
    <mergeCell ref="M13:N13"/>
    <mergeCell ref="P13:Q13"/>
    <mergeCell ref="S13:T13"/>
    <mergeCell ref="V13:W13"/>
    <mergeCell ref="Y13:Z13"/>
    <mergeCell ref="AB13:AC13"/>
    <mergeCell ref="AE13:AF13"/>
    <mergeCell ref="AH13:AI13"/>
    <mergeCell ref="AK13:AL13"/>
    <mergeCell ref="AN13:AO13"/>
    <mergeCell ref="AQ13:AR13"/>
    <mergeCell ref="AT13:AU13"/>
    <mergeCell ref="AW13:AX13"/>
    <mergeCell ref="M14:N14"/>
    <mergeCell ref="P14:Q14"/>
    <mergeCell ref="S14:T14"/>
    <mergeCell ref="V14:W14"/>
    <mergeCell ref="Y14:Z14"/>
    <mergeCell ref="AB14:AC14"/>
    <mergeCell ref="AE14:AF14"/>
    <mergeCell ref="AH14:AI14"/>
    <mergeCell ref="AK14:AL14"/>
    <mergeCell ref="AN14:AO14"/>
    <mergeCell ref="AQ14:AR14"/>
    <mergeCell ref="AT14:AU14"/>
    <mergeCell ref="AW14:AX14"/>
    <mergeCell ref="M15:N15"/>
    <mergeCell ref="P15:Q15"/>
    <mergeCell ref="S15:T15"/>
    <mergeCell ref="V15:W15"/>
    <mergeCell ref="Y15:Z15"/>
    <mergeCell ref="AB15:AC15"/>
    <mergeCell ref="AE15:AF15"/>
    <mergeCell ref="AH15:AI15"/>
    <mergeCell ref="AK15:AL15"/>
    <mergeCell ref="AN15:AO15"/>
    <mergeCell ref="AQ15:AR15"/>
    <mergeCell ref="AT15:AU15"/>
    <mergeCell ref="AW15:AX15"/>
    <mergeCell ref="A16:L16"/>
    <mergeCell ref="M16:N16"/>
    <mergeCell ref="P16:Q16"/>
    <mergeCell ref="S16:T16"/>
    <mergeCell ref="V16:W16"/>
    <mergeCell ref="Y16:Z16"/>
    <mergeCell ref="AB16:AC16"/>
    <mergeCell ref="AE16:AF16"/>
    <mergeCell ref="AH16:AI16"/>
    <mergeCell ref="AK16:AL16"/>
    <mergeCell ref="AN16:AO16"/>
    <mergeCell ref="AQ16:AR16"/>
    <mergeCell ref="AT16:AU16"/>
    <mergeCell ref="AW16:AX16"/>
    <mergeCell ref="M17:N17"/>
    <mergeCell ref="P17:Q17"/>
    <mergeCell ref="S17:T17"/>
    <mergeCell ref="V17:W17"/>
    <mergeCell ref="Y17:Z17"/>
    <mergeCell ref="AB17:AC17"/>
    <mergeCell ref="AE17:AF17"/>
    <mergeCell ref="AH17:AI17"/>
    <mergeCell ref="AK17:AL17"/>
    <mergeCell ref="AN17:AO17"/>
    <mergeCell ref="AQ17:AR17"/>
    <mergeCell ref="AT17:AU17"/>
    <mergeCell ref="AW17:AX17"/>
    <mergeCell ref="M18:N18"/>
    <mergeCell ref="P18:Q18"/>
    <mergeCell ref="S18:T18"/>
    <mergeCell ref="V18:W18"/>
    <mergeCell ref="Y18:Z18"/>
    <mergeCell ref="AB18:AC18"/>
    <mergeCell ref="AE18:AF18"/>
    <mergeCell ref="AH18:AI18"/>
    <mergeCell ref="AK18:AL18"/>
    <mergeCell ref="AN18:AO18"/>
    <mergeCell ref="AQ18:AR18"/>
    <mergeCell ref="AT18:AU18"/>
    <mergeCell ref="AW18:AX18"/>
    <mergeCell ref="M19:N19"/>
    <mergeCell ref="P19:Q19"/>
    <mergeCell ref="S19:T19"/>
    <mergeCell ref="V19:W19"/>
    <mergeCell ref="Y19:Z19"/>
    <mergeCell ref="AB19:AC19"/>
    <mergeCell ref="AE19:AF19"/>
    <mergeCell ref="AH19:AI19"/>
    <mergeCell ref="AK19:AL19"/>
    <mergeCell ref="AN19:AO19"/>
    <mergeCell ref="AQ19:AR19"/>
    <mergeCell ref="AT19:AU19"/>
    <mergeCell ref="AW19:AX19"/>
    <mergeCell ref="M20:N20"/>
    <mergeCell ref="P20:Q20"/>
    <mergeCell ref="S20:T20"/>
    <mergeCell ref="V20:W20"/>
    <mergeCell ref="Y20:Z20"/>
    <mergeCell ref="AB20:AC20"/>
    <mergeCell ref="AE20:AF20"/>
    <mergeCell ref="AH20:AI20"/>
    <mergeCell ref="AK20:AL20"/>
    <mergeCell ref="AN20:AO20"/>
    <mergeCell ref="AQ20:AR20"/>
    <mergeCell ref="AT20:AU20"/>
    <mergeCell ref="AW20:AX20"/>
    <mergeCell ref="M21:N21"/>
    <mergeCell ref="P21:Q21"/>
    <mergeCell ref="S21:T21"/>
    <mergeCell ref="V21:W21"/>
    <mergeCell ref="Y21:Z21"/>
    <mergeCell ref="AB21:AC21"/>
    <mergeCell ref="AE21:AF21"/>
    <mergeCell ref="AH21:AI21"/>
    <mergeCell ref="AK21:AL21"/>
    <mergeCell ref="AN21:AO21"/>
    <mergeCell ref="AQ21:AR21"/>
    <mergeCell ref="AT21:AU21"/>
    <mergeCell ref="AW21:AX21"/>
    <mergeCell ref="M22:N22"/>
    <mergeCell ref="P22:Q22"/>
    <mergeCell ref="S22:T22"/>
    <mergeCell ref="V22:W22"/>
    <mergeCell ref="Y22:Z22"/>
    <mergeCell ref="AB22:AC22"/>
    <mergeCell ref="AE22:AF22"/>
    <mergeCell ref="AH22:AI22"/>
    <mergeCell ref="AK22:AL22"/>
    <mergeCell ref="AN22:AO22"/>
    <mergeCell ref="AQ22:AR22"/>
    <mergeCell ref="AT22:AU22"/>
    <mergeCell ref="AW22:AX22"/>
    <mergeCell ref="M23:N23"/>
    <mergeCell ref="P23:Q23"/>
    <mergeCell ref="S23:T23"/>
    <mergeCell ref="V23:W23"/>
    <mergeCell ref="Y23:Z23"/>
    <mergeCell ref="AB23:AC23"/>
    <mergeCell ref="AE23:AF23"/>
    <mergeCell ref="AH23:AI23"/>
    <mergeCell ref="AK23:AL23"/>
    <mergeCell ref="AN23:AO23"/>
    <mergeCell ref="AQ23:AR23"/>
    <mergeCell ref="AT23:AU23"/>
    <mergeCell ref="AW23:AX23"/>
    <mergeCell ref="A24:L24"/>
    <mergeCell ref="M24:N24"/>
    <mergeCell ref="P24:Q24"/>
    <mergeCell ref="S24:T24"/>
    <mergeCell ref="V24:W24"/>
    <mergeCell ref="Y24:Z24"/>
    <mergeCell ref="AB24:AC24"/>
    <mergeCell ref="AE24:AF24"/>
    <mergeCell ref="AH24:AI24"/>
    <mergeCell ref="AK24:AL24"/>
    <mergeCell ref="AN24:AO24"/>
    <mergeCell ref="AQ24:AR24"/>
    <mergeCell ref="AT24:AU24"/>
    <mergeCell ref="AW24:AX24"/>
    <mergeCell ref="M25:N25"/>
    <mergeCell ref="P25:Q25"/>
    <mergeCell ref="S25:T25"/>
    <mergeCell ref="V25:W25"/>
    <mergeCell ref="Y25:Z25"/>
    <mergeCell ref="AB25:AC25"/>
    <mergeCell ref="AE25:AF25"/>
    <mergeCell ref="AH25:AI25"/>
    <mergeCell ref="AK25:AL25"/>
    <mergeCell ref="AN25:AO25"/>
    <mergeCell ref="AQ25:AR25"/>
    <mergeCell ref="AT25:AU25"/>
    <mergeCell ref="AW25:AX25"/>
    <mergeCell ref="M26:N26"/>
    <mergeCell ref="P26:Q26"/>
    <mergeCell ref="S26:T26"/>
    <mergeCell ref="V26:W26"/>
    <mergeCell ref="Y26:Z26"/>
    <mergeCell ref="AB26:AC26"/>
    <mergeCell ref="AE26:AF26"/>
    <mergeCell ref="AH26:AI26"/>
    <mergeCell ref="AK26:AL26"/>
    <mergeCell ref="AN26:AO26"/>
    <mergeCell ref="AQ26:AR26"/>
    <mergeCell ref="AT26:AU26"/>
    <mergeCell ref="AW26:AX26"/>
    <mergeCell ref="M27:N27"/>
    <mergeCell ref="P27:Q27"/>
    <mergeCell ref="S27:T27"/>
    <mergeCell ref="V27:W27"/>
    <mergeCell ref="Y27:Z27"/>
    <mergeCell ref="AB27:AC27"/>
    <mergeCell ref="AE27:AF27"/>
    <mergeCell ref="AH27:AI27"/>
    <mergeCell ref="AK27:AL27"/>
    <mergeCell ref="AN27:AO27"/>
    <mergeCell ref="AQ27:AR27"/>
    <mergeCell ref="AT27:AU27"/>
    <mergeCell ref="AW27:AX27"/>
    <mergeCell ref="M28:N28"/>
    <mergeCell ref="P28:Q28"/>
    <mergeCell ref="S28:T28"/>
    <mergeCell ref="V28:W28"/>
    <mergeCell ref="Y28:Z28"/>
    <mergeCell ref="AB28:AC28"/>
    <mergeCell ref="AE28:AF28"/>
    <mergeCell ref="AH28:AI28"/>
    <mergeCell ref="AK28:AL28"/>
    <mergeCell ref="AN28:AO28"/>
    <mergeCell ref="AQ28:AR28"/>
    <mergeCell ref="AT28:AU28"/>
    <mergeCell ref="AW28:AX28"/>
    <mergeCell ref="M29:N29"/>
    <mergeCell ref="P29:Q29"/>
    <mergeCell ref="S29:T29"/>
    <mergeCell ref="V29:W29"/>
    <mergeCell ref="Y29:Z29"/>
    <mergeCell ref="AB29:AC29"/>
    <mergeCell ref="AE29:AF29"/>
    <mergeCell ref="AH29:AI29"/>
    <mergeCell ref="AK29:AL29"/>
    <mergeCell ref="AN29:AO29"/>
    <mergeCell ref="AQ29:AR29"/>
    <mergeCell ref="AT29:AU29"/>
    <mergeCell ref="AW29:AX29"/>
    <mergeCell ref="M30:N30"/>
    <mergeCell ref="P30:Q30"/>
    <mergeCell ref="S30:T30"/>
    <mergeCell ref="V30:W30"/>
    <mergeCell ref="Y30:Z30"/>
    <mergeCell ref="AB30:AC30"/>
    <mergeCell ref="AE30:AF30"/>
    <mergeCell ref="AH30:AI30"/>
    <mergeCell ref="AK30:AL30"/>
    <mergeCell ref="AN30:AO30"/>
    <mergeCell ref="AQ30:AR30"/>
    <mergeCell ref="AT30:AU30"/>
    <mergeCell ref="AW30:AX30"/>
    <mergeCell ref="M31:N31"/>
    <mergeCell ref="P31:Q31"/>
    <mergeCell ref="S31:T31"/>
    <mergeCell ref="V31:W31"/>
    <mergeCell ref="Y31:Z31"/>
    <mergeCell ref="AB31:AC31"/>
    <mergeCell ref="AE31:AF31"/>
    <mergeCell ref="AH31:AI31"/>
    <mergeCell ref="AK31:AL31"/>
    <mergeCell ref="AN31:AO31"/>
    <mergeCell ref="AQ31:AR31"/>
    <mergeCell ref="AT31:AU31"/>
    <mergeCell ref="AW31:AX31"/>
    <mergeCell ref="A32:AZ32"/>
    <mergeCell ref="A33:AZ33"/>
    <mergeCell ref="A34:AY34"/>
    <mergeCell ref="A35:AY35"/>
    <mergeCell ref="A36:AY36"/>
    <mergeCell ref="A39:AY39"/>
    <mergeCell ref="B40:C40"/>
    <mergeCell ref="D40:AA40"/>
    <mergeCell ref="B41:C41"/>
    <mergeCell ref="D41:AA41"/>
    <mergeCell ref="M42:O42"/>
    <mergeCell ref="P42:R42"/>
    <mergeCell ref="S42:U42"/>
    <mergeCell ref="V42:X42"/>
    <mergeCell ref="Y42:AA42"/>
    <mergeCell ref="AB42:AD42"/>
    <mergeCell ref="AE42:AG42"/>
    <mergeCell ref="AH42:AJ42"/>
    <mergeCell ref="AK42:AM42"/>
    <mergeCell ref="AN42:AP42"/>
    <mergeCell ref="AQ42:AS42"/>
    <mergeCell ref="AT42:AV42"/>
    <mergeCell ref="AW42:AY42"/>
    <mergeCell ref="A43:L43"/>
    <mergeCell ref="M43:N43"/>
    <mergeCell ref="P43:Q43"/>
    <mergeCell ref="S43:T43"/>
    <mergeCell ref="V43:W43"/>
    <mergeCell ref="Y43:Z43"/>
    <mergeCell ref="AB43:AC43"/>
    <mergeCell ref="AE43:AF43"/>
    <mergeCell ref="AH43:AI43"/>
    <mergeCell ref="AK43:AL43"/>
    <mergeCell ref="AN43:AO43"/>
    <mergeCell ref="AQ43:AR43"/>
    <mergeCell ref="AT43:AU43"/>
    <mergeCell ref="AW43:AX43"/>
    <mergeCell ref="M44:N44"/>
    <mergeCell ref="P44:Q44"/>
    <mergeCell ref="S44:T44"/>
    <mergeCell ref="V44:W44"/>
    <mergeCell ref="Y44:Z44"/>
    <mergeCell ref="AB44:AC44"/>
    <mergeCell ref="AE44:AF44"/>
    <mergeCell ref="AH44:AI44"/>
    <mergeCell ref="AK44:AL44"/>
    <mergeCell ref="AN44:AO44"/>
    <mergeCell ref="AQ44:AR44"/>
    <mergeCell ref="AT44:AU44"/>
    <mergeCell ref="AW44:AX44"/>
    <mergeCell ref="M45:N45"/>
    <mergeCell ref="P45:Q45"/>
    <mergeCell ref="S45:T45"/>
    <mergeCell ref="V45:W45"/>
    <mergeCell ref="Y45:Z45"/>
    <mergeCell ref="AB45:AC45"/>
    <mergeCell ref="AE45:AF45"/>
    <mergeCell ref="AH45:AI45"/>
    <mergeCell ref="AK45:AL45"/>
    <mergeCell ref="AN45:AO45"/>
    <mergeCell ref="AQ45:AR45"/>
    <mergeCell ref="AT45:AU45"/>
    <mergeCell ref="AW45:AX45"/>
    <mergeCell ref="M46:N46"/>
    <mergeCell ref="P46:Q46"/>
    <mergeCell ref="S46:T46"/>
    <mergeCell ref="V46:W46"/>
    <mergeCell ref="Y46:Z46"/>
    <mergeCell ref="AB46:AC46"/>
    <mergeCell ref="AE46:AF46"/>
    <mergeCell ref="AH46:AI46"/>
    <mergeCell ref="AK46:AL46"/>
    <mergeCell ref="AN46:AO46"/>
    <mergeCell ref="AQ46:AR46"/>
    <mergeCell ref="AT46:AU46"/>
    <mergeCell ref="AW46:AX46"/>
    <mergeCell ref="M47:N47"/>
    <mergeCell ref="P47:Q47"/>
    <mergeCell ref="S47:T47"/>
    <mergeCell ref="V47:W47"/>
    <mergeCell ref="Y47:Z47"/>
    <mergeCell ref="AB47:AC47"/>
    <mergeCell ref="AE47:AF47"/>
    <mergeCell ref="AH47:AI47"/>
    <mergeCell ref="AK47:AL47"/>
    <mergeCell ref="AN47:AO47"/>
    <mergeCell ref="AQ47:AR47"/>
    <mergeCell ref="AT47:AU47"/>
    <mergeCell ref="AW47:AX47"/>
    <mergeCell ref="M48:N48"/>
    <mergeCell ref="P48:Q48"/>
    <mergeCell ref="S48:T48"/>
    <mergeCell ref="V48:W48"/>
    <mergeCell ref="Y48:Z48"/>
    <mergeCell ref="AB48:AC48"/>
    <mergeCell ref="AE48:AF48"/>
    <mergeCell ref="AH48:AI48"/>
    <mergeCell ref="AK48:AL48"/>
    <mergeCell ref="AN48:AO48"/>
    <mergeCell ref="AQ48:AR48"/>
    <mergeCell ref="AT48:AU48"/>
    <mergeCell ref="AW48:AX48"/>
    <mergeCell ref="M49:N49"/>
    <mergeCell ref="P49:Q49"/>
    <mergeCell ref="S49:T49"/>
    <mergeCell ref="V49:W49"/>
    <mergeCell ref="Y49:Z49"/>
    <mergeCell ref="AB49:AC49"/>
    <mergeCell ref="AE49:AF49"/>
    <mergeCell ref="AH49:AI49"/>
    <mergeCell ref="AK49:AL49"/>
    <mergeCell ref="AN49:AO49"/>
    <mergeCell ref="AQ49:AR49"/>
    <mergeCell ref="AT49:AU49"/>
    <mergeCell ref="AW49:AX49"/>
    <mergeCell ref="A53:AY53"/>
  </mergeCells>
  <phoneticPr fontId="23"/>
  <printOptions horizontalCentered="1"/>
  <pageMargins left="0.59055118110236227" right="0.59055118110236227" top="0.51181102362204722" bottom="0.19685039370078741" header="0.39370078740157483" footer="0.39370078740157483"/>
  <pageSetup paperSize="9" scale="55" fitToWidth="1" fitToHeight="1" orientation="portrait" usePrinterDefaults="1" errors="blank"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sheetPr>
    <tabColor theme="0"/>
  </sheetPr>
  <dimension ref="A1:H45"/>
  <sheetViews>
    <sheetView view="pageBreakPreview" zoomScaleNormal="70" zoomScaleSheetLayoutView="100" workbookViewId="0"/>
  </sheetViews>
  <sheetFormatPr defaultColWidth="9" defaultRowHeight="13.5"/>
  <cols>
    <col min="1" max="1" width="9.00390625" style="410" bestFit="1" customWidth="1"/>
    <col min="2" max="2" width="11.125" style="410" customWidth="1"/>
    <col min="3" max="3" width="9.00390625" style="410" bestFit="1" customWidth="1"/>
    <col min="4" max="4" width="21.25390625" style="410" customWidth="1"/>
    <col min="5" max="5" width="9.00390625" style="410" bestFit="1" customWidth="1"/>
    <col min="6" max="6" width="14.00390625" style="410" customWidth="1"/>
    <col min="7" max="7" width="4.875" style="410" customWidth="1"/>
    <col min="8" max="8" width="15.125" style="410" customWidth="1"/>
    <col min="9" max="256" width="9.00390625" style="410" bestFit="1" customWidth="1"/>
    <col min="257" max="16384" width="9" style="410"/>
  </cols>
  <sheetData>
    <row r="1" spans="1:8" ht="15" customHeight="1">
      <c r="A1" s="1054" t="s">
        <v>2218</v>
      </c>
      <c r="B1" s="566"/>
      <c r="C1" s="566"/>
      <c r="D1" s="566"/>
      <c r="E1" s="566"/>
      <c r="F1" s="566"/>
      <c r="G1" s="536" t="s">
        <v>209</v>
      </c>
      <c r="H1" s="536"/>
    </row>
    <row r="2" spans="1:8" s="411" customFormat="1" ht="24.75" customHeight="1">
      <c r="A2" s="1694" t="s">
        <v>1095</v>
      </c>
      <c r="B2" s="1694"/>
      <c r="C2" s="1694"/>
      <c r="D2" s="1694"/>
      <c r="E2" s="1694"/>
      <c r="F2" s="1694"/>
      <c r="G2" s="1694"/>
      <c r="H2" s="1694"/>
    </row>
    <row r="3" spans="1:8" ht="10.5" customHeight="1">
      <c r="A3" s="566"/>
      <c r="B3" s="566"/>
      <c r="C3" s="566"/>
      <c r="D3" s="566"/>
      <c r="E3" s="566"/>
      <c r="F3" s="566"/>
      <c r="G3" s="566"/>
      <c r="H3" s="566"/>
    </row>
    <row r="4" spans="1:8" ht="15" customHeight="1">
      <c r="A4" s="1695" t="s">
        <v>735</v>
      </c>
      <c r="B4" s="1702"/>
      <c r="C4" s="1706"/>
      <c r="D4" s="1709"/>
      <c r="E4" s="1709"/>
      <c r="F4" s="1709"/>
      <c r="G4" s="1709"/>
      <c r="H4" s="1716"/>
    </row>
    <row r="5" spans="1:8" ht="15" customHeight="1">
      <c r="A5" s="1696" t="s">
        <v>1019</v>
      </c>
      <c r="B5" s="1703"/>
      <c r="C5" s="524" t="s">
        <v>148</v>
      </c>
      <c r="D5" s="531"/>
      <c r="E5" s="531"/>
      <c r="F5" s="531"/>
      <c r="G5" s="531"/>
      <c r="H5" s="1717"/>
    </row>
    <row r="6" spans="1:8" ht="19.5" customHeight="1">
      <c r="A6" s="1697" t="s">
        <v>630</v>
      </c>
      <c r="B6" s="1704"/>
      <c r="C6" s="1704"/>
      <c r="D6" s="1704"/>
      <c r="E6" s="1712">
        <v>30</v>
      </c>
      <c r="F6" s="1704"/>
      <c r="G6" s="1715" t="s">
        <v>639</v>
      </c>
      <c r="H6" s="1718"/>
    </row>
    <row r="7" spans="1:8" ht="19.5" customHeight="1">
      <c r="A7" s="1698" t="s">
        <v>1321</v>
      </c>
      <c r="B7" s="1698"/>
      <c r="C7" s="1698"/>
      <c r="D7" s="1698"/>
      <c r="E7" s="524">
        <f>E6*0.5</f>
        <v>15</v>
      </c>
      <c r="F7" s="540"/>
      <c r="G7" s="1352" t="s">
        <v>639</v>
      </c>
      <c r="H7" s="1719" t="s">
        <v>149</v>
      </c>
    </row>
    <row r="8" spans="1:8" ht="19.5" customHeight="1">
      <c r="A8" s="1698" t="s">
        <v>1420</v>
      </c>
      <c r="B8" s="1698"/>
      <c r="C8" s="1698"/>
      <c r="D8" s="1698"/>
      <c r="E8" s="1323" t="e">
        <f>E9/E10</f>
        <v>#DIV/0!</v>
      </c>
      <c r="F8" s="1713"/>
      <c r="G8" s="1352" t="s">
        <v>639</v>
      </c>
      <c r="H8" s="1719"/>
    </row>
    <row r="9" spans="1:8" ht="19.5" customHeight="1">
      <c r="A9" s="1698" t="s">
        <v>2215</v>
      </c>
      <c r="B9" s="1698"/>
      <c r="C9" s="1698"/>
      <c r="D9" s="1698"/>
      <c r="E9" s="1323"/>
      <c r="F9" s="1713"/>
      <c r="G9" s="1352" t="s">
        <v>639</v>
      </c>
      <c r="H9" s="1719"/>
    </row>
    <row r="10" spans="1:8" ht="19.5" customHeight="1">
      <c r="A10" s="1698" t="s">
        <v>1153</v>
      </c>
      <c r="B10" s="1698"/>
      <c r="C10" s="1698"/>
      <c r="D10" s="1698"/>
      <c r="E10" s="1323"/>
      <c r="F10" s="1713"/>
      <c r="G10" s="1352" t="s">
        <v>639</v>
      </c>
      <c r="H10" s="1720"/>
    </row>
    <row r="11" spans="1:8" ht="15" customHeight="1">
      <c r="A11" s="1699" t="s">
        <v>2216</v>
      </c>
      <c r="B11" s="1705" t="s">
        <v>1208</v>
      </c>
      <c r="C11" s="1707"/>
      <c r="D11" s="1710"/>
      <c r="E11" s="1705" t="s">
        <v>919</v>
      </c>
      <c r="F11" s="1707"/>
      <c r="G11" s="531"/>
      <c r="H11" s="1717"/>
    </row>
    <row r="12" spans="1:8" ht="19.5" customHeight="1">
      <c r="A12" s="1699"/>
      <c r="B12" s="533">
        <v>1</v>
      </c>
      <c r="C12" s="513"/>
      <c r="D12" s="1340"/>
      <c r="E12" s="513"/>
      <c r="F12" s="1316"/>
      <c r="G12" s="1316"/>
      <c r="H12" s="1721"/>
    </row>
    <row r="13" spans="1:8" ht="19.5" customHeight="1">
      <c r="A13" s="1699"/>
      <c r="B13" s="533">
        <v>2</v>
      </c>
      <c r="C13" s="513"/>
      <c r="D13" s="1340"/>
      <c r="E13" s="513"/>
      <c r="F13" s="1316"/>
      <c r="G13" s="1316"/>
      <c r="H13" s="1721"/>
    </row>
    <row r="14" spans="1:8" ht="19.5" customHeight="1">
      <c r="A14" s="1699"/>
      <c r="B14" s="533">
        <v>3</v>
      </c>
      <c r="C14" s="513"/>
      <c r="D14" s="1340"/>
      <c r="E14" s="513"/>
      <c r="F14" s="1316"/>
      <c r="G14" s="1316"/>
      <c r="H14" s="1721"/>
    </row>
    <row r="15" spans="1:8" ht="15" customHeight="1">
      <c r="A15" s="1699"/>
      <c r="B15" s="533">
        <v>4</v>
      </c>
      <c r="C15" s="513"/>
      <c r="D15" s="1340"/>
      <c r="E15" s="513"/>
      <c r="F15" s="1316"/>
      <c r="G15" s="1316"/>
      <c r="H15" s="1721"/>
    </row>
    <row r="16" spans="1:8" ht="15" customHeight="1">
      <c r="A16" s="1699"/>
      <c r="B16" s="533">
        <v>5</v>
      </c>
      <c r="C16" s="513"/>
      <c r="D16" s="1340"/>
      <c r="E16" s="513"/>
      <c r="F16" s="1316"/>
      <c r="G16" s="1316"/>
      <c r="H16" s="1721"/>
    </row>
    <row r="17" spans="1:8" ht="15" customHeight="1">
      <c r="A17" s="1699"/>
      <c r="B17" s="533">
        <v>6</v>
      </c>
      <c r="C17" s="513"/>
      <c r="D17" s="1340"/>
      <c r="E17" s="513"/>
      <c r="F17" s="1316"/>
      <c r="G17" s="1316"/>
      <c r="H17" s="1721"/>
    </row>
    <row r="18" spans="1:8" ht="15" customHeight="1">
      <c r="A18" s="1699"/>
      <c r="B18" s="533">
        <v>7</v>
      </c>
      <c r="C18" s="513"/>
      <c r="D18" s="1340"/>
      <c r="E18" s="513"/>
      <c r="F18" s="1316"/>
      <c r="G18" s="1316"/>
      <c r="H18" s="1721"/>
    </row>
    <row r="19" spans="1:8" ht="19.5" customHeight="1">
      <c r="A19" s="1699"/>
      <c r="B19" s="533">
        <v>8</v>
      </c>
      <c r="C19" s="513"/>
      <c r="D19" s="1340"/>
      <c r="E19" s="513"/>
      <c r="F19" s="1316"/>
      <c r="G19" s="1316"/>
      <c r="H19" s="1721"/>
    </row>
    <row r="20" spans="1:8" ht="19.5" customHeight="1">
      <c r="A20" s="1699"/>
      <c r="B20" s="533">
        <v>9</v>
      </c>
      <c r="C20" s="513"/>
      <c r="D20" s="1340"/>
      <c r="E20" s="513"/>
      <c r="F20" s="1316"/>
      <c r="G20" s="1316"/>
      <c r="H20" s="1721"/>
    </row>
    <row r="21" spans="1:8" ht="19.5" customHeight="1">
      <c r="A21" s="1699"/>
      <c r="B21" s="533">
        <v>10</v>
      </c>
      <c r="C21" s="513"/>
      <c r="D21" s="1340"/>
      <c r="E21" s="513"/>
      <c r="F21" s="1316"/>
      <c r="G21" s="1316"/>
      <c r="H21" s="1721"/>
    </row>
    <row r="22" spans="1:8" ht="19.5" customHeight="1">
      <c r="A22" s="1699"/>
      <c r="B22" s="533">
        <v>11</v>
      </c>
      <c r="C22" s="513"/>
      <c r="D22" s="1340"/>
      <c r="E22" s="513"/>
      <c r="F22" s="1316"/>
      <c r="G22" s="1316"/>
      <c r="H22" s="1721"/>
    </row>
    <row r="23" spans="1:8" ht="19.5" customHeight="1">
      <c r="A23" s="1699"/>
      <c r="B23" s="533">
        <v>12</v>
      </c>
      <c r="C23" s="513"/>
      <c r="D23" s="1340"/>
      <c r="E23" s="513"/>
      <c r="F23" s="1316"/>
      <c r="G23" s="1316"/>
      <c r="H23" s="1721"/>
    </row>
    <row r="24" spans="1:8" ht="19.5" customHeight="1">
      <c r="A24" s="1699"/>
      <c r="B24" s="533">
        <v>13</v>
      </c>
      <c r="C24" s="513"/>
      <c r="D24" s="1340"/>
      <c r="E24" s="513"/>
      <c r="F24" s="1316"/>
      <c r="G24" s="1316"/>
      <c r="H24" s="1721"/>
    </row>
    <row r="25" spans="1:8" ht="15" customHeight="1">
      <c r="A25" s="1699"/>
      <c r="B25" s="533">
        <v>14</v>
      </c>
      <c r="C25" s="513"/>
      <c r="D25" s="1340"/>
      <c r="E25" s="513"/>
      <c r="F25" s="1316"/>
      <c r="G25" s="1316"/>
      <c r="H25" s="1721"/>
    </row>
    <row r="26" spans="1:8" ht="15" customHeight="1">
      <c r="A26" s="1699"/>
      <c r="B26" s="533">
        <v>15</v>
      </c>
      <c r="C26" s="513"/>
      <c r="D26" s="1340"/>
      <c r="E26" s="513"/>
      <c r="F26" s="1316"/>
      <c r="G26" s="1316"/>
      <c r="H26" s="1721"/>
    </row>
    <row r="27" spans="1:8" ht="17.25" customHeight="1">
      <c r="A27" s="1699"/>
      <c r="B27" s="533">
        <v>16</v>
      </c>
      <c r="C27" s="513"/>
      <c r="D27" s="1340"/>
      <c r="E27" s="513"/>
      <c r="F27" s="1316"/>
      <c r="G27" s="1316"/>
      <c r="H27" s="1721"/>
    </row>
    <row r="28" spans="1:8" ht="17.25" customHeight="1">
      <c r="A28" s="1699"/>
      <c r="B28" s="533">
        <v>17</v>
      </c>
      <c r="C28" s="513"/>
      <c r="D28" s="1340"/>
      <c r="E28" s="513"/>
      <c r="F28" s="1316"/>
      <c r="G28" s="1316"/>
      <c r="H28" s="1721"/>
    </row>
    <row r="29" spans="1:8" ht="15" customHeight="1">
      <c r="A29" s="1699"/>
      <c r="B29" s="533">
        <v>18</v>
      </c>
      <c r="C29" s="513"/>
      <c r="D29" s="1340"/>
      <c r="E29" s="513"/>
      <c r="F29" s="1316"/>
      <c r="G29" s="1316"/>
      <c r="H29" s="1721"/>
    </row>
    <row r="30" spans="1:8" ht="15" customHeight="1">
      <c r="A30" s="1699"/>
      <c r="B30" s="533">
        <v>19</v>
      </c>
      <c r="C30" s="513"/>
      <c r="D30" s="1340"/>
      <c r="E30" s="513"/>
      <c r="F30" s="1316"/>
      <c r="G30" s="1316"/>
      <c r="H30" s="1721"/>
    </row>
    <row r="31" spans="1:8" ht="15" customHeight="1">
      <c r="A31" s="1699"/>
      <c r="B31" s="533">
        <v>20</v>
      </c>
      <c r="C31" s="513"/>
      <c r="D31" s="1340"/>
      <c r="E31" s="513"/>
      <c r="F31" s="1316"/>
      <c r="G31" s="1316"/>
      <c r="H31" s="1721"/>
    </row>
    <row r="32" spans="1:8" ht="15" customHeight="1">
      <c r="A32" s="1699"/>
      <c r="B32" s="533">
        <v>21</v>
      </c>
      <c r="C32" s="513"/>
      <c r="D32" s="1340"/>
      <c r="E32" s="513"/>
      <c r="F32" s="1316"/>
      <c r="G32" s="1316"/>
      <c r="H32" s="1721"/>
    </row>
    <row r="33" spans="1:8" ht="15" customHeight="1">
      <c r="A33" s="1699"/>
      <c r="B33" s="533">
        <v>22</v>
      </c>
      <c r="C33" s="513"/>
      <c r="D33" s="1340"/>
      <c r="E33" s="513"/>
      <c r="F33" s="1316"/>
      <c r="G33" s="1316"/>
      <c r="H33" s="1721"/>
    </row>
    <row r="34" spans="1:8" ht="15" customHeight="1">
      <c r="A34" s="1699"/>
      <c r="B34" s="533">
        <v>23</v>
      </c>
      <c r="C34" s="513"/>
      <c r="D34" s="1340"/>
      <c r="E34" s="513"/>
      <c r="F34" s="1316"/>
      <c r="G34" s="1316"/>
      <c r="H34" s="1721"/>
    </row>
    <row r="35" spans="1:8" ht="15" customHeight="1">
      <c r="A35" s="1699"/>
      <c r="B35" s="533">
        <v>24</v>
      </c>
      <c r="C35" s="513"/>
      <c r="D35" s="1340"/>
      <c r="E35" s="513"/>
      <c r="F35" s="1316"/>
      <c r="G35" s="1316"/>
      <c r="H35" s="1721"/>
    </row>
    <row r="36" spans="1:8" ht="15" customHeight="1">
      <c r="A36" s="1699"/>
      <c r="B36" s="533">
        <v>25</v>
      </c>
      <c r="C36" s="513"/>
      <c r="D36" s="1340"/>
      <c r="E36" s="513"/>
      <c r="F36" s="1316"/>
      <c r="G36" s="1316"/>
      <c r="H36" s="1721"/>
    </row>
    <row r="37" spans="1:8" ht="15" customHeight="1">
      <c r="A37" s="1699"/>
      <c r="B37" s="533">
        <v>26</v>
      </c>
      <c r="C37" s="513"/>
      <c r="D37" s="1340"/>
      <c r="E37" s="513"/>
      <c r="F37" s="1316"/>
      <c r="G37" s="1316"/>
      <c r="H37" s="1721"/>
    </row>
    <row r="38" spans="1:8" ht="15" customHeight="1">
      <c r="A38" s="1699"/>
      <c r="B38" s="533">
        <v>27</v>
      </c>
      <c r="C38" s="513"/>
      <c r="D38" s="1340"/>
      <c r="E38" s="513"/>
      <c r="F38" s="1316"/>
      <c r="G38" s="1316"/>
      <c r="H38" s="1721"/>
    </row>
    <row r="39" spans="1:8" ht="15" customHeight="1">
      <c r="A39" s="1699"/>
      <c r="B39" s="533">
        <v>28</v>
      </c>
      <c r="C39" s="513"/>
      <c r="D39" s="1340"/>
      <c r="E39" s="513"/>
      <c r="F39" s="1316"/>
      <c r="G39" s="1316"/>
      <c r="H39" s="1721"/>
    </row>
    <row r="40" spans="1:8" ht="15" customHeight="1">
      <c r="A40" s="1699"/>
      <c r="B40" s="533">
        <v>29</v>
      </c>
      <c r="C40" s="513"/>
      <c r="D40" s="1340"/>
      <c r="E40" s="513"/>
      <c r="F40" s="1316"/>
      <c r="G40" s="1316"/>
      <c r="H40" s="1721"/>
    </row>
    <row r="41" spans="1:8" ht="15" customHeight="1">
      <c r="A41" s="1700"/>
      <c r="B41" s="597">
        <v>30</v>
      </c>
      <c r="C41" s="1708"/>
      <c r="D41" s="1711"/>
      <c r="E41" s="1708"/>
      <c r="F41" s="1714"/>
      <c r="G41" s="1714"/>
      <c r="H41" s="1722"/>
    </row>
    <row r="42" spans="1:8" ht="15" customHeight="1">
      <c r="A42" s="1701" t="s">
        <v>1209</v>
      </c>
      <c r="B42" s="566"/>
      <c r="C42" s="566"/>
      <c r="D42" s="566"/>
      <c r="E42" s="566"/>
      <c r="F42" s="566"/>
      <c r="G42" s="566"/>
      <c r="H42" s="566"/>
    </row>
    <row r="43" spans="1:8" ht="15" customHeight="1">
      <c r="A43" s="1701" t="s">
        <v>219</v>
      </c>
      <c r="B43" s="566"/>
      <c r="C43" s="566"/>
      <c r="D43" s="566"/>
      <c r="E43" s="566"/>
      <c r="F43" s="566"/>
      <c r="G43" s="566"/>
      <c r="H43" s="566"/>
    </row>
    <row r="44" spans="1:8" ht="15" customHeight="1">
      <c r="A44" s="1701" t="s">
        <v>2217</v>
      </c>
      <c r="B44" s="566"/>
      <c r="C44" s="566"/>
      <c r="D44" s="566"/>
      <c r="E44" s="566"/>
      <c r="F44" s="566"/>
      <c r="G44" s="566"/>
      <c r="H44" s="566"/>
    </row>
    <row r="45" spans="1:8" ht="15" customHeight="1">
      <c r="A45" s="683"/>
    </row>
  </sheetData>
  <customSheetViews>
    <customSheetView guid="{33D4D846-4129-451F-A6E0-96419F5FE18F}" scale="75" showPageBreaks="1" printArea="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1"/>
      <headerFooter alignWithMargins="0"/>
    </customSheetView>
    <customSheetView guid="{2A313BEC-6E4F-4195-BE25-F08689DF1019}" scale="75" showPageBreaks="1" printArea="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2"/>
      <headerFooter alignWithMargins="0"/>
    </customSheetView>
    <customSheetView guid="{777DFF65-A274-44C2-85B6-2D5C6BB81042}" scale="75" showPageBreaks="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3"/>
      <headerFooter alignWithMargins="0"/>
    </customSheetView>
    <customSheetView guid="{5936F667-61F4-4656-AF66-4F7DBB59A1CD}" scale="75" showPageBreaks="1" printArea="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4"/>
      <headerFooter alignWithMargins="0"/>
    </customSheetView>
  </customSheetViews>
  <mergeCells count="80">
    <mergeCell ref="G1:H1"/>
    <mergeCell ref="A2:H2"/>
    <mergeCell ref="A4:B4"/>
    <mergeCell ref="C4:H4"/>
    <mergeCell ref="A5:B5"/>
    <mergeCell ref="C5:H5"/>
    <mergeCell ref="A6:D6"/>
    <mergeCell ref="E6:F6"/>
    <mergeCell ref="A7:D7"/>
    <mergeCell ref="E7:F7"/>
    <mergeCell ref="A8:D8"/>
    <mergeCell ref="E8:F8"/>
    <mergeCell ref="A9:D9"/>
    <mergeCell ref="E9:F9"/>
    <mergeCell ref="A10:D10"/>
    <mergeCell ref="E10:F10"/>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H7:H10"/>
    <mergeCell ref="A11:A41"/>
  </mergeCells>
  <phoneticPr fontId="23"/>
  <printOptions horizontalCentered="1"/>
  <pageMargins left="0.39370078740157483" right="0.39370078740157483" top="0.31496062992125984" bottom="0.19685039370078741" header="0.39370078740157483" footer="0.39370078740157483"/>
  <pageSetup paperSize="9" scale="104" fitToWidth="1" fitToHeight="1" orientation="portrait" usePrinterDefaults="1" errors="blank"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dimension ref="A1:H14"/>
  <sheetViews>
    <sheetView workbookViewId="0">
      <selection activeCell="F13" sqref="F13"/>
    </sheetView>
  </sheetViews>
  <sheetFormatPr defaultRowHeight="13.5"/>
  <cols>
    <col min="1" max="1" width="4.625" style="1723" customWidth="1"/>
    <col min="2" max="2" width="17.125" style="1723" customWidth="1"/>
    <col min="3" max="3" width="4.375" style="1723" customWidth="1"/>
    <col min="4" max="4" width="15.625" style="1723" customWidth="1"/>
    <col min="5" max="6" width="22.625" style="1723" customWidth="1"/>
    <col min="7" max="7" width="3.875" style="1723" customWidth="1"/>
    <col min="8" max="8" width="3.625" style="1723" customWidth="1"/>
    <col min="9" max="16384" width="9" style="1723" customWidth="1"/>
  </cols>
  <sheetData>
    <row r="1" spans="1:8" ht="14.25">
      <c r="A1" s="1389" t="s">
        <v>682</v>
      </c>
      <c r="B1" s="1724"/>
      <c r="C1" s="1724"/>
      <c r="D1" s="1724"/>
      <c r="E1" s="1724"/>
      <c r="F1" s="1733" t="s">
        <v>1481</v>
      </c>
      <c r="G1" s="1733"/>
      <c r="H1" s="1733"/>
    </row>
    <row r="2" spans="1:8" ht="17.25">
      <c r="A2" s="1724"/>
      <c r="B2" s="1725" t="s">
        <v>1998</v>
      </c>
      <c r="C2" s="1725"/>
      <c r="D2" s="1725"/>
      <c r="E2" s="1725"/>
      <c r="F2" s="1725"/>
      <c r="G2" s="1725"/>
    </row>
    <row r="3" spans="1:8" ht="9.9499999999999993" customHeight="1">
      <c r="A3" s="1724"/>
      <c r="B3" s="1725"/>
      <c r="C3" s="1725"/>
      <c r="D3" s="1725"/>
      <c r="E3" s="1725"/>
      <c r="F3" s="1725"/>
      <c r="G3" s="1725"/>
    </row>
    <row r="4" spans="1:8" ht="17.25">
      <c r="A4" s="1725"/>
      <c r="B4" s="1694"/>
      <c r="C4" s="1694"/>
      <c r="D4" s="1694"/>
      <c r="E4" s="1694"/>
      <c r="F4" s="1694"/>
      <c r="G4" s="1694"/>
      <c r="H4" s="1571"/>
    </row>
    <row r="5" spans="1:8" ht="17.25">
      <c r="A5" s="1726" t="s">
        <v>733</v>
      </c>
      <c r="B5" s="1726"/>
      <c r="C5" s="1726"/>
      <c r="D5" s="1726"/>
      <c r="E5" s="1726"/>
      <c r="F5" s="1726"/>
      <c r="G5" s="1726"/>
      <c r="H5" s="1734"/>
    </row>
    <row r="6" spans="1:8" ht="19.350000000000001" customHeight="1">
      <c r="A6" s="1727" t="s">
        <v>2209</v>
      </c>
      <c r="B6" s="1727"/>
      <c r="C6" s="1726" t="s">
        <v>402</v>
      </c>
      <c r="D6" s="1726"/>
      <c r="E6" s="1726"/>
      <c r="F6" s="1726"/>
      <c r="G6" s="1726"/>
      <c r="H6" s="1734"/>
    </row>
    <row r="7" spans="1:8" ht="30" customHeight="1">
      <c r="A7" s="1727" t="s">
        <v>2210</v>
      </c>
      <c r="B7" s="1727"/>
      <c r="C7" s="1726" t="s">
        <v>2213</v>
      </c>
      <c r="D7" s="1726"/>
      <c r="E7" s="1726"/>
      <c r="F7" s="1726"/>
      <c r="G7" s="1726"/>
      <c r="H7" s="410"/>
    </row>
    <row r="8" spans="1:8" ht="14.25">
      <c r="A8" s="1724"/>
      <c r="B8" s="1694"/>
      <c r="C8" s="1732"/>
      <c r="D8" s="1732"/>
      <c r="E8" s="1732"/>
      <c r="F8" s="1732"/>
      <c r="G8" s="1732"/>
    </row>
    <row r="9" spans="1:8" ht="110.1" customHeight="1">
      <c r="A9" s="1728" t="s">
        <v>2130</v>
      </c>
      <c r="B9" s="1729" t="s">
        <v>2074</v>
      </c>
      <c r="C9" s="1729"/>
      <c r="D9" s="1729"/>
      <c r="E9" s="1726" t="s">
        <v>2214</v>
      </c>
      <c r="F9" s="1726"/>
      <c r="G9" s="1726"/>
    </row>
    <row r="10" spans="1:8" ht="65.099999999999994" customHeight="1">
      <c r="A10" s="1728" t="s">
        <v>106</v>
      </c>
      <c r="B10" s="1729" t="s">
        <v>2211</v>
      </c>
      <c r="C10" s="1729"/>
      <c r="D10" s="1729"/>
      <c r="E10" s="1726" t="s">
        <v>2214</v>
      </c>
      <c r="F10" s="1726"/>
      <c r="G10" s="1726"/>
    </row>
    <row r="11" spans="1:8" ht="65.099999999999994" customHeight="1">
      <c r="A11" s="1728" t="s">
        <v>1285</v>
      </c>
      <c r="B11" s="1729" t="s">
        <v>516</v>
      </c>
      <c r="C11" s="1729"/>
      <c r="D11" s="1729"/>
      <c r="E11" s="1726" t="s">
        <v>2214</v>
      </c>
      <c r="F11" s="1726"/>
      <c r="G11" s="1726"/>
    </row>
    <row r="12" spans="1:8" ht="65.099999999999994" customHeight="1">
      <c r="A12" s="1728" t="s">
        <v>1758</v>
      </c>
      <c r="B12" s="1729" t="s">
        <v>2212</v>
      </c>
      <c r="C12" s="1729"/>
      <c r="D12" s="1729"/>
      <c r="E12" s="1726" t="s">
        <v>2214</v>
      </c>
      <c r="F12" s="1726"/>
      <c r="G12" s="1726"/>
    </row>
    <row r="13" spans="1:8" ht="14.25">
      <c r="A13" s="1724"/>
      <c r="B13" s="1730"/>
      <c r="C13" s="1730"/>
      <c r="D13" s="1730"/>
      <c r="E13" s="1730"/>
      <c r="F13" s="1730"/>
      <c r="G13" s="1730"/>
    </row>
    <row r="14" spans="1:8" ht="14.25">
      <c r="B14" s="1731"/>
      <c r="C14" s="1731"/>
      <c r="D14" s="1731"/>
      <c r="E14" s="1731"/>
      <c r="F14" s="1731"/>
      <c r="G14" s="1731"/>
    </row>
  </sheetData>
  <mergeCells count="17">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57" type="Hiragana"/>
  <pageMargins left="0.7" right="0.7" top="0.75" bottom="0.75" header="0.3" footer="0.3"/>
  <pageSetup paperSize="9"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tabColor theme="0"/>
  </sheetPr>
  <dimension ref="A1:AU21"/>
  <sheetViews>
    <sheetView view="pageBreakPreview" zoomScaleNormal="75" zoomScaleSheetLayoutView="100" workbookViewId="0"/>
  </sheetViews>
  <sheetFormatPr defaultColWidth="9" defaultRowHeight="13.5"/>
  <cols>
    <col min="1" max="1" width="4.625" style="1277" customWidth="1"/>
    <col min="2" max="2" width="24.25" style="1277" customWidth="1"/>
    <col min="3" max="3" width="4.25" style="1277" customWidth="1"/>
    <col min="4" max="5" width="23.5" style="1277" customWidth="1"/>
    <col min="6" max="6" width="6.75" style="1277" customWidth="1"/>
    <col min="7" max="7" width="4" style="1277" customWidth="1"/>
    <col min="8" max="8" width="2.5" style="1277" customWidth="1"/>
    <col min="9" max="9" width="9" style="1277" bestFit="1" customWidth="0"/>
    <col min="10" max="16384" width="9" style="1277"/>
  </cols>
  <sheetData>
    <row r="1" spans="1:47" s="1373" customFormat="1" ht="27.75" customHeight="1">
      <c r="A1" s="24" t="s">
        <v>287</v>
      </c>
      <c r="AU1" s="24" t="s">
        <v>49</v>
      </c>
    </row>
    <row r="2" spans="1:47" s="1373" customFormat="1" ht="36" customHeight="1">
      <c r="B2" s="1737" t="s">
        <v>1212</v>
      </c>
      <c r="C2" s="1737"/>
      <c r="D2" s="1737"/>
      <c r="E2" s="1737"/>
      <c r="F2" s="1737"/>
    </row>
    <row r="3" spans="1:47" ht="45" customHeight="1">
      <c r="A3" s="1278"/>
      <c r="B3" s="1279" t="s">
        <v>873</v>
      </c>
      <c r="C3" s="1740"/>
      <c r="D3" s="1743"/>
      <c r="E3" s="1743"/>
      <c r="F3" s="1748"/>
    </row>
    <row r="4" spans="1:47" ht="46.5" customHeight="1">
      <c r="B4" s="1374" t="s">
        <v>154</v>
      </c>
      <c r="C4" s="1289" t="s">
        <v>1213</v>
      </c>
      <c r="D4" s="1289"/>
      <c r="E4" s="1289"/>
      <c r="F4" s="1303"/>
    </row>
    <row r="5" spans="1:47" ht="46.5" customHeight="1">
      <c r="B5" s="1374" t="s">
        <v>840</v>
      </c>
      <c r="C5" s="1741">
        <v>1</v>
      </c>
      <c r="D5" s="1744" t="s">
        <v>1167</v>
      </c>
      <c r="E5" s="1744"/>
      <c r="F5" s="1749"/>
    </row>
    <row r="6" spans="1:47" ht="46.5" customHeight="1">
      <c r="B6" s="1281"/>
      <c r="C6" s="1741">
        <v>2</v>
      </c>
      <c r="D6" s="1744" t="s">
        <v>1108</v>
      </c>
      <c r="E6" s="1744"/>
      <c r="F6" s="1749"/>
    </row>
    <row r="7" spans="1:47" ht="46.5" customHeight="1">
      <c r="B7" s="1282"/>
      <c r="C7" s="1742">
        <v>3</v>
      </c>
      <c r="D7" s="1744" t="s">
        <v>1132</v>
      </c>
      <c r="E7" s="1744"/>
      <c r="F7" s="1749"/>
    </row>
    <row r="8" spans="1:47">
      <c r="B8" s="1374"/>
      <c r="C8" s="1292"/>
      <c r="D8" s="1292"/>
      <c r="E8" s="1292"/>
      <c r="F8" s="1307"/>
    </row>
    <row r="9" spans="1:47" ht="38.25" customHeight="1">
      <c r="B9" s="1738" t="s">
        <v>1005</v>
      </c>
      <c r="D9" s="1745"/>
      <c r="E9" s="1376" t="s">
        <v>212</v>
      </c>
      <c r="F9" s="1305"/>
    </row>
    <row r="10" spans="1:47">
      <c r="B10" s="1739"/>
      <c r="C10" s="1293"/>
      <c r="D10" s="1293"/>
      <c r="E10" s="1293"/>
      <c r="F10" s="1306"/>
    </row>
    <row r="11" spans="1:47">
      <c r="B11" s="1374"/>
      <c r="C11" s="1292"/>
      <c r="D11" s="1292"/>
      <c r="E11" s="1292"/>
      <c r="F11" s="1307"/>
    </row>
    <row r="12" spans="1:47" ht="29.25" customHeight="1">
      <c r="B12" s="1281" t="s">
        <v>1125</v>
      </c>
      <c r="D12" s="1746"/>
      <c r="E12" s="1376" t="s">
        <v>212</v>
      </c>
      <c r="F12" s="1305"/>
    </row>
    <row r="13" spans="1:47">
      <c r="B13" s="1282"/>
      <c r="C13" s="1293"/>
      <c r="D13" s="1293"/>
      <c r="E13" s="1293"/>
      <c r="F13" s="1306"/>
    </row>
    <row r="14" spans="1:47" ht="33.75" customHeight="1">
      <c r="B14" s="1374" t="s">
        <v>430</v>
      </c>
      <c r="C14" s="1292"/>
      <c r="D14" s="1292"/>
      <c r="E14" s="1292"/>
      <c r="F14" s="1292"/>
      <c r="G14" s="1290"/>
    </row>
    <row r="15" spans="1:47" ht="33.75" customHeight="1">
      <c r="B15" s="1281"/>
      <c r="D15" s="1297" t="s">
        <v>271</v>
      </c>
      <c r="E15" s="1297" t="s">
        <v>1107</v>
      </c>
      <c r="F15" s="1750"/>
      <c r="G15" s="1290"/>
    </row>
    <row r="16" spans="1:47" ht="33.75" customHeight="1">
      <c r="B16" s="1281"/>
      <c r="D16" s="1300" t="s">
        <v>212</v>
      </c>
      <c r="E16" s="1747" t="s">
        <v>45</v>
      </c>
      <c r="F16" s="1751"/>
      <c r="G16" s="1290"/>
    </row>
    <row r="17" spans="1:7" ht="33.75" customHeight="1">
      <c r="B17" s="1282"/>
      <c r="C17" s="1293"/>
      <c r="D17" s="1293"/>
      <c r="E17" s="1293"/>
      <c r="F17" s="1293"/>
      <c r="G17" s="1290"/>
    </row>
    <row r="18" spans="1:7" s="1735" customFormat="1" ht="17.25" customHeight="1">
      <c r="A18" s="1736"/>
      <c r="B18" s="49" t="s">
        <v>511</v>
      </c>
      <c r="C18" s="49"/>
      <c r="D18" s="49"/>
      <c r="E18" s="49"/>
      <c r="F18" s="49"/>
      <c r="G18" s="49"/>
    </row>
    <row r="19" spans="1:7" s="1735" customFormat="1" ht="17.25" customHeight="1">
      <c r="A19" s="1736"/>
      <c r="B19" s="49" t="s">
        <v>324</v>
      </c>
      <c r="C19" s="49"/>
      <c r="D19" s="49"/>
      <c r="E19" s="49"/>
      <c r="F19" s="49"/>
      <c r="G19" s="49"/>
    </row>
    <row r="20" spans="1:7" s="1735" customFormat="1" ht="28.5" customHeight="1">
      <c r="A20" s="1736"/>
      <c r="B20" s="38" t="s">
        <v>701</v>
      </c>
      <c r="C20" s="38"/>
      <c r="D20" s="38"/>
      <c r="E20" s="38"/>
      <c r="F20" s="38"/>
      <c r="G20" s="49"/>
    </row>
    <row r="21" spans="1:7" s="1735" customFormat="1" ht="29.25" customHeight="1">
      <c r="A21" s="1736"/>
      <c r="B21" s="40" t="s">
        <v>1218</v>
      </c>
      <c r="C21" s="40"/>
      <c r="D21" s="40"/>
      <c r="E21" s="40"/>
      <c r="F21" s="40"/>
      <c r="G21" s="38"/>
    </row>
  </sheetData>
  <mergeCells count="12">
    <mergeCell ref="B2:F2"/>
    <mergeCell ref="C3:F3"/>
    <mergeCell ref="C4:F4"/>
    <mergeCell ref="D5:F5"/>
    <mergeCell ref="D6:F6"/>
    <mergeCell ref="D7:F7"/>
    <mergeCell ref="B18:G18"/>
    <mergeCell ref="B19:F19"/>
    <mergeCell ref="B20:F20"/>
    <mergeCell ref="B21:F21"/>
    <mergeCell ref="B5:B7"/>
    <mergeCell ref="B14:B17"/>
  </mergeCells>
  <phoneticPr fontId="23"/>
  <printOptions horizontalCentered="1"/>
  <pageMargins left="0.39370078740157483" right="0.39370078740157483" top="0.31496062992125984" bottom="0.19685039370078741" header="0.39370078740157483" footer="0.39370078740157483"/>
  <pageSetup paperSize="9" scale="105" fitToWidth="1" fitToHeight="1" orientation="portrait" usePrinterDefaults="1" errors="blank"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sheetPr>
    <tabColor rgb="FF92D050"/>
  </sheetPr>
  <dimension ref="A1:AU73"/>
  <sheetViews>
    <sheetView view="pageBreakPreview" zoomScaleSheetLayoutView="100" workbookViewId="0"/>
  </sheetViews>
  <sheetFormatPr defaultColWidth="9" defaultRowHeight="21" customHeight="1"/>
  <cols>
    <col min="1" max="1" width="2.5" style="24" customWidth="1"/>
    <col min="2" max="2" width="2.625" style="24" customWidth="1"/>
    <col min="3" max="3" width="15.625" style="24" customWidth="1"/>
    <col min="4" max="4" width="5.75" style="24" customWidth="1"/>
    <col min="5" max="5" width="16.625" style="24" customWidth="1"/>
    <col min="6" max="6" width="4.625" style="24" customWidth="1"/>
    <col min="7" max="7" width="12" style="24" customWidth="1"/>
    <col min="8" max="8" width="15.5" style="24" customWidth="1"/>
    <col min="9" max="9" width="3.625" style="24" customWidth="1"/>
    <col min="10" max="10" width="10.25" style="24" customWidth="1"/>
    <col min="11" max="11" width="3.625" style="24" customWidth="1"/>
    <col min="12" max="12" width="2.125" style="24" customWidth="1"/>
    <col min="13" max="15" width="2.625" style="24" customWidth="1"/>
    <col min="16" max="16" width="9" style="24" bestFit="1" customWidth="0"/>
    <col min="17" max="16384" width="9" style="24"/>
  </cols>
  <sheetData>
    <row r="1" spans="1:47" ht="13.5">
      <c r="A1" s="24" t="s">
        <v>491</v>
      </c>
      <c r="AU1" s="24" t="s">
        <v>49</v>
      </c>
    </row>
    <row r="2" spans="1:47" ht="17.25">
      <c r="B2" s="27" t="s">
        <v>571</v>
      </c>
      <c r="C2" s="27"/>
      <c r="D2" s="27"/>
      <c r="E2" s="27"/>
      <c r="F2" s="27"/>
      <c r="G2" s="27"/>
      <c r="H2" s="27"/>
      <c r="I2" s="27"/>
      <c r="J2" s="27"/>
      <c r="K2" s="27"/>
    </row>
    <row r="3" spans="1:47" ht="21" customHeight="1">
      <c r="B3" s="45" t="s">
        <v>873</v>
      </c>
      <c r="C3" s="45"/>
      <c r="D3" s="45"/>
      <c r="E3" s="45"/>
      <c r="F3" s="75"/>
      <c r="G3" s="110"/>
      <c r="H3" s="110"/>
      <c r="I3" s="110"/>
      <c r="J3" s="110"/>
      <c r="K3" s="113"/>
    </row>
    <row r="4" spans="1:47" ht="17.25" customHeight="1">
      <c r="B4" s="1752" t="s">
        <v>742</v>
      </c>
      <c r="C4" s="1767"/>
      <c r="D4" s="1767"/>
      <c r="E4" s="1783"/>
      <c r="F4" s="110">
        <v>1</v>
      </c>
      <c r="G4" s="154" t="s">
        <v>893</v>
      </c>
      <c r="H4" s="154"/>
      <c r="I4" s="154"/>
      <c r="J4" s="154"/>
      <c r="K4" s="168"/>
    </row>
    <row r="5" spans="1:47" ht="17.25" customHeight="1">
      <c r="B5" s="1753"/>
      <c r="C5" s="1768"/>
      <c r="D5" s="1768"/>
      <c r="E5" s="1784"/>
      <c r="F5" s="209">
        <v>2</v>
      </c>
      <c r="G5" s="156" t="s">
        <v>1136</v>
      </c>
      <c r="H5" s="156"/>
      <c r="I5" s="156"/>
      <c r="J5" s="156"/>
      <c r="K5" s="169"/>
    </row>
    <row r="6" spans="1:47" ht="25.5" customHeight="1">
      <c r="B6" s="1754" t="s">
        <v>972</v>
      </c>
      <c r="C6" s="1769"/>
      <c r="D6" s="1769"/>
      <c r="E6" s="1769"/>
      <c r="F6" s="155" t="s">
        <v>330</v>
      </c>
      <c r="G6" s="1791"/>
      <c r="H6" s="1791"/>
      <c r="I6" s="1795"/>
      <c r="J6" s="154"/>
      <c r="K6" s="168" t="s">
        <v>639</v>
      </c>
    </row>
    <row r="7" spans="1:47" ht="25.5" customHeight="1">
      <c r="B7" s="1755" t="s">
        <v>136</v>
      </c>
      <c r="C7" s="1770"/>
      <c r="D7" s="1770"/>
      <c r="E7" s="1770"/>
      <c r="F7" s="155" t="s">
        <v>330</v>
      </c>
      <c r="G7" s="1791"/>
      <c r="H7" s="1791"/>
      <c r="I7" s="1795"/>
      <c r="J7" s="154"/>
      <c r="K7" s="168" t="s">
        <v>639</v>
      </c>
    </row>
    <row r="8" spans="1:47" s="25" customFormat="1" ht="43.5" customHeight="1">
      <c r="B8" s="1752" t="s">
        <v>690</v>
      </c>
      <c r="C8" s="1767"/>
      <c r="D8" s="1767"/>
      <c r="E8" s="209"/>
      <c r="F8" s="75"/>
      <c r="G8" s="110"/>
      <c r="H8" s="110"/>
      <c r="I8" s="110"/>
      <c r="J8" s="110"/>
      <c r="K8" s="113"/>
    </row>
    <row r="9" spans="1:47" s="25" customFormat="1" ht="18.75" customHeight="1">
      <c r="B9" s="1756"/>
      <c r="C9" s="75" t="s">
        <v>1219</v>
      </c>
      <c r="D9" s="110"/>
      <c r="E9" s="113"/>
      <c r="F9" s="75"/>
      <c r="G9" s="110"/>
      <c r="H9" s="110"/>
      <c r="I9" s="110"/>
      <c r="J9" s="110"/>
      <c r="K9" s="113"/>
    </row>
    <row r="10" spans="1:47" s="25" customFormat="1" ht="59.25" customHeight="1">
      <c r="B10" s="1757" t="s">
        <v>1222</v>
      </c>
      <c r="C10" s="1771"/>
      <c r="D10" s="1771"/>
      <c r="E10" s="113"/>
      <c r="F10" s="75"/>
      <c r="G10" s="110"/>
      <c r="H10" s="110"/>
      <c r="I10" s="110"/>
      <c r="J10" s="110"/>
      <c r="K10" s="113"/>
    </row>
    <row r="11" spans="1:47" s="25" customFormat="1" ht="21" customHeight="1">
      <c r="B11" s="1758" t="s">
        <v>1224</v>
      </c>
      <c r="C11" s="1758"/>
      <c r="D11" s="1758"/>
      <c r="E11" s="48"/>
      <c r="F11" s="1752" t="s">
        <v>1158</v>
      </c>
      <c r="G11" s="211"/>
      <c r="H11" s="1752" t="s">
        <v>1226</v>
      </c>
      <c r="I11" s="1783"/>
      <c r="J11" s="1752" t="s">
        <v>420</v>
      </c>
      <c r="K11" s="1783"/>
    </row>
    <row r="12" spans="1:47" s="25" customFormat="1" ht="21" customHeight="1">
      <c r="B12" s="48"/>
      <c r="C12" s="48"/>
      <c r="D12" s="48"/>
      <c r="E12" s="48"/>
      <c r="F12" s="61"/>
      <c r="G12" s="1792"/>
      <c r="H12" s="1753"/>
      <c r="I12" s="1784"/>
      <c r="J12" s="1753"/>
      <c r="K12" s="1784"/>
    </row>
    <row r="13" spans="1:47" s="25" customFormat="1" ht="21" customHeight="1">
      <c r="B13" s="48"/>
      <c r="C13" s="48"/>
      <c r="D13" s="48"/>
      <c r="E13" s="48"/>
      <c r="F13" s="61"/>
      <c r="G13" s="1792"/>
      <c r="H13" s="1753"/>
      <c r="I13" s="1784"/>
      <c r="J13" s="1753"/>
      <c r="K13" s="1784"/>
    </row>
    <row r="14" spans="1:47" s="25" customFormat="1" ht="21" customHeight="1">
      <c r="B14" s="48"/>
      <c r="C14" s="48"/>
      <c r="D14" s="48"/>
      <c r="E14" s="48"/>
      <c r="F14" s="61"/>
      <c r="G14" s="1792"/>
      <c r="H14" s="1753"/>
      <c r="I14" s="1784"/>
      <c r="J14" s="1753"/>
      <c r="K14" s="1784"/>
    </row>
    <row r="15" spans="1:47" s="25" customFormat="1" ht="21" customHeight="1">
      <c r="B15" s="45"/>
      <c r="C15" s="45"/>
      <c r="D15" s="45"/>
      <c r="E15" s="45"/>
      <c r="F15" s="62"/>
      <c r="G15" s="210"/>
      <c r="H15" s="1794"/>
      <c r="I15" s="1796"/>
      <c r="J15" s="1794"/>
      <c r="K15" s="1796"/>
    </row>
    <row r="16" spans="1:47" s="25" customFormat="1" ht="21" customHeight="1">
      <c r="B16" s="1759">
        <v>1</v>
      </c>
      <c r="C16" s="1772"/>
      <c r="D16" s="1779"/>
      <c r="E16" s="1785"/>
      <c r="F16" s="75"/>
      <c r="G16" s="113"/>
      <c r="H16" s="75"/>
      <c r="I16" s="113"/>
      <c r="J16" s="75"/>
      <c r="K16" s="113"/>
    </row>
    <row r="17" spans="2:11" s="25" customFormat="1" ht="21" customHeight="1">
      <c r="B17" s="1759">
        <v>2</v>
      </c>
      <c r="C17" s="1772"/>
      <c r="D17" s="1779"/>
      <c r="E17" s="1785"/>
      <c r="F17" s="75"/>
      <c r="G17" s="113"/>
      <c r="H17" s="75"/>
      <c r="I17" s="113"/>
      <c r="J17" s="75"/>
      <c r="K17" s="113"/>
    </row>
    <row r="18" spans="2:11" s="25" customFormat="1" ht="21" customHeight="1">
      <c r="B18" s="1759">
        <v>3</v>
      </c>
      <c r="C18" s="1772"/>
      <c r="D18" s="1779"/>
      <c r="E18" s="1785"/>
      <c r="F18" s="75"/>
      <c r="G18" s="113"/>
      <c r="H18" s="75"/>
      <c r="I18" s="113"/>
      <c r="J18" s="75"/>
      <c r="K18" s="113"/>
    </row>
    <row r="19" spans="2:11" s="25" customFormat="1" ht="21" customHeight="1">
      <c r="B19" s="1759">
        <v>4</v>
      </c>
      <c r="C19" s="1772"/>
      <c r="D19" s="1779"/>
      <c r="E19" s="1785"/>
      <c r="F19" s="75"/>
      <c r="G19" s="113"/>
      <c r="H19" s="75"/>
      <c r="I19" s="113"/>
      <c r="J19" s="75"/>
      <c r="K19" s="113"/>
    </row>
    <row r="20" spans="2:11" s="25" customFormat="1" ht="21" customHeight="1">
      <c r="B20" s="1759">
        <v>5</v>
      </c>
      <c r="C20" s="1772"/>
      <c r="D20" s="1779"/>
      <c r="E20" s="1785"/>
      <c r="F20" s="75"/>
      <c r="G20" s="113"/>
      <c r="H20" s="75"/>
      <c r="I20" s="113"/>
      <c r="J20" s="75"/>
      <c r="K20" s="113"/>
    </row>
    <row r="21" spans="2:11" s="25" customFormat="1" ht="21" customHeight="1">
      <c r="B21" s="1759">
        <v>6</v>
      </c>
      <c r="C21" s="1772"/>
      <c r="D21" s="1779"/>
      <c r="E21" s="1785"/>
      <c r="F21" s="75"/>
      <c r="G21" s="113"/>
      <c r="H21" s="75"/>
      <c r="I21" s="113"/>
      <c r="J21" s="75"/>
      <c r="K21" s="113"/>
    </row>
    <row r="22" spans="2:11" s="25" customFormat="1" ht="21" customHeight="1">
      <c r="B22" s="1759">
        <v>7</v>
      </c>
      <c r="C22" s="1772"/>
      <c r="D22" s="1779"/>
      <c r="E22" s="1785"/>
      <c r="F22" s="75"/>
      <c r="G22" s="113"/>
      <c r="H22" s="75"/>
      <c r="I22" s="113"/>
      <c r="J22" s="75"/>
      <c r="K22" s="113"/>
    </row>
    <row r="23" spans="2:11" s="25" customFormat="1" ht="21" customHeight="1">
      <c r="B23" s="1759">
        <v>8</v>
      </c>
      <c r="C23" s="1772"/>
      <c r="D23" s="1779"/>
      <c r="E23" s="1785"/>
      <c r="F23" s="75"/>
      <c r="G23" s="113"/>
      <c r="H23" s="75"/>
      <c r="I23" s="113"/>
      <c r="J23" s="75"/>
      <c r="K23" s="113"/>
    </row>
    <row r="24" spans="2:11" s="25" customFormat="1" ht="21" customHeight="1">
      <c r="B24" s="1759">
        <v>9</v>
      </c>
      <c r="C24" s="1772"/>
      <c r="D24" s="1779"/>
      <c r="E24" s="1785"/>
      <c r="F24" s="75"/>
      <c r="G24" s="113"/>
      <c r="H24" s="75"/>
      <c r="I24" s="113"/>
      <c r="J24" s="75"/>
      <c r="K24" s="113"/>
    </row>
    <row r="25" spans="2:11" s="25" customFormat="1" ht="21" customHeight="1">
      <c r="B25" s="1759">
        <v>10</v>
      </c>
      <c r="C25" s="1772"/>
      <c r="D25" s="1779"/>
      <c r="E25" s="1785"/>
      <c r="F25" s="75"/>
      <c r="G25" s="113"/>
      <c r="H25" s="75"/>
      <c r="I25" s="113"/>
      <c r="J25" s="75"/>
      <c r="K25" s="113"/>
    </row>
    <row r="26" spans="2:11" s="25" customFormat="1" ht="21" customHeight="1">
      <c r="B26" s="1759">
        <v>11</v>
      </c>
      <c r="C26" s="1772"/>
      <c r="D26" s="1779"/>
      <c r="E26" s="1785"/>
      <c r="F26" s="75"/>
      <c r="G26" s="113"/>
      <c r="H26" s="75"/>
      <c r="I26" s="113"/>
      <c r="J26" s="75"/>
      <c r="K26" s="113"/>
    </row>
    <row r="27" spans="2:11" s="25" customFormat="1" ht="21" customHeight="1">
      <c r="B27" s="1759">
        <v>12</v>
      </c>
      <c r="C27" s="1772"/>
      <c r="D27" s="1779"/>
      <c r="E27" s="1785"/>
      <c r="F27" s="75"/>
      <c r="G27" s="113"/>
      <c r="H27" s="75"/>
      <c r="I27" s="113"/>
      <c r="J27" s="75"/>
      <c r="K27" s="113"/>
    </row>
    <row r="28" spans="2:11" s="25" customFormat="1" ht="21" customHeight="1">
      <c r="B28" s="1759">
        <v>13</v>
      </c>
      <c r="C28" s="1772"/>
      <c r="D28" s="1779"/>
      <c r="E28" s="1785"/>
      <c r="F28" s="75"/>
      <c r="G28" s="113"/>
      <c r="H28" s="75"/>
      <c r="I28" s="113"/>
      <c r="J28" s="75"/>
      <c r="K28" s="113"/>
    </row>
    <row r="29" spans="2:11" s="25" customFormat="1" ht="21" customHeight="1">
      <c r="B29" s="1759">
        <v>14</v>
      </c>
      <c r="C29" s="1772"/>
      <c r="D29" s="1779"/>
      <c r="E29" s="1785"/>
      <c r="F29" s="75"/>
      <c r="G29" s="113"/>
      <c r="H29" s="75"/>
      <c r="I29" s="113"/>
      <c r="J29" s="75"/>
      <c r="K29" s="113"/>
    </row>
    <row r="30" spans="2:11" s="25" customFormat="1" ht="21" customHeight="1">
      <c r="B30" s="1759">
        <v>15</v>
      </c>
      <c r="C30" s="1772"/>
      <c r="D30" s="1779"/>
      <c r="E30" s="1785"/>
      <c r="F30" s="75"/>
      <c r="G30" s="113"/>
      <c r="H30" s="75"/>
      <c r="I30" s="113"/>
      <c r="J30" s="75"/>
      <c r="K30" s="113"/>
    </row>
    <row r="31" spans="2:11" s="25" customFormat="1" ht="21" customHeight="1">
      <c r="B31" s="1759" t="s">
        <v>603</v>
      </c>
      <c r="C31" s="1773"/>
      <c r="D31" s="1780"/>
      <c r="E31" s="1786"/>
      <c r="F31" s="1790"/>
      <c r="G31" s="1793"/>
      <c r="H31" s="75"/>
      <c r="I31" s="1797" t="s">
        <v>212</v>
      </c>
      <c r="J31" s="1799"/>
      <c r="K31" s="1800" t="s">
        <v>212</v>
      </c>
    </row>
    <row r="32" spans="2:11" s="25" customFormat="1" ht="12" customHeight="1">
      <c r="B32" s="1760"/>
      <c r="C32" s="1760"/>
      <c r="D32" s="1760"/>
      <c r="E32" s="66"/>
      <c r="F32" s="66"/>
      <c r="G32" s="66"/>
      <c r="H32" s="66"/>
      <c r="I32" s="1798"/>
      <c r="J32" s="1798"/>
      <c r="K32" s="1798"/>
    </row>
    <row r="33" spans="1:11" s="25" customFormat="1" ht="35.25" customHeight="1">
      <c r="B33" s="1761" t="s">
        <v>818</v>
      </c>
      <c r="C33" s="1774"/>
      <c r="D33" s="1781"/>
      <c r="E33" s="1787" t="s">
        <v>1229</v>
      </c>
      <c r="F33" s="1787"/>
      <c r="G33" s="1787"/>
      <c r="H33" s="1787"/>
      <c r="I33" s="1787"/>
      <c r="J33" s="1787"/>
      <c r="K33" s="1787"/>
    </row>
    <row r="34" spans="1:11" ht="23.25" customHeight="1">
      <c r="B34" s="1762" t="s">
        <v>513</v>
      </c>
      <c r="C34" s="1762"/>
      <c r="D34" s="1762"/>
      <c r="E34" s="1762"/>
      <c r="F34" s="1762"/>
      <c r="G34" s="1762"/>
      <c r="H34" s="1762"/>
      <c r="I34" s="1762"/>
      <c r="J34" s="1762"/>
      <c r="K34" s="1762"/>
    </row>
    <row r="35" spans="1:11" ht="27.75" customHeight="1">
      <c r="B35" s="1763"/>
      <c r="C35" s="1763"/>
      <c r="D35" s="1763"/>
      <c r="E35" s="1763"/>
      <c r="F35" s="1763"/>
      <c r="G35" s="1763"/>
      <c r="H35" s="1763"/>
      <c r="I35" s="1763"/>
      <c r="J35" s="1763"/>
      <c r="K35" s="1763"/>
    </row>
    <row r="36" spans="1:11" ht="27.75" customHeight="1">
      <c r="B36" s="1763"/>
      <c r="C36" s="1763"/>
      <c r="D36" s="1763"/>
      <c r="E36" s="1763"/>
      <c r="F36" s="1763"/>
      <c r="G36" s="1763"/>
      <c r="H36" s="1763"/>
      <c r="I36" s="1763"/>
      <c r="J36" s="1763"/>
      <c r="K36" s="1763"/>
    </row>
    <row r="37" spans="1:11" ht="27.75" customHeight="1">
      <c r="B37" s="1763"/>
      <c r="C37" s="1763"/>
      <c r="D37" s="1763"/>
      <c r="E37" s="1763"/>
      <c r="F37" s="1763"/>
      <c r="G37" s="1763"/>
      <c r="H37" s="1763"/>
      <c r="I37" s="1763"/>
      <c r="J37" s="1763"/>
      <c r="K37" s="1763"/>
    </row>
    <row r="38" spans="1:11" ht="27.75" customHeight="1">
      <c r="B38" s="1763"/>
      <c r="C38" s="1763"/>
      <c r="D38" s="1763"/>
      <c r="E38" s="1763"/>
      <c r="F38" s="1763"/>
      <c r="G38" s="1763"/>
      <c r="H38" s="1763"/>
      <c r="I38" s="1763"/>
      <c r="J38" s="1763"/>
      <c r="K38" s="1763"/>
    </row>
    <row r="39" spans="1:11" ht="13.5" customHeight="1">
      <c r="B39" s="1763"/>
      <c r="C39" s="1763"/>
      <c r="D39" s="1763"/>
      <c r="E39" s="1763"/>
      <c r="F39" s="1763"/>
      <c r="G39" s="1763"/>
      <c r="H39" s="1763"/>
      <c r="I39" s="1763"/>
      <c r="J39" s="1763"/>
      <c r="K39" s="1763"/>
    </row>
    <row r="40" spans="1:11" ht="21" customHeight="1">
      <c r="A40" s="24" t="s">
        <v>1120</v>
      </c>
    </row>
    <row r="41" spans="1:11" ht="21" customHeight="1">
      <c r="B41" s="27" t="s">
        <v>937</v>
      </c>
      <c r="C41" s="27"/>
      <c r="D41" s="27"/>
      <c r="E41" s="27"/>
      <c r="F41" s="27"/>
      <c r="G41" s="27"/>
      <c r="H41" s="27"/>
      <c r="I41" s="27"/>
      <c r="J41" s="27"/>
      <c r="K41" s="27"/>
    </row>
    <row r="42" spans="1:11" ht="21" customHeight="1">
      <c r="B42" s="45" t="s">
        <v>873</v>
      </c>
      <c r="C42" s="45"/>
      <c r="D42" s="45"/>
      <c r="E42" s="45"/>
      <c r="F42" s="75" t="s">
        <v>1231</v>
      </c>
      <c r="G42" s="110"/>
      <c r="H42" s="110"/>
      <c r="I42" s="110"/>
      <c r="J42" s="110"/>
      <c r="K42" s="113"/>
    </row>
    <row r="43" spans="1:11" ht="17.25" customHeight="1">
      <c r="B43" s="1752" t="s">
        <v>742</v>
      </c>
      <c r="C43" s="1767"/>
      <c r="D43" s="1767"/>
      <c r="E43" s="1783"/>
      <c r="F43" s="110">
        <v>1</v>
      </c>
      <c r="G43" s="154" t="s">
        <v>893</v>
      </c>
      <c r="H43" s="154"/>
      <c r="I43" s="154"/>
      <c r="J43" s="154"/>
      <c r="K43" s="168"/>
    </row>
    <row r="44" spans="1:11" ht="17.25" customHeight="1">
      <c r="B44" s="1753"/>
      <c r="C44" s="1768"/>
      <c r="D44" s="1768"/>
      <c r="E44" s="1784"/>
      <c r="F44" s="110">
        <v>2</v>
      </c>
      <c r="G44" s="154" t="s">
        <v>1136</v>
      </c>
      <c r="H44" s="154"/>
      <c r="I44" s="154"/>
      <c r="J44" s="154"/>
      <c r="K44" s="168"/>
    </row>
    <row r="45" spans="1:11" ht="25.5" customHeight="1">
      <c r="B45" s="1764" t="s">
        <v>972</v>
      </c>
      <c r="C45" s="1775"/>
      <c r="D45" s="1775"/>
      <c r="E45" s="1788"/>
      <c r="F45" s="155" t="s">
        <v>330</v>
      </c>
      <c r="G45" s="1791"/>
      <c r="H45" s="1791"/>
      <c r="I45" s="1795"/>
      <c r="J45" s="154">
        <v>9.4</v>
      </c>
      <c r="K45" s="168" t="s">
        <v>639</v>
      </c>
    </row>
    <row r="46" spans="1:11" ht="25.5" customHeight="1">
      <c r="B46" s="1765" t="s">
        <v>136</v>
      </c>
      <c r="C46" s="1776"/>
      <c r="D46" s="1776"/>
      <c r="E46" s="1789"/>
      <c r="F46" s="155" t="s">
        <v>330</v>
      </c>
      <c r="G46" s="1791"/>
      <c r="H46" s="1791"/>
      <c r="I46" s="1795"/>
      <c r="J46" s="154">
        <v>15.7</v>
      </c>
      <c r="K46" s="168" t="s">
        <v>639</v>
      </c>
    </row>
    <row r="47" spans="1:11" s="25" customFormat="1" ht="41.25" customHeight="1">
      <c r="B47" s="1752" t="s">
        <v>690</v>
      </c>
      <c r="C47" s="1767"/>
      <c r="D47" s="1767"/>
      <c r="E47" s="209"/>
      <c r="F47" s="75" t="s">
        <v>800</v>
      </c>
      <c r="G47" s="110"/>
      <c r="H47" s="110"/>
      <c r="I47" s="110"/>
      <c r="J47" s="110"/>
      <c r="K47" s="113"/>
    </row>
    <row r="48" spans="1:11" s="25" customFormat="1" ht="21" customHeight="1">
      <c r="B48" s="1756"/>
      <c r="C48" s="75" t="s">
        <v>1219</v>
      </c>
      <c r="D48" s="110"/>
      <c r="E48" s="113"/>
      <c r="F48" s="75" t="s">
        <v>1232</v>
      </c>
      <c r="G48" s="110"/>
      <c r="H48" s="110"/>
      <c r="I48" s="110"/>
      <c r="J48" s="110"/>
      <c r="K48" s="113"/>
    </row>
    <row r="49" spans="2:11" s="25" customFormat="1" ht="57" customHeight="1">
      <c r="B49" s="1757" t="s">
        <v>1222</v>
      </c>
      <c r="C49" s="1771"/>
      <c r="D49" s="1771"/>
      <c r="E49" s="113"/>
      <c r="F49" s="75" t="s">
        <v>643</v>
      </c>
      <c r="G49" s="110"/>
      <c r="H49" s="110"/>
      <c r="I49" s="110"/>
      <c r="J49" s="110"/>
      <c r="K49" s="113"/>
    </row>
    <row r="50" spans="2:11" s="25" customFormat="1" ht="21" customHeight="1">
      <c r="B50" s="1758" t="s">
        <v>1224</v>
      </c>
      <c r="C50" s="1758"/>
      <c r="D50" s="1758"/>
      <c r="E50" s="48"/>
      <c r="F50" s="1752" t="s">
        <v>1158</v>
      </c>
      <c r="G50" s="211"/>
      <c r="H50" s="1752" t="s">
        <v>1226</v>
      </c>
      <c r="I50" s="1783"/>
      <c r="J50" s="1752" t="s">
        <v>420</v>
      </c>
      <c r="K50" s="1783"/>
    </row>
    <row r="51" spans="2:11" s="25" customFormat="1" ht="21" customHeight="1">
      <c r="B51" s="48"/>
      <c r="C51" s="48"/>
      <c r="D51" s="48"/>
      <c r="E51" s="48"/>
      <c r="F51" s="61"/>
      <c r="G51" s="1792"/>
      <c r="H51" s="1753"/>
      <c r="I51" s="1784"/>
      <c r="J51" s="1753"/>
      <c r="K51" s="1784"/>
    </row>
    <row r="52" spans="2:11" s="25" customFormat="1" ht="21" customHeight="1">
      <c r="B52" s="48"/>
      <c r="C52" s="48"/>
      <c r="D52" s="48"/>
      <c r="E52" s="48"/>
      <c r="F52" s="61"/>
      <c r="G52" s="1792"/>
      <c r="H52" s="1753"/>
      <c r="I52" s="1784"/>
      <c r="J52" s="1753"/>
      <c r="K52" s="1784"/>
    </row>
    <row r="53" spans="2:11" s="25" customFormat="1" ht="21" customHeight="1">
      <c r="B53" s="48"/>
      <c r="C53" s="48"/>
      <c r="D53" s="48"/>
      <c r="E53" s="48"/>
      <c r="F53" s="61"/>
      <c r="G53" s="1792"/>
      <c r="H53" s="1753"/>
      <c r="I53" s="1784"/>
      <c r="J53" s="1753"/>
      <c r="K53" s="1784"/>
    </row>
    <row r="54" spans="2:11" s="25" customFormat="1" ht="21" customHeight="1">
      <c r="B54" s="45"/>
      <c r="C54" s="45"/>
      <c r="D54" s="45"/>
      <c r="E54" s="45"/>
      <c r="F54" s="62"/>
      <c r="G54" s="210"/>
      <c r="H54" s="1794"/>
      <c r="I54" s="1796"/>
      <c r="J54" s="1794"/>
      <c r="K54" s="1796"/>
    </row>
    <row r="55" spans="2:11" s="25" customFormat="1" ht="21" customHeight="1">
      <c r="B55" s="1759">
        <v>1</v>
      </c>
      <c r="C55" s="75" t="s">
        <v>252</v>
      </c>
      <c r="D55" s="110"/>
      <c r="E55" s="113"/>
      <c r="F55" s="75" t="s">
        <v>726</v>
      </c>
      <c r="G55" s="113"/>
      <c r="H55" s="75" t="s">
        <v>233</v>
      </c>
      <c r="I55" s="113"/>
      <c r="J55" s="75"/>
      <c r="K55" s="113"/>
    </row>
    <row r="56" spans="2:11" s="25" customFormat="1" ht="21" customHeight="1">
      <c r="B56" s="1759">
        <v>2</v>
      </c>
      <c r="C56" s="75" t="s">
        <v>326</v>
      </c>
      <c r="D56" s="110"/>
      <c r="E56" s="113"/>
      <c r="F56" s="75" t="s">
        <v>94</v>
      </c>
      <c r="G56" s="113"/>
      <c r="H56" s="75" t="s">
        <v>641</v>
      </c>
      <c r="I56" s="113"/>
      <c r="J56" s="75" t="s">
        <v>1061</v>
      </c>
      <c r="K56" s="113"/>
    </row>
    <row r="57" spans="2:11" s="25" customFormat="1" ht="21" customHeight="1">
      <c r="B57" s="1759">
        <v>3</v>
      </c>
      <c r="C57" s="75" t="s">
        <v>538</v>
      </c>
      <c r="D57" s="110"/>
      <c r="E57" s="113"/>
      <c r="F57" s="75" t="s">
        <v>726</v>
      </c>
      <c r="G57" s="113"/>
      <c r="H57" s="75" t="s">
        <v>1151</v>
      </c>
      <c r="I57" s="113"/>
      <c r="J57" s="75"/>
      <c r="K57" s="113"/>
    </row>
    <row r="58" spans="2:11" s="25" customFormat="1" ht="21" customHeight="1">
      <c r="B58" s="1759">
        <v>4</v>
      </c>
      <c r="C58" s="75" t="s">
        <v>90</v>
      </c>
      <c r="D58" s="110"/>
      <c r="E58" s="113"/>
      <c r="F58" s="75" t="s">
        <v>726</v>
      </c>
      <c r="G58" s="113"/>
      <c r="H58" s="75" t="s">
        <v>1235</v>
      </c>
      <c r="I58" s="113"/>
      <c r="J58" s="75"/>
      <c r="K58" s="113"/>
    </row>
    <row r="59" spans="2:11" s="25" customFormat="1" ht="21" customHeight="1">
      <c r="B59" s="1759">
        <v>5</v>
      </c>
      <c r="C59" s="75" t="s">
        <v>250</v>
      </c>
      <c r="D59" s="110"/>
      <c r="E59" s="113"/>
      <c r="F59" s="75" t="s">
        <v>726</v>
      </c>
      <c r="G59" s="113"/>
      <c r="H59" s="75" t="s">
        <v>64</v>
      </c>
      <c r="I59" s="113"/>
      <c r="J59" s="75"/>
      <c r="K59" s="113"/>
    </row>
    <row r="60" spans="2:11" s="25" customFormat="1" ht="21" customHeight="1">
      <c r="B60" s="1759">
        <v>6</v>
      </c>
      <c r="C60" s="75" t="s">
        <v>275</v>
      </c>
      <c r="D60" s="110"/>
      <c r="E60" s="113"/>
      <c r="F60" s="75" t="s">
        <v>94</v>
      </c>
      <c r="G60" s="113"/>
      <c r="H60" s="75" t="s">
        <v>641</v>
      </c>
      <c r="I60" s="113"/>
      <c r="J60" s="75" t="s">
        <v>1061</v>
      </c>
      <c r="K60" s="113"/>
    </row>
    <row r="61" spans="2:11" s="25" customFormat="1" ht="21" customHeight="1">
      <c r="B61" s="1759">
        <v>7</v>
      </c>
      <c r="C61" s="93"/>
      <c r="D61" s="47"/>
      <c r="E61" s="51"/>
      <c r="F61" s="75"/>
      <c r="G61" s="113"/>
      <c r="H61" s="75"/>
      <c r="I61" s="113"/>
      <c r="J61" s="75"/>
      <c r="K61" s="113"/>
    </row>
    <row r="62" spans="2:11" s="25" customFormat="1" ht="21" customHeight="1">
      <c r="B62" s="1759">
        <v>8</v>
      </c>
      <c r="C62" s="93"/>
      <c r="D62" s="47"/>
      <c r="E62" s="51"/>
      <c r="F62" s="75"/>
      <c r="G62" s="113"/>
      <c r="H62" s="75"/>
      <c r="I62" s="113"/>
      <c r="J62" s="75"/>
      <c r="K62" s="113"/>
    </row>
    <row r="63" spans="2:11" s="25" customFormat="1" ht="21" customHeight="1">
      <c r="B63" s="1759">
        <v>9</v>
      </c>
      <c r="C63" s="93"/>
      <c r="D63" s="47"/>
      <c r="E63" s="51"/>
      <c r="F63" s="75"/>
      <c r="G63" s="113"/>
      <c r="H63" s="75"/>
      <c r="I63" s="113"/>
      <c r="J63" s="75"/>
      <c r="K63" s="113"/>
    </row>
    <row r="64" spans="2:11" s="25" customFormat="1" ht="21" customHeight="1">
      <c r="B64" s="1759">
        <v>10</v>
      </c>
      <c r="C64" s="93"/>
      <c r="D64" s="47"/>
      <c r="E64" s="51"/>
      <c r="F64" s="75"/>
      <c r="G64" s="113"/>
      <c r="H64" s="75"/>
      <c r="I64" s="113"/>
      <c r="J64" s="75"/>
      <c r="K64" s="113"/>
    </row>
    <row r="65" spans="2:11" s="25" customFormat="1" ht="21" customHeight="1">
      <c r="B65" s="1759">
        <v>11</v>
      </c>
      <c r="C65" s="93"/>
      <c r="D65" s="47"/>
      <c r="E65" s="51"/>
      <c r="F65" s="75"/>
      <c r="G65" s="113"/>
      <c r="H65" s="75"/>
      <c r="I65" s="113"/>
      <c r="J65" s="75"/>
      <c r="K65" s="113"/>
    </row>
    <row r="66" spans="2:11" s="25" customFormat="1" ht="21" customHeight="1">
      <c r="B66" s="1759">
        <v>12</v>
      </c>
      <c r="C66" s="93"/>
      <c r="D66" s="47"/>
      <c r="E66" s="51"/>
      <c r="F66" s="75"/>
      <c r="G66" s="113"/>
      <c r="H66" s="75"/>
      <c r="I66" s="113"/>
      <c r="J66" s="75"/>
      <c r="K66" s="113"/>
    </row>
    <row r="67" spans="2:11" s="25" customFormat="1" ht="21" customHeight="1">
      <c r="B67" s="1759">
        <v>13</v>
      </c>
      <c r="C67" s="93"/>
      <c r="D67" s="47"/>
      <c r="E67" s="51"/>
      <c r="F67" s="75"/>
      <c r="G67" s="113"/>
      <c r="H67" s="75"/>
      <c r="I67" s="113"/>
      <c r="J67" s="75"/>
      <c r="K67" s="113"/>
    </row>
    <row r="68" spans="2:11" s="25" customFormat="1" ht="21" customHeight="1">
      <c r="B68" s="1759">
        <v>14</v>
      </c>
      <c r="C68" s="93"/>
      <c r="D68" s="47"/>
      <c r="E68" s="51"/>
      <c r="F68" s="75"/>
      <c r="G68" s="113"/>
      <c r="H68" s="75"/>
      <c r="I68" s="113"/>
      <c r="J68" s="75"/>
      <c r="K68" s="113"/>
    </row>
    <row r="69" spans="2:11" s="25" customFormat="1" ht="21" customHeight="1">
      <c r="B69" s="1759">
        <v>15</v>
      </c>
      <c r="C69" s="93"/>
      <c r="D69" s="47"/>
      <c r="E69" s="51"/>
      <c r="F69" s="75"/>
      <c r="G69" s="113"/>
      <c r="H69" s="75"/>
      <c r="I69" s="113"/>
      <c r="J69" s="75"/>
      <c r="K69" s="113"/>
    </row>
    <row r="70" spans="2:11" s="25" customFormat="1" ht="21" customHeight="1">
      <c r="B70" s="1759" t="s">
        <v>603</v>
      </c>
      <c r="C70" s="1773"/>
      <c r="D70" s="1780"/>
      <c r="E70" s="1786"/>
      <c r="F70" s="1790"/>
      <c r="G70" s="1793"/>
      <c r="H70" s="75">
        <v>6</v>
      </c>
      <c r="I70" s="1797" t="s">
        <v>212</v>
      </c>
      <c r="J70" s="75">
        <v>2</v>
      </c>
      <c r="K70" s="1800" t="s">
        <v>212</v>
      </c>
    </row>
    <row r="71" spans="2:11" s="25" customFormat="1" ht="14.25" customHeight="1">
      <c r="B71" s="1760"/>
      <c r="C71" s="1760"/>
      <c r="D71" s="1760"/>
      <c r="E71" s="1760"/>
      <c r="F71" s="66"/>
      <c r="G71" s="66"/>
      <c r="H71" s="66"/>
      <c r="I71" s="1798"/>
      <c r="J71" s="66"/>
      <c r="K71" s="1798"/>
    </row>
    <row r="72" spans="2:11" s="25" customFormat="1" ht="42.75" customHeight="1">
      <c r="B72" s="1760"/>
      <c r="C72" s="1777" t="s">
        <v>818</v>
      </c>
      <c r="D72" s="1782"/>
      <c r="E72" s="1787" t="s">
        <v>1229</v>
      </c>
      <c r="F72" s="1787"/>
      <c r="G72" s="1787"/>
      <c r="H72" s="1787"/>
      <c r="I72" s="1787"/>
      <c r="J72" s="1787"/>
      <c r="K72" s="1787"/>
    </row>
    <row r="73" spans="2:11" ht="153" customHeight="1">
      <c r="B73" s="1766" t="s">
        <v>954</v>
      </c>
      <c r="C73" s="1778"/>
      <c r="D73" s="1778"/>
      <c r="E73" s="1778"/>
      <c r="F73" s="1778"/>
      <c r="G73" s="1778"/>
      <c r="H73" s="1778"/>
      <c r="I73" s="1778"/>
      <c r="J73" s="1778"/>
      <c r="K73" s="1778"/>
    </row>
  </sheetData>
  <customSheetViews>
    <customSheetView guid="{33D4D846-4129-451F-A6E0-96419F5FE18F}" showPageBreaks="1" printArea="1" view="pageBreakPreview" showRuler="0">
      <selection activeCell="A8" sqref="A8:D8"/>
      <pageMargins left="0.39370078740157483" right="0.39370078740157483" top="0.31496062992125984" bottom="0.19685039370078741" header="0.39370078740157483" footer="0.39370078740157483"/>
      <printOptions horizontalCentered="1"/>
      <pageSetup paperSize="9" scale="110" orientation="portrait" errors="blank" r:id="rId1"/>
      <headerFooter alignWithMargins="0"/>
    </customSheetView>
    <customSheetView guid="{2A313BEC-6E4F-4195-BE25-F08689DF1019}"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7" orientation="portrait" errors="blank" r:id="rId2"/>
      <headerFooter alignWithMargins="0"/>
    </customSheetView>
    <customSheetView guid="{777DFF65-A274-44C2-85B6-2D5C6BB81042}"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7" orientation="portrait" errors="blank" r:id="rId3"/>
      <headerFooter alignWithMargins="0"/>
    </customSheetView>
    <customSheetView guid="{5936F667-61F4-4656-AF66-4F7DBB59A1CD}"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7" orientation="portrait" errors="blank" r:id="rId4"/>
      <headerFooter alignWithMargins="0"/>
    </customSheetView>
  </customSheetViews>
  <mergeCells count="170">
    <mergeCell ref="B2:K2"/>
    <mergeCell ref="B3:E3"/>
    <mergeCell ref="F3:K3"/>
    <mergeCell ref="G4:K4"/>
    <mergeCell ref="G5:K5"/>
    <mergeCell ref="B6:E6"/>
    <mergeCell ref="F6:I6"/>
    <mergeCell ref="B7:E7"/>
    <mergeCell ref="F7:I7"/>
    <mergeCell ref="B8:E8"/>
    <mergeCell ref="F8:K8"/>
    <mergeCell ref="C9:E9"/>
    <mergeCell ref="F9:K9"/>
    <mergeCell ref="B10:E10"/>
    <mergeCell ref="F10:K10"/>
    <mergeCell ref="C16:E16"/>
    <mergeCell ref="F16:G16"/>
    <mergeCell ref="H16:I16"/>
    <mergeCell ref="J16:K16"/>
    <mergeCell ref="C17:E17"/>
    <mergeCell ref="F17:G17"/>
    <mergeCell ref="H17:I17"/>
    <mergeCell ref="J17:K17"/>
    <mergeCell ref="C18:E18"/>
    <mergeCell ref="F18:G18"/>
    <mergeCell ref="H18:I18"/>
    <mergeCell ref="J18:K18"/>
    <mergeCell ref="C19:E19"/>
    <mergeCell ref="F19:G19"/>
    <mergeCell ref="H19:I19"/>
    <mergeCell ref="J19:K19"/>
    <mergeCell ref="C20:E20"/>
    <mergeCell ref="F20:G20"/>
    <mergeCell ref="H20:I20"/>
    <mergeCell ref="J20:K20"/>
    <mergeCell ref="C21:E21"/>
    <mergeCell ref="F21:G21"/>
    <mergeCell ref="H21:I21"/>
    <mergeCell ref="J21:K21"/>
    <mergeCell ref="C22:E22"/>
    <mergeCell ref="F22:G22"/>
    <mergeCell ref="H22:I22"/>
    <mergeCell ref="J22:K22"/>
    <mergeCell ref="C23:E23"/>
    <mergeCell ref="F23:G23"/>
    <mergeCell ref="H23:I23"/>
    <mergeCell ref="J23:K23"/>
    <mergeCell ref="C24:E24"/>
    <mergeCell ref="F24:G24"/>
    <mergeCell ref="H24:I24"/>
    <mergeCell ref="J24:K24"/>
    <mergeCell ref="C25:E25"/>
    <mergeCell ref="F25:G25"/>
    <mergeCell ref="H25:I25"/>
    <mergeCell ref="J25:K25"/>
    <mergeCell ref="C26:E26"/>
    <mergeCell ref="F26:G26"/>
    <mergeCell ref="H26:I26"/>
    <mergeCell ref="J26:K26"/>
    <mergeCell ref="C27:E27"/>
    <mergeCell ref="F27:G27"/>
    <mergeCell ref="H27:I27"/>
    <mergeCell ref="J27:K27"/>
    <mergeCell ref="C28:E28"/>
    <mergeCell ref="F28:G28"/>
    <mergeCell ref="H28:I28"/>
    <mergeCell ref="J28:K28"/>
    <mergeCell ref="C29:E29"/>
    <mergeCell ref="F29:G29"/>
    <mergeCell ref="H29:I29"/>
    <mergeCell ref="J29:K29"/>
    <mergeCell ref="C30:E30"/>
    <mergeCell ref="F30:G30"/>
    <mergeCell ref="H30:I30"/>
    <mergeCell ref="J30:K30"/>
    <mergeCell ref="C31:E31"/>
    <mergeCell ref="F31:G31"/>
    <mergeCell ref="B33:D33"/>
    <mergeCell ref="E33:K33"/>
    <mergeCell ref="B41:K41"/>
    <mergeCell ref="B42:E42"/>
    <mergeCell ref="F42:K42"/>
    <mergeCell ref="G43:K43"/>
    <mergeCell ref="G44:K44"/>
    <mergeCell ref="B45:E45"/>
    <mergeCell ref="F45:I45"/>
    <mergeCell ref="B46:E46"/>
    <mergeCell ref="F46:I46"/>
    <mergeCell ref="B47:E47"/>
    <mergeCell ref="F47:K47"/>
    <mergeCell ref="C48:E48"/>
    <mergeCell ref="F48:K48"/>
    <mergeCell ref="B49:E49"/>
    <mergeCell ref="F49:K49"/>
    <mergeCell ref="C55:E55"/>
    <mergeCell ref="F55:G55"/>
    <mergeCell ref="H55:I55"/>
    <mergeCell ref="J55:K55"/>
    <mergeCell ref="C56:E56"/>
    <mergeCell ref="F56:G56"/>
    <mergeCell ref="H56:I56"/>
    <mergeCell ref="J56:K56"/>
    <mergeCell ref="C57:E57"/>
    <mergeCell ref="F57:G57"/>
    <mergeCell ref="H57:I57"/>
    <mergeCell ref="J57:K57"/>
    <mergeCell ref="C58:E58"/>
    <mergeCell ref="F58:G58"/>
    <mergeCell ref="H58:I58"/>
    <mergeCell ref="J58:K58"/>
    <mergeCell ref="C59:E59"/>
    <mergeCell ref="F59:G59"/>
    <mergeCell ref="H59:I59"/>
    <mergeCell ref="J59:K59"/>
    <mergeCell ref="C60:E60"/>
    <mergeCell ref="F60:G60"/>
    <mergeCell ref="H60:I60"/>
    <mergeCell ref="J60:K60"/>
    <mergeCell ref="C61:E61"/>
    <mergeCell ref="F61:G61"/>
    <mergeCell ref="H61:I61"/>
    <mergeCell ref="J61:K61"/>
    <mergeCell ref="C62:E62"/>
    <mergeCell ref="F62:G62"/>
    <mergeCell ref="H62:I62"/>
    <mergeCell ref="J62:K62"/>
    <mergeCell ref="C63:E63"/>
    <mergeCell ref="F63:G63"/>
    <mergeCell ref="H63:I63"/>
    <mergeCell ref="J63:K63"/>
    <mergeCell ref="C64:E64"/>
    <mergeCell ref="F64:G64"/>
    <mergeCell ref="H64:I64"/>
    <mergeCell ref="J64:K64"/>
    <mergeCell ref="C65:E65"/>
    <mergeCell ref="F65:G65"/>
    <mergeCell ref="H65:I65"/>
    <mergeCell ref="J65:K65"/>
    <mergeCell ref="C66:E66"/>
    <mergeCell ref="F66:G66"/>
    <mergeCell ref="H66:I66"/>
    <mergeCell ref="J66:K66"/>
    <mergeCell ref="C67:E67"/>
    <mergeCell ref="F67:G67"/>
    <mergeCell ref="H67:I67"/>
    <mergeCell ref="J67:K67"/>
    <mergeCell ref="C68:E68"/>
    <mergeCell ref="F68:G68"/>
    <mergeCell ref="H68:I68"/>
    <mergeCell ref="J68:K68"/>
    <mergeCell ref="C69:E69"/>
    <mergeCell ref="F69:G69"/>
    <mergeCell ref="H69:I69"/>
    <mergeCell ref="J69:K69"/>
    <mergeCell ref="C70:E70"/>
    <mergeCell ref="F70:G70"/>
    <mergeCell ref="C72:D72"/>
    <mergeCell ref="E72:K72"/>
    <mergeCell ref="B73:K73"/>
    <mergeCell ref="B4:E5"/>
    <mergeCell ref="B11:E15"/>
    <mergeCell ref="F11:G15"/>
    <mergeCell ref="H11:I15"/>
    <mergeCell ref="J11:K15"/>
    <mergeCell ref="B34:K39"/>
    <mergeCell ref="B43:E44"/>
    <mergeCell ref="B50:E54"/>
    <mergeCell ref="F50:G54"/>
    <mergeCell ref="H50:I54"/>
    <mergeCell ref="J50:K54"/>
  </mergeCells>
  <phoneticPr fontId="23"/>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r:id="rId5"/>
  <headerFooter alignWithMargins="0"/>
  <rowBreaks count="1" manualBreakCount="1">
    <brk id="39" max="11" man="1"/>
  </rowBreaks>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sheetPr>
    <tabColor rgb="FF92D050"/>
  </sheetPr>
  <dimension ref="A1:I20"/>
  <sheetViews>
    <sheetView view="pageBreakPreview" zoomScaleSheetLayoutView="100" workbookViewId="0"/>
  </sheetViews>
  <sheetFormatPr defaultColWidth="9" defaultRowHeight="13.5"/>
  <cols>
    <col min="1" max="1" width="1.125" style="1724" customWidth="1"/>
    <col min="2" max="2" width="24.25" style="1724" customWidth="1"/>
    <col min="3" max="3" width="4" style="1724" customWidth="1"/>
    <col min="4" max="6" width="20.125" style="1724" customWidth="1"/>
    <col min="7" max="7" width="3.125" style="1724" customWidth="1"/>
    <col min="8" max="8" width="1" style="1724" customWidth="1"/>
    <col min="9" max="9" width="2.5" style="1724" customWidth="1"/>
    <col min="10" max="256" width="9" style="1724"/>
    <col min="257" max="257" width="3.75" style="1724" customWidth="1"/>
    <col min="258" max="258" width="24.25" style="1724" customWidth="1"/>
    <col min="259" max="259" width="4" style="1724" customWidth="1"/>
    <col min="260" max="262" width="20.125" style="1724" customWidth="1"/>
    <col min="263" max="263" width="3.125" style="1724" customWidth="1"/>
    <col min="264" max="264" width="3.75" style="1724" customWidth="1"/>
    <col min="265" max="265" width="2.5" style="1724" customWidth="1"/>
    <col min="266" max="512" width="9" style="1724"/>
    <col min="513" max="513" width="3.75" style="1724" customWidth="1"/>
    <col min="514" max="514" width="24.25" style="1724" customWidth="1"/>
    <col min="515" max="515" width="4" style="1724" customWidth="1"/>
    <col min="516" max="518" width="20.125" style="1724" customWidth="1"/>
    <col min="519" max="519" width="3.125" style="1724" customWidth="1"/>
    <col min="520" max="520" width="3.75" style="1724" customWidth="1"/>
    <col min="521" max="521" width="2.5" style="1724" customWidth="1"/>
    <col min="522" max="768" width="9" style="1724"/>
    <col min="769" max="769" width="3.75" style="1724" customWidth="1"/>
    <col min="770" max="770" width="24.25" style="1724" customWidth="1"/>
    <col min="771" max="771" width="4" style="1724" customWidth="1"/>
    <col min="772" max="774" width="20.125" style="1724" customWidth="1"/>
    <col min="775" max="775" width="3.125" style="1724" customWidth="1"/>
    <col min="776" max="776" width="3.75" style="1724" customWidth="1"/>
    <col min="777" max="777" width="2.5" style="1724" customWidth="1"/>
    <col min="778" max="1024" width="9" style="1724"/>
    <col min="1025" max="1025" width="3.75" style="1724" customWidth="1"/>
    <col min="1026" max="1026" width="24.25" style="1724" customWidth="1"/>
    <col min="1027" max="1027" width="4" style="1724" customWidth="1"/>
    <col min="1028" max="1030" width="20.125" style="1724" customWidth="1"/>
    <col min="1031" max="1031" width="3.125" style="1724" customWidth="1"/>
    <col min="1032" max="1032" width="3.75" style="1724" customWidth="1"/>
    <col min="1033" max="1033" width="2.5" style="1724" customWidth="1"/>
    <col min="1034" max="1280" width="9" style="1724"/>
    <col min="1281" max="1281" width="3.75" style="1724" customWidth="1"/>
    <col min="1282" max="1282" width="24.25" style="1724" customWidth="1"/>
    <col min="1283" max="1283" width="4" style="1724" customWidth="1"/>
    <col min="1284" max="1286" width="20.125" style="1724" customWidth="1"/>
    <col min="1287" max="1287" width="3.125" style="1724" customWidth="1"/>
    <col min="1288" max="1288" width="3.75" style="1724" customWidth="1"/>
    <col min="1289" max="1289" width="2.5" style="1724" customWidth="1"/>
    <col min="1290" max="1536" width="9" style="1724"/>
    <col min="1537" max="1537" width="3.75" style="1724" customWidth="1"/>
    <col min="1538" max="1538" width="24.25" style="1724" customWidth="1"/>
    <col min="1539" max="1539" width="4" style="1724" customWidth="1"/>
    <col min="1540" max="1542" width="20.125" style="1724" customWidth="1"/>
    <col min="1543" max="1543" width="3.125" style="1724" customWidth="1"/>
    <col min="1544" max="1544" width="3.75" style="1724" customWidth="1"/>
    <col min="1545" max="1545" width="2.5" style="1724" customWidth="1"/>
    <col min="1546" max="1792" width="9" style="1724"/>
    <col min="1793" max="1793" width="3.75" style="1724" customWidth="1"/>
    <col min="1794" max="1794" width="24.25" style="1724" customWidth="1"/>
    <col min="1795" max="1795" width="4" style="1724" customWidth="1"/>
    <col min="1796" max="1798" width="20.125" style="1724" customWidth="1"/>
    <col min="1799" max="1799" width="3.125" style="1724" customWidth="1"/>
    <col min="1800" max="1800" width="3.75" style="1724" customWidth="1"/>
    <col min="1801" max="1801" width="2.5" style="1724" customWidth="1"/>
    <col min="1802" max="2048" width="9" style="1724"/>
    <col min="2049" max="2049" width="3.75" style="1724" customWidth="1"/>
    <col min="2050" max="2050" width="24.25" style="1724" customWidth="1"/>
    <col min="2051" max="2051" width="4" style="1724" customWidth="1"/>
    <col min="2052" max="2054" width="20.125" style="1724" customWidth="1"/>
    <col min="2055" max="2055" width="3.125" style="1724" customWidth="1"/>
    <col min="2056" max="2056" width="3.75" style="1724" customWidth="1"/>
    <col min="2057" max="2057" width="2.5" style="1724" customWidth="1"/>
    <col min="2058" max="2304" width="9" style="1724"/>
    <col min="2305" max="2305" width="3.75" style="1724" customWidth="1"/>
    <col min="2306" max="2306" width="24.25" style="1724" customWidth="1"/>
    <col min="2307" max="2307" width="4" style="1724" customWidth="1"/>
    <col min="2308" max="2310" width="20.125" style="1724" customWidth="1"/>
    <col min="2311" max="2311" width="3.125" style="1724" customWidth="1"/>
    <col min="2312" max="2312" width="3.75" style="1724" customWidth="1"/>
    <col min="2313" max="2313" width="2.5" style="1724" customWidth="1"/>
    <col min="2314" max="2560" width="9" style="1724"/>
    <col min="2561" max="2561" width="3.75" style="1724" customWidth="1"/>
    <col min="2562" max="2562" width="24.25" style="1724" customWidth="1"/>
    <col min="2563" max="2563" width="4" style="1724" customWidth="1"/>
    <col min="2564" max="2566" width="20.125" style="1724" customWidth="1"/>
    <col min="2567" max="2567" width="3.125" style="1724" customWidth="1"/>
    <col min="2568" max="2568" width="3.75" style="1724" customWidth="1"/>
    <col min="2569" max="2569" width="2.5" style="1724" customWidth="1"/>
    <col min="2570" max="2816" width="9" style="1724"/>
    <col min="2817" max="2817" width="3.75" style="1724" customWidth="1"/>
    <col min="2818" max="2818" width="24.25" style="1724" customWidth="1"/>
    <col min="2819" max="2819" width="4" style="1724" customWidth="1"/>
    <col min="2820" max="2822" width="20.125" style="1724" customWidth="1"/>
    <col min="2823" max="2823" width="3.125" style="1724" customWidth="1"/>
    <col min="2824" max="2824" width="3.75" style="1724" customWidth="1"/>
    <col min="2825" max="2825" width="2.5" style="1724" customWidth="1"/>
    <col min="2826" max="3072" width="9" style="1724"/>
    <col min="3073" max="3073" width="3.75" style="1724" customWidth="1"/>
    <col min="3074" max="3074" width="24.25" style="1724" customWidth="1"/>
    <col min="3075" max="3075" width="4" style="1724" customWidth="1"/>
    <col min="3076" max="3078" width="20.125" style="1724" customWidth="1"/>
    <col min="3079" max="3079" width="3.125" style="1724" customWidth="1"/>
    <col min="3080" max="3080" width="3.75" style="1724" customWidth="1"/>
    <col min="3081" max="3081" width="2.5" style="1724" customWidth="1"/>
    <col min="3082" max="3328" width="9" style="1724"/>
    <col min="3329" max="3329" width="3.75" style="1724" customWidth="1"/>
    <col min="3330" max="3330" width="24.25" style="1724" customWidth="1"/>
    <col min="3331" max="3331" width="4" style="1724" customWidth="1"/>
    <col min="3332" max="3334" width="20.125" style="1724" customWidth="1"/>
    <col min="3335" max="3335" width="3.125" style="1724" customWidth="1"/>
    <col min="3336" max="3336" width="3.75" style="1724" customWidth="1"/>
    <col min="3337" max="3337" width="2.5" style="1724" customWidth="1"/>
    <col min="3338" max="3584" width="9" style="1724"/>
    <col min="3585" max="3585" width="3.75" style="1724" customWidth="1"/>
    <col min="3586" max="3586" width="24.25" style="1724" customWidth="1"/>
    <col min="3587" max="3587" width="4" style="1724" customWidth="1"/>
    <col min="3588" max="3590" width="20.125" style="1724" customWidth="1"/>
    <col min="3591" max="3591" width="3.125" style="1724" customWidth="1"/>
    <col min="3592" max="3592" width="3.75" style="1724" customWidth="1"/>
    <col min="3593" max="3593" width="2.5" style="1724" customWidth="1"/>
    <col min="3594" max="3840" width="9" style="1724"/>
    <col min="3841" max="3841" width="3.75" style="1724" customWidth="1"/>
    <col min="3842" max="3842" width="24.25" style="1724" customWidth="1"/>
    <col min="3843" max="3843" width="4" style="1724" customWidth="1"/>
    <col min="3844" max="3846" width="20.125" style="1724" customWidth="1"/>
    <col min="3847" max="3847" width="3.125" style="1724" customWidth="1"/>
    <col min="3848" max="3848" width="3.75" style="1724" customWidth="1"/>
    <col min="3849" max="3849" width="2.5" style="1724" customWidth="1"/>
    <col min="3850" max="4096" width="9" style="1724"/>
    <col min="4097" max="4097" width="3.75" style="1724" customWidth="1"/>
    <col min="4098" max="4098" width="24.25" style="1724" customWidth="1"/>
    <col min="4099" max="4099" width="4" style="1724" customWidth="1"/>
    <col min="4100" max="4102" width="20.125" style="1724" customWidth="1"/>
    <col min="4103" max="4103" width="3.125" style="1724" customWidth="1"/>
    <col min="4104" max="4104" width="3.75" style="1724" customWidth="1"/>
    <col min="4105" max="4105" width="2.5" style="1724" customWidth="1"/>
    <col min="4106" max="4352" width="9" style="1724"/>
    <col min="4353" max="4353" width="3.75" style="1724" customWidth="1"/>
    <col min="4354" max="4354" width="24.25" style="1724" customWidth="1"/>
    <col min="4355" max="4355" width="4" style="1724" customWidth="1"/>
    <col min="4356" max="4358" width="20.125" style="1724" customWidth="1"/>
    <col min="4359" max="4359" width="3.125" style="1724" customWidth="1"/>
    <col min="4360" max="4360" width="3.75" style="1724" customWidth="1"/>
    <col min="4361" max="4361" width="2.5" style="1724" customWidth="1"/>
    <col min="4362" max="4608" width="9" style="1724"/>
    <col min="4609" max="4609" width="3.75" style="1724" customWidth="1"/>
    <col min="4610" max="4610" width="24.25" style="1724" customWidth="1"/>
    <col min="4611" max="4611" width="4" style="1724" customWidth="1"/>
    <col min="4612" max="4614" width="20.125" style="1724" customWidth="1"/>
    <col min="4615" max="4615" width="3.125" style="1724" customWidth="1"/>
    <col min="4616" max="4616" width="3.75" style="1724" customWidth="1"/>
    <col min="4617" max="4617" width="2.5" style="1724" customWidth="1"/>
    <col min="4618" max="4864" width="9" style="1724"/>
    <col min="4865" max="4865" width="3.75" style="1724" customWidth="1"/>
    <col min="4866" max="4866" width="24.25" style="1724" customWidth="1"/>
    <col min="4867" max="4867" width="4" style="1724" customWidth="1"/>
    <col min="4868" max="4870" width="20.125" style="1724" customWidth="1"/>
    <col min="4871" max="4871" width="3.125" style="1724" customWidth="1"/>
    <col min="4872" max="4872" width="3.75" style="1724" customWidth="1"/>
    <col min="4873" max="4873" width="2.5" style="1724" customWidth="1"/>
    <col min="4874" max="5120" width="9" style="1724"/>
    <col min="5121" max="5121" width="3.75" style="1724" customWidth="1"/>
    <col min="5122" max="5122" width="24.25" style="1724" customWidth="1"/>
    <col min="5123" max="5123" width="4" style="1724" customWidth="1"/>
    <col min="5124" max="5126" width="20.125" style="1724" customWidth="1"/>
    <col min="5127" max="5127" width="3.125" style="1724" customWidth="1"/>
    <col min="5128" max="5128" width="3.75" style="1724" customWidth="1"/>
    <col min="5129" max="5129" width="2.5" style="1724" customWidth="1"/>
    <col min="5130" max="5376" width="9" style="1724"/>
    <col min="5377" max="5377" width="3.75" style="1724" customWidth="1"/>
    <col min="5378" max="5378" width="24.25" style="1724" customWidth="1"/>
    <col min="5379" max="5379" width="4" style="1724" customWidth="1"/>
    <col min="5380" max="5382" width="20.125" style="1724" customWidth="1"/>
    <col min="5383" max="5383" width="3.125" style="1724" customWidth="1"/>
    <col min="5384" max="5384" width="3.75" style="1724" customWidth="1"/>
    <col min="5385" max="5385" width="2.5" style="1724" customWidth="1"/>
    <col min="5386" max="5632" width="9" style="1724"/>
    <col min="5633" max="5633" width="3.75" style="1724" customWidth="1"/>
    <col min="5634" max="5634" width="24.25" style="1724" customWidth="1"/>
    <col min="5635" max="5635" width="4" style="1724" customWidth="1"/>
    <col min="5636" max="5638" width="20.125" style="1724" customWidth="1"/>
    <col min="5639" max="5639" width="3.125" style="1724" customWidth="1"/>
    <col min="5640" max="5640" width="3.75" style="1724" customWidth="1"/>
    <col min="5641" max="5641" width="2.5" style="1724" customWidth="1"/>
    <col min="5642" max="5888" width="9" style="1724"/>
    <col min="5889" max="5889" width="3.75" style="1724" customWidth="1"/>
    <col min="5890" max="5890" width="24.25" style="1724" customWidth="1"/>
    <col min="5891" max="5891" width="4" style="1724" customWidth="1"/>
    <col min="5892" max="5894" width="20.125" style="1724" customWidth="1"/>
    <col min="5895" max="5895" width="3.125" style="1724" customWidth="1"/>
    <col min="5896" max="5896" width="3.75" style="1724" customWidth="1"/>
    <col min="5897" max="5897" width="2.5" style="1724" customWidth="1"/>
    <col min="5898" max="6144" width="9" style="1724"/>
    <col min="6145" max="6145" width="3.75" style="1724" customWidth="1"/>
    <col min="6146" max="6146" width="24.25" style="1724" customWidth="1"/>
    <col min="6147" max="6147" width="4" style="1724" customWidth="1"/>
    <col min="6148" max="6150" width="20.125" style="1724" customWidth="1"/>
    <col min="6151" max="6151" width="3.125" style="1724" customWidth="1"/>
    <col min="6152" max="6152" width="3.75" style="1724" customWidth="1"/>
    <col min="6153" max="6153" width="2.5" style="1724" customWidth="1"/>
    <col min="6154" max="6400" width="9" style="1724"/>
    <col min="6401" max="6401" width="3.75" style="1724" customWidth="1"/>
    <col min="6402" max="6402" width="24.25" style="1724" customWidth="1"/>
    <col min="6403" max="6403" width="4" style="1724" customWidth="1"/>
    <col min="6404" max="6406" width="20.125" style="1724" customWidth="1"/>
    <col min="6407" max="6407" width="3.125" style="1724" customWidth="1"/>
    <col min="6408" max="6408" width="3.75" style="1724" customWidth="1"/>
    <col min="6409" max="6409" width="2.5" style="1724" customWidth="1"/>
    <col min="6410" max="6656" width="9" style="1724"/>
    <col min="6657" max="6657" width="3.75" style="1724" customWidth="1"/>
    <col min="6658" max="6658" width="24.25" style="1724" customWidth="1"/>
    <col min="6659" max="6659" width="4" style="1724" customWidth="1"/>
    <col min="6660" max="6662" width="20.125" style="1724" customWidth="1"/>
    <col min="6663" max="6663" width="3.125" style="1724" customWidth="1"/>
    <col min="6664" max="6664" width="3.75" style="1724" customWidth="1"/>
    <col min="6665" max="6665" width="2.5" style="1724" customWidth="1"/>
    <col min="6666" max="6912" width="9" style="1724"/>
    <col min="6913" max="6913" width="3.75" style="1724" customWidth="1"/>
    <col min="6914" max="6914" width="24.25" style="1724" customWidth="1"/>
    <col min="6915" max="6915" width="4" style="1724" customWidth="1"/>
    <col min="6916" max="6918" width="20.125" style="1724" customWidth="1"/>
    <col min="6919" max="6919" width="3.125" style="1724" customWidth="1"/>
    <col min="6920" max="6920" width="3.75" style="1724" customWidth="1"/>
    <col min="6921" max="6921" width="2.5" style="1724" customWidth="1"/>
    <col min="6922" max="7168" width="9" style="1724"/>
    <col min="7169" max="7169" width="3.75" style="1724" customWidth="1"/>
    <col min="7170" max="7170" width="24.25" style="1724" customWidth="1"/>
    <col min="7171" max="7171" width="4" style="1724" customWidth="1"/>
    <col min="7172" max="7174" width="20.125" style="1724" customWidth="1"/>
    <col min="7175" max="7175" width="3.125" style="1724" customWidth="1"/>
    <col min="7176" max="7176" width="3.75" style="1724" customWidth="1"/>
    <col min="7177" max="7177" width="2.5" style="1724" customWidth="1"/>
    <col min="7178" max="7424" width="9" style="1724"/>
    <col min="7425" max="7425" width="3.75" style="1724" customWidth="1"/>
    <col min="7426" max="7426" width="24.25" style="1724" customWidth="1"/>
    <col min="7427" max="7427" width="4" style="1724" customWidth="1"/>
    <col min="7428" max="7430" width="20.125" style="1724" customWidth="1"/>
    <col min="7431" max="7431" width="3.125" style="1724" customWidth="1"/>
    <col min="7432" max="7432" width="3.75" style="1724" customWidth="1"/>
    <col min="7433" max="7433" width="2.5" style="1724" customWidth="1"/>
    <col min="7434" max="7680" width="9" style="1724"/>
    <col min="7681" max="7681" width="3.75" style="1724" customWidth="1"/>
    <col min="7682" max="7682" width="24.25" style="1724" customWidth="1"/>
    <col min="7683" max="7683" width="4" style="1724" customWidth="1"/>
    <col min="7684" max="7686" width="20.125" style="1724" customWidth="1"/>
    <col min="7687" max="7687" width="3.125" style="1724" customWidth="1"/>
    <col min="7688" max="7688" width="3.75" style="1724" customWidth="1"/>
    <col min="7689" max="7689" width="2.5" style="1724" customWidth="1"/>
    <col min="7690" max="7936" width="9" style="1724"/>
    <col min="7937" max="7937" width="3.75" style="1724" customWidth="1"/>
    <col min="7938" max="7938" width="24.25" style="1724" customWidth="1"/>
    <col min="7939" max="7939" width="4" style="1724" customWidth="1"/>
    <col min="7940" max="7942" width="20.125" style="1724" customWidth="1"/>
    <col min="7943" max="7943" width="3.125" style="1724" customWidth="1"/>
    <col min="7944" max="7944" width="3.75" style="1724" customWidth="1"/>
    <col min="7945" max="7945" width="2.5" style="1724" customWidth="1"/>
    <col min="7946" max="8192" width="9" style="1724"/>
    <col min="8193" max="8193" width="3.75" style="1724" customWidth="1"/>
    <col min="8194" max="8194" width="24.25" style="1724" customWidth="1"/>
    <col min="8195" max="8195" width="4" style="1724" customWidth="1"/>
    <col min="8196" max="8198" width="20.125" style="1724" customWidth="1"/>
    <col min="8199" max="8199" width="3.125" style="1724" customWidth="1"/>
    <col min="8200" max="8200" width="3.75" style="1724" customWidth="1"/>
    <col min="8201" max="8201" width="2.5" style="1724" customWidth="1"/>
    <col min="8202" max="8448" width="9" style="1724"/>
    <col min="8449" max="8449" width="3.75" style="1724" customWidth="1"/>
    <col min="8450" max="8450" width="24.25" style="1724" customWidth="1"/>
    <col min="8451" max="8451" width="4" style="1724" customWidth="1"/>
    <col min="8452" max="8454" width="20.125" style="1724" customWidth="1"/>
    <col min="8455" max="8455" width="3.125" style="1724" customWidth="1"/>
    <col min="8456" max="8456" width="3.75" style="1724" customWidth="1"/>
    <col min="8457" max="8457" width="2.5" style="1724" customWidth="1"/>
    <col min="8458" max="8704" width="9" style="1724"/>
    <col min="8705" max="8705" width="3.75" style="1724" customWidth="1"/>
    <col min="8706" max="8706" width="24.25" style="1724" customWidth="1"/>
    <col min="8707" max="8707" width="4" style="1724" customWidth="1"/>
    <col min="8708" max="8710" width="20.125" style="1724" customWidth="1"/>
    <col min="8711" max="8711" width="3.125" style="1724" customWidth="1"/>
    <col min="8712" max="8712" width="3.75" style="1724" customWidth="1"/>
    <col min="8713" max="8713" width="2.5" style="1724" customWidth="1"/>
    <col min="8714" max="8960" width="9" style="1724"/>
    <col min="8961" max="8961" width="3.75" style="1724" customWidth="1"/>
    <col min="8962" max="8962" width="24.25" style="1724" customWidth="1"/>
    <col min="8963" max="8963" width="4" style="1724" customWidth="1"/>
    <col min="8964" max="8966" width="20.125" style="1724" customWidth="1"/>
    <col min="8967" max="8967" width="3.125" style="1724" customWidth="1"/>
    <col min="8968" max="8968" width="3.75" style="1724" customWidth="1"/>
    <col min="8969" max="8969" width="2.5" style="1724" customWidth="1"/>
    <col min="8970" max="9216" width="9" style="1724"/>
    <col min="9217" max="9217" width="3.75" style="1724" customWidth="1"/>
    <col min="9218" max="9218" width="24.25" style="1724" customWidth="1"/>
    <col min="9219" max="9219" width="4" style="1724" customWidth="1"/>
    <col min="9220" max="9222" width="20.125" style="1724" customWidth="1"/>
    <col min="9223" max="9223" width="3.125" style="1724" customWidth="1"/>
    <col min="9224" max="9224" width="3.75" style="1724" customWidth="1"/>
    <col min="9225" max="9225" width="2.5" style="1724" customWidth="1"/>
    <col min="9226" max="9472" width="9" style="1724"/>
    <col min="9473" max="9473" width="3.75" style="1724" customWidth="1"/>
    <col min="9474" max="9474" width="24.25" style="1724" customWidth="1"/>
    <col min="9475" max="9475" width="4" style="1724" customWidth="1"/>
    <col min="9476" max="9478" width="20.125" style="1724" customWidth="1"/>
    <col min="9479" max="9479" width="3.125" style="1724" customWidth="1"/>
    <col min="9480" max="9480" width="3.75" style="1724" customWidth="1"/>
    <col min="9481" max="9481" width="2.5" style="1724" customWidth="1"/>
    <col min="9482" max="9728" width="9" style="1724"/>
    <col min="9729" max="9729" width="3.75" style="1724" customWidth="1"/>
    <col min="9730" max="9730" width="24.25" style="1724" customWidth="1"/>
    <col min="9731" max="9731" width="4" style="1724" customWidth="1"/>
    <col min="9732" max="9734" width="20.125" style="1724" customWidth="1"/>
    <col min="9735" max="9735" width="3.125" style="1724" customWidth="1"/>
    <col min="9736" max="9736" width="3.75" style="1724" customWidth="1"/>
    <col min="9737" max="9737" width="2.5" style="1724" customWidth="1"/>
    <col min="9738" max="9984" width="9" style="1724"/>
    <col min="9985" max="9985" width="3.75" style="1724" customWidth="1"/>
    <col min="9986" max="9986" width="24.25" style="1724" customWidth="1"/>
    <col min="9987" max="9987" width="4" style="1724" customWidth="1"/>
    <col min="9988" max="9990" width="20.125" style="1724" customWidth="1"/>
    <col min="9991" max="9991" width="3.125" style="1724" customWidth="1"/>
    <col min="9992" max="9992" width="3.75" style="1724" customWidth="1"/>
    <col min="9993" max="9993" width="2.5" style="1724" customWidth="1"/>
    <col min="9994" max="10240" width="9" style="1724"/>
    <col min="10241" max="10241" width="3.75" style="1724" customWidth="1"/>
    <col min="10242" max="10242" width="24.25" style="1724" customWidth="1"/>
    <col min="10243" max="10243" width="4" style="1724" customWidth="1"/>
    <col min="10244" max="10246" width="20.125" style="1724" customWidth="1"/>
    <col min="10247" max="10247" width="3.125" style="1724" customWidth="1"/>
    <col min="10248" max="10248" width="3.75" style="1724" customWidth="1"/>
    <col min="10249" max="10249" width="2.5" style="1724" customWidth="1"/>
    <col min="10250" max="10496" width="9" style="1724"/>
    <col min="10497" max="10497" width="3.75" style="1724" customWidth="1"/>
    <col min="10498" max="10498" width="24.25" style="1724" customWidth="1"/>
    <col min="10499" max="10499" width="4" style="1724" customWidth="1"/>
    <col min="10500" max="10502" width="20.125" style="1724" customWidth="1"/>
    <col min="10503" max="10503" width="3.125" style="1724" customWidth="1"/>
    <col min="10504" max="10504" width="3.75" style="1724" customWidth="1"/>
    <col min="10505" max="10505" width="2.5" style="1724" customWidth="1"/>
    <col min="10506" max="10752" width="9" style="1724"/>
    <col min="10753" max="10753" width="3.75" style="1724" customWidth="1"/>
    <col min="10754" max="10754" width="24.25" style="1724" customWidth="1"/>
    <col min="10755" max="10755" width="4" style="1724" customWidth="1"/>
    <col min="10756" max="10758" width="20.125" style="1724" customWidth="1"/>
    <col min="10759" max="10759" width="3.125" style="1724" customWidth="1"/>
    <col min="10760" max="10760" width="3.75" style="1724" customWidth="1"/>
    <col min="10761" max="10761" width="2.5" style="1724" customWidth="1"/>
    <col min="10762" max="11008" width="9" style="1724"/>
    <col min="11009" max="11009" width="3.75" style="1724" customWidth="1"/>
    <col min="11010" max="11010" width="24.25" style="1724" customWidth="1"/>
    <col min="11011" max="11011" width="4" style="1724" customWidth="1"/>
    <col min="11012" max="11014" width="20.125" style="1724" customWidth="1"/>
    <col min="11015" max="11015" width="3.125" style="1724" customWidth="1"/>
    <col min="11016" max="11016" width="3.75" style="1724" customWidth="1"/>
    <col min="11017" max="11017" width="2.5" style="1724" customWidth="1"/>
    <col min="11018" max="11264" width="9" style="1724"/>
    <col min="11265" max="11265" width="3.75" style="1724" customWidth="1"/>
    <col min="11266" max="11266" width="24.25" style="1724" customWidth="1"/>
    <col min="11267" max="11267" width="4" style="1724" customWidth="1"/>
    <col min="11268" max="11270" width="20.125" style="1724" customWidth="1"/>
    <col min="11271" max="11271" width="3.125" style="1724" customWidth="1"/>
    <col min="11272" max="11272" width="3.75" style="1724" customWidth="1"/>
    <col min="11273" max="11273" width="2.5" style="1724" customWidth="1"/>
    <col min="11274" max="11520" width="9" style="1724"/>
    <col min="11521" max="11521" width="3.75" style="1724" customWidth="1"/>
    <col min="11522" max="11522" width="24.25" style="1724" customWidth="1"/>
    <col min="11523" max="11523" width="4" style="1724" customWidth="1"/>
    <col min="11524" max="11526" width="20.125" style="1724" customWidth="1"/>
    <col min="11527" max="11527" width="3.125" style="1724" customWidth="1"/>
    <col min="11528" max="11528" width="3.75" style="1724" customWidth="1"/>
    <col min="11529" max="11529" width="2.5" style="1724" customWidth="1"/>
    <col min="11530" max="11776" width="9" style="1724"/>
    <col min="11777" max="11777" width="3.75" style="1724" customWidth="1"/>
    <col min="11778" max="11778" width="24.25" style="1724" customWidth="1"/>
    <col min="11779" max="11779" width="4" style="1724" customWidth="1"/>
    <col min="11780" max="11782" width="20.125" style="1724" customWidth="1"/>
    <col min="11783" max="11783" width="3.125" style="1724" customWidth="1"/>
    <col min="11784" max="11784" width="3.75" style="1724" customWidth="1"/>
    <col min="11785" max="11785" width="2.5" style="1724" customWidth="1"/>
    <col min="11786" max="12032" width="9" style="1724"/>
    <col min="12033" max="12033" width="3.75" style="1724" customWidth="1"/>
    <col min="12034" max="12034" width="24.25" style="1724" customWidth="1"/>
    <col min="12035" max="12035" width="4" style="1724" customWidth="1"/>
    <col min="12036" max="12038" width="20.125" style="1724" customWidth="1"/>
    <col min="12039" max="12039" width="3.125" style="1724" customWidth="1"/>
    <col min="12040" max="12040" width="3.75" style="1724" customWidth="1"/>
    <col min="12041" max="12041" width="2.5" style="1724" customWidth="1"/>
    <col min="12042" max="12288" width="9" style="1724"/>
    <col min="12289" max="12289" width="3.75" style="1724" customWidth="1"/>
    <col min="12290" max="12290" width="24.25" style="1724" customWidth="1"/>
    <col min="12291" max="12291" width="4" style="1724" customWidth="1"/>
    <col min="12292" max="12294" width="20.125" style="1724" customWidth="1"/>
    <col min="12295" max="12295" width="3.125" style="1724" customWidth="1"/>
    <col min="12296" max="12296" width="3.75" style="1724" customWidth="1"/>
    <col min="12297" max="12297" width="2.5" style="1724" customWidth="1"/>
    <col min="12298" max="12544" width="9" style="1724"/>
    <col min="12545" max="12545" width="3.75" style="1724" customWidth="1"/>
    <col min="12546" max="12546" width="24.25" style="1724" customWidth="1"/>
    <col min="12547" max="12547" width="4" style="1724" customWidth="1"/>
    <col min="12548" max="12550" width="20.125" style="1724" customWidth="1"/>
    <col min="12551" max="12551" width="3.125" style="1724" customWidth="1"/>
    <col min="12552" max="12552" width="3.75" style="1724" customWidth="1"/>
    <col min="12553" max="12553" width="2.5" style="1724" customWidth="1"/>
    <col min="12554" max="12800" width="9" style="1724"/>
    <col min="12801" max="12801" width="3.75" style="1724" customWidth="1"/>
    <col min="12802" max="12802" width="24.25" style="1724" customWidth="1"/>
    <col min="12803" max="12803" width="4" style="1724" customWidth="1"/>
    <col min="12804" max="12806" width="20.125" style="1724" customWidth="1"/>
    <col min="12807" max="12807" width="3.125" style="1724" customWidth="1"/>
    <col min="12808" max="12808" width="3.75" style="1724" customWidth="1"/>
    <col min="12809" max="12809" width="2.5" style="1724" customWidth="1"/>
    <col min="12810" max="13056" width="9" style="1724"/>
    <col min="13057" max="13057" width="3.75" style="1724" customWidth="1"/>
    <col min="13058" max="13058" width="24.25" style="1724" customWidth="1"/>
    <col min="13059" max="13059" width="4" style="1724" customWidth="1"/>
    <col min="13060" max="13062" width="20.125" style="1724" customWidth="1"/>
    <col min="13063" max="13063" width="3.125" style="1724" customWidth="1"/>
    <col min="13064" max="13064" width="3.75" style="1724" customWidth="1"/>
    <col min="13065" max="13065" width="2.5" style="1724" customWidth="1"/>
    <col min="13066" max="13312" width="9" style="1724"/>
    <col min="13313" max="13313" width="3.75" style="1724" customWidth="1"/>
    <col min="13314" max="13314" width="24.25" style="1724" customWidth="1"/>
    <col min="13315" max="13315" width="4" style="1724" customWidth="1"/>
    <col min="13316" max="13318" width="20.125" style="1724" customWidth="1"/>
    <col min="13319" max="13319" width="3.125" style="1724" customWidth="1"/>
    <col min="13320" max="13320" width="3.75" style="1724" customWidth="1"/>
    <col min="13321" max="13321" width="2.5" style="1724" customWidth="1"/>
    <col min="13322" max="13568" width="9" style="1724"/>
    <col min="13569" max="13569" width="3.75" style="1724" customWidth="1"/>
    <col min="13570" max="13570" width="24.25" style="1724" customWidth="1"/>
    <col min="13571" max="13571" width="4" style="1724" customWidth="1"/>
    <col min="13572" max="13574" width="20.125" style="1724" customWidth="1"/>
    <col min="13575" max="13575" width="3.125" style="1724" customWidth="1"/>
    <col min="13576" max="13576" width="3.75" style="1724" customWidth="1"/>
    <col min="13577" max="13577" width="2.5" style="1724" customWidth="1"/>
    <col min="13578" max="13824" width="9" style="1724"/>
    <col min="13825" max="13825" width="3.75" style="1724" customWidth="1"/>
    <col min="13826" max="13826" width="24.25" style="1724" customWidth="1"/>
    <col min="13827" max="13827" width="4" style="1724" customWidth="1"/>
    <col min="13828" max="13830" width="20.125" style="1724" customWidth="1"/>
    <col min="13831" max="13831" width="3.125" style="1724" customWidth="1"/>
    <col min="13832" max="13832" width="3.75" style="1724" customWidth="1"/>
    <col min="13833" max="13833" width="2.5" style="1724" customWidth="1"/>
    <col min="13834" max="14080" width="9" style="1724"/>
    <col min="14081" max="14081" width="3.75" style="1724" customWidth="1"/>
    <col min="14082" max="14082" width="24.25" style="1724" customWidth="1"/>
    <col min="14083" max="14083" width="4" style="1724" customWidth="1"/>
    <col min="14084" max="14086" width="20.125" style="1724" customWidth="1"/>
    <col min="14087" max="14087" width="3.125" style="1724" customWidth="1"/>
    <col min="14088" max="14088" width="3.75" style="1724" customWidth="1"/>
    <col min="14089" max="14089" width="2.5" style="1724" customWidth="1"/>
    <col min="14090" max="14336" width="9" style="1724"/>
    <col min="14337" max="14337" width="3.75" style="1724" customWidth="1"/>
    <col min="14338" max="14338" width="24.25" style="1724" customWidth="1"/>
    <col min="14339" max="14339" width="4" style="1724" customWidth="1"/>
    <col min="14340" max="14342" width="20.125" style="1724" customWidth="1"/>
    <col min="14343" max="14343" width="3.125" style="1724" customWidth="1"/>
    <col min="14344" max="14344" width="3.75" style="1724" customWidth="1"/>
    <col min="14345" max="14345" width="2.5" style="1724" customWidth="1"/>
    <col min="14346" max="14592" width="9" style="1724"/>
    <col min="14593" max="14593" width="3.75" style="1724" customWidth="1"/>
    <col min="14594" max="14594" width="24.25" style="1724" customWidth="1"/>
    <col min="14595" max="14595" width="4" style="1724" customWidth="1"/>
    <col min="14596" max="14598" width="20.125" style="1724" customWidth="1"/>
    <col min="14599" max="14599" width="3.125" style="1724" customWidth="1"/>
    <col min="14600" max="14600" width="3.75" style="1724" customWidth="1"/>
    <col min="14601" max="14601" width="2.5" style="1724" customWidth="1"/>
    <col min="14602" max="14848" width="9" style="1724"/>
    <col min="14849" max="14849" width="3.75" style="1724" customWidth="1"/>
    <col min="14850" max="14850" width="24.25" style="1724" customWidth="1"/>
    <col min="14851" max="14851" width="4" style="1724" customWidth="1"/>
    <col min="14852" max="14854" width="20.125" style="1724" customWidth="1"/>
    <col min="14855" max="14855" width="3.125" style="1724" customWidth="1"/>
    <col min="14856" max="14856" width="3.75" style="1724" customWidth="1"/>
    <col min="14857" max="14857" width="2.5" style="1724" customWidth="1"/>
    <col min="14858" max="15104" width="9" style="1724"/>
    <col min="15105" max="15105" width="3.75" style="1724" customWidth="1"/>
    <col min="15106" max="15106" width="24.25" style="1724" customWidth="1"/>
    <col min="15107" max="15107" width="4" style="1724" customWidth="1"/>
    <col min="15108" max="15110" width="20.125" style="1724" customWidth="1"/>
    <col min="15111" max="15111" width="3.125" style="1724" customWidth="1"/>
    <col min="15112" max="15112" width="3.75" style="1724" customWidth="1"/>
    <col min="15113" max="15113" width="2.5" style="1724" customWidth="1"/>
    <col min="15114" max="15360" width="9" style="1724"/>
    <col min="15361" max="15361" width="3.75" style="1724" customWidth="1"/>
    <col min="15362" max="15362" width="24.25" style="1724" customWidth="1"/>
    <col min="15363" max="15363" width="4" style="1724" customWidth="1"/>
    <col min="15364" max="15366" width="20.125" style="1724" customWidth="1"/>
    <col min="15367" max="15367" width="3.125" style="1724" customWidth="1"/>
    <col min="15368" max="15368" width="3.75" style="1724" customWidth="1"/>
    <col min="15369" max="15369" width="2.5" style="1724" customWidth="1"/>
    <col min="15370" max="15616" width="9" style="1724"/>
    <col min="15617" max="15617" width="3.75" style="1724" customWidth="1"/>
    <col min="15618" max="15618" width="24.25" style="1724" customWidth="1"/>
    <col min="15619" max="15619" width="4" style="1724" customWidth="1"/>
    <col min="15620" max="15622" width="20.125" style="1724" customWidth="1"/>
    <col min="15623" max="15623" width="3.125" style="1724" customWidth="1"/>
    <col min="15624" max="15624" width="3.75" style="1724" customWidth="1"/>
    <col min="15625" max="15625" width="2.5" style="1724" customWidth="1"/>
    <col min="15626" max="15872" width="9" style="1724"/>
    <col min="15873" max="15873" width="3.75" style="1724" customWidth="1"/>
    <col min="15874" max="15874" width="24.25" style="1724" customWidth="1"/>
    <col min="15875" max="15875" width="4" style="1724" customWidth="1"/>
    <col min="15876" max="15878" width="20.125" style="1724" customWidth="1"/>
    <col min="15879" max="15879" width="3.125" style="1724" customWidth="1"/>
    <col min="15880" max="15880" width="3.75" style="1724" customWidth="1"/>
    <col min="15881" max="15881" width="2.5" style="1724" customWidth="1"/>
    <col min="15882" max="16128" width="9" style="1724"/>
    <col min="16129" max="16129" width="3.75" style="1724" customWidth="1"/>
    <col min="16130" max="16130" width="24.25" style="1724" customWidth="1"/>
    <col min="16131" max="16131" width="4" style="1724" customWidth="1"/>
    <col min="16132" max="16134" width="20.125" style="1724" customWidth="1"/>
    <col min="16135" max="16135" width="3.125" style="1724" customWidth="1"/>
    <col min="16136" max="16136" width="3.75" style="1724" customWidth="1"/>
    <col min="16137" max="16137" width="2.5" style="1724" customWidth="1"/>
    <col min="16138" max="16384" width="9" style="1724"/>
  </cols>
  <sheetData>
    <row r="1" spans="1:7" ht="20.100000000000001" customHeight="1">
      <c r="A1" s="1389" t="s">
        <v>1591</v>
      </c>
    </row>
    <row r="2" spans="1:7" ht="20.100000000000001" customHeight="1">
      <c r="A2" s="1390"/>
      <c r="F2" s="536" t="s">
        <v>1798</v>
      </c>
      <c r="G2" s="536"/>
    </row>
    <row r="3" spans="1:7" ht="20.100000000000001" customHeight="1">
      <c r="A3" s="1390"/>
      <c r="F3" s="536"/>
      <c r="G3" s="536"/>
    </row>
    <row r="4" spans="1:7" ht="20.100000000000001" customHeight="1">
      <c r="A4" s="510" t="s">
        <v>1806</v>
      </c>
      <c r="B4" s="510"/>
      <c r="C4" s="510"/>
      <c r="D4" s="510"/>
      <c r="E4" s="510"/>
      <c r="F4" s="510"/>
      <c r="G4" s="510"/>
    </row>
    <row r="5" spans="1:7" ht="20.100000000000001" customHeight="1">
      <c r="A5" s="511"/>
      <c r="B5" s="511"/>
      <c r="C5" s="511"/>
      <c r="D5" s="511"/>
      <c r="E5" s="511"/>
      <c r="F5" s="511"/>
      <c r="G5" s="511"/>
    </row>
    <row r="6" spans="1:7" ht="39.950000000000003" customHeight="1">
      <c r="A6" s="511"/>
      <c r="B6" s="515" t="s">
        <v>1424</v>
      </c>
      <c r="C6" s="530"/>
      <c r="D6" s="530"/>
      <c r="E6" s="530"/>
      <c r="F6" s="530"/>
      <c r="G6" s="538"/>
    </row>
    <row r="7" spans="1:7" ht="39.950000000000003" customHeight="1">
      <c r="B7" s="515" t="s">
        <v>1277</v>
      </c>
      <c r="C7" s="523"/>
      <c r="D7" s="523"/>
      <c r="E7" s="523"/>
      <c r="F7" s="523"/>
      <c r="G7" s="539"/>
    </row>
    <row r="8" spans="1:7" ht="39.950000000000003" customHeight="1">
      <c r="B8" s="515" t="s">
        <v>1443</v>
      </c>
      <c r="C8" s="523" t="s">
        <v>1711</v>
      </c>
      <c r="D8" s="523"/>
      <c r="E8" s="523"/>
      <c r="F8" s="523"/>
      <c r="G8" s="539"/>
    </row>
    <row r="9" spans="1:7" ht="80.099999999999994" customHeight="1">
      <c r="B9" s="1801" t="s">
        <v>1807</v>
      </c>
      <c r="C9" s="1801" t="s">
        <v>921</v>
      </c>
      <c r="D9" s="1316"/>
      <c r="E9" s="1316"/>
      <c r="F9" s="1316"/>
      <c r="G9" s="1340"/>
    </row>
    <row r="10" spans="1:7" ht="9.75" customHeight="1">
      <c r="B10" s="1802" t="s">
        <v>986</v>
      </c>
      <c r="C10" s="1806"/>
      <c r="D10" s="1806"/>
      <c r="E10" s="1806"/>
      <c r="F10" s="1806"/>
      <c r="G10" s="1813"/>
    </row>
    <row r="11" spans="1:7" ht="40.5" customHeight="1">
      <c r="B11" s="1803"/>
      <c r="C11" s="1807"/>
      <c r="D11" s="1810" t="s">
        <v>1590</v>
      </c>
      <c r="E11" s="533" t="s">
        <v>1809</v>
      </c>
      <c r="F11" s="533" t="s">
        <v>365</v>
      </c>
      <c r="G11" s="1814"/>
    </row>
    <row r="12" spans="1:7" ht="44.25" customHeight="1">
      <c r="B12" s="1803"/>
      <c r="D12" s="534" t="s">
        <v>577</v>
      </c>
      <c r="E12" s="534" t="s">
        <v>577</v>
      </c>
      <c r="F12" s="534" t="s">
        <v>267</v>
      </c>
      <c r="G12" s="1814"/>
    </row>
    <row r="13" spans="1:7">
      <c r="B13" s="1803"/>
      <c r="C13" s="1808" t="s">
        <v>268</v>
      </c>
      <c r="D13" s="1812"/>
      <c r="E13" s="1812"/>
      <c r="F13" s="1812"/>
      <c r="G13" s="1815"/>
    </row>
    <row r="14" spans="1:7" ht="12.75" customHeight="1">
      <c r="B14" s="1804"/>
      <c r="C14" s="1809"/>
      <c r="D14" s="1811"/>
      <c r="E14" s="1811"/>
      <c r="F14" s="1811"/>
      <c r="G14" s="1816"/>
    </row>
    <row r="15" spans="1:7" ht="12" customHeight="1">
      <c r="B15" s="1724" t="s">
        <v>274</v>
      </c>
    </row>
    <row r="16" spans="1:7" ht="17.100000000000001" customHeight="1">
      <c r="B16" s="1397" t="s">
        <v>1707</v>
      </c>
      <c r="C16" s="1397"/>
      <c r="D16" s="1397"/>
      <c r="E16" s="1397"/>
      <c r="F16" s="1397"/>
      <c r="G16" s="1397"/>
    </row>
    <row r="17" spans="2:9" ht="17.100000000000001" customHeight="1">
      <c r="B17" s="1397" t="s">
        <v>1560</v>
      </c>
      <c r="C17" s="1397"/>
      <c r="D17" s="1397"/>
      <c r="E17" s="1397"/>
      <c r="F17" s="1397"/>
      <c r="G17" s="1397"/>
    </row>
    <row r="18" spans="2:9" ht="17.100000000000001" customHeight="1">
      <c r="B18" s="1397" t="s">
        <v>1509</v>
      </c>
      <c r="C18" s="1397"/>
      <c r="D18" s="1397"/>
      <c r="E18" s="1397"/>
      <c r="F18" s="1397"/>
      <c r="G18" s="1397"/>
    </row>
    <row r="19" spans="2:9" ht="33" customHeight="1">
      <c r="B19" s="1805" t="s">
        <v>1808</v>
      </c>
      <c r="C19" s="1805"/>
      <c r="D19" s="1805"/>
      <c r="E19" s="1805"/>
      <c r="F19" s="1805"/>
      <c r="G19" s="1397"/>
    </row>
    <row r="20" spans="2:9" ht="17.100000000000001" customHeight="1">
      <c r="B20" s="1397"/>
      <c r="C20" s="1397"/>
      <c r="D20" s="1397"/>
      <c r="E20" s="1397"/>
      <c r="F20" s="1397"/>
      <c r="G20" s="1397"/>
      <c r="H20" s="1397"/>
      <c r="I20" s="1397"/>
    </row>
  </sheetData>
  <customSheetViews>
    <customSheetView guid="{33D4D846-4129-451F-A6E0-96419F5FE18F}"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4"/>
      <headerFooter alignWithMargins="0"/>
    </customSheetView>
  </customSheetViews>
  <mergeCells count="9">
    <mergeCell ref="F2:G2"/>
    <mergeCell ref="A4:G4"/>
    <mergeCell ref="C6:G6"/>
    <mergeCell ref="C7:G7"/>
    <mergeCell ref="C8:G8"/>
    <mergeCell ref="C9:G9"/>
    <mergeCell ref="B19:F19"/>
    <mergeCell ref="B10:B14"/>
    <mergeCell ref="C13:G14"/>
  </mergeCells>
  <phoneticPr fontId="23"/>
  <pageMargins left="0.7" right="0.7" top="0.75" bottom="0.75" header="0.3" footer="0.3"/>
  <pageSetup paperSize="9" scale="90" fitToWidth="1" fitToHeight="1" orientation="portrait" usePrinterDefaults="1"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J17"/>
  <sheetViews>
    <sheetView view="pageBreakPreview" zoomScaleSheetLayoutView="100" workbookViewId="0"/>
  </sheetViews>
  <sheetFormatPr defaultColWidth="9" defaultRowHeight="13.5"/>
  <cols>
    <col min="1" max="1" width="1.3828125" style="1723" customWidth="1"/>
    <col min="2" max="2" width="24.25390625" style="1723" customWidth="1"/>
    <col min="3" max="3" width="6.75390625" style="1723" customWidth="1"/>
    <col min="4" max="5" width="21.25390625" style="1723" customWidth="1"/>
    <col min="6" max="6" width="3.125" style="1723" customWidth="1"/>
    <col min="7" max="256" width="9.00390625" style="1723" bestFit="1" customWidth="1"/>
    <col min="257" max="16384" width="9" style="1723"/>
  </cols>
  <sheetData>
    <row r="1" spans="1:10" ht="18" customHeight="1">
      <c r="A1" s="509"/>
      <c r="B1" s="1054" t="s">
        <v>2182</v>
      </c>
      <c r="C1" s="566"/>
      <c r="D1" s="566"/>
      <c r="E1" s="566"/>
      <c r="F1" s="566"/>
    </row>
    <row r="2" spans="1:10" ht="27.75" customHeight="1">
      <c r="A2" s="509"/>
      <c r="B2" s="566"/>
      <c r="C2" s="566"/>
      <c r="D2" s="566"/>
      <c r="E2" s="536" t="s">
        <v>1306</v>
      </c>
      <c r="F2" s="536"/>
    </row>
    <row r="3" spans="1:10" ht="36" customHeight="1">
      <c r="A3" s="1725" t="s">
        <v>74</v>
      </c>
      <c r="B3" s="1725"/>
      <c r="C3" s="1725"/>
      <c r="D3" s="1725"/>
      <c r="E3" s="1725"/>
      <c r="F3" s="1725"/>
    </row>
    <row r="4" spans="1:10" ht="25.5" customHeight="1">
      <c r="A4" s="1725"/>
      <c r="B4" s="1725"/>
      <c r="C4" s="1725"/>
      <c r="D4" s="1725"/>
      <c r="E4" s="1725"/>
      <c r="F4" s="1725"/>
    </row>
    <row r="5" spans="1:10" ht="42" customHeight="1">
      <c r="A5" s="1725"/>
      <c r="B5" s="524" t="s">
        <v>448</v>
      </c>
      <c r="C5" s="522"/>
      <c r="D5" s="530"/>
      <c r="E5" s="530"/>
      <c r="F5" s="538"/>
    </row>
    <row r="6" spans="1:10" ht="42" customHeight="1">
      <c r="A6" s="1725"/>
      <c r="B6" s="533" t="s">
        <v>822</v>
      </c>
      <c r="C6" s="522"/>
      <c r="D6" s="530"/>
      <c r="E6" s="530"/>
      <c r="F6" s="538"/>
    </row>
    <row r="7" spans="1:10" ht="42" customHeight="1">
      <c r="A7" s="566"/>
      <c r="B7" s="1817" t="s">
        <v>1184</v>
      </c>
      <c r="C7" s="523" t="s">
        <v>2180</v>
      </c>
      <c r="D7" s="523"/>
      <c r="E7" s="523"/>
      <c r="F7" s="539"/>
    </row>
    <row r="8" spans="1:10" ht="71.25" customHeight="1">
      <c r="A8" s="566"/>
      <c r="B8" s="1818" t="s">
        <v>636</v>
      </c>
      <c r="C8" s="523">
        <v>1</v>
      </c>
      <c r="D8" s="1820" t="s">
        <v>451</v>
      </c>
      <c r="E8" s="1820"/>
      <c r="F8" s="1821"/>
    </row>
    <row r="9" spans="1:10" ht="71.25" customHeight="1">
      <c r="A9" s="566"/>
      <c r="B9" s="1818" t="s">
        <v>2128</v>
      </c>
      <c r="C9" s="524">
        <v>1</v>
      </c>
      <c r="D9" s="1820" t="s">
        <v>2181</v>
      </c>
      <c r="E9" s="1820"/>
      <c r="F9" s="1821"/>
    </row>
    <row r="10" spans="1:10" ht="71.25" customHeight="1">
      <c r="A10" s="566"/>
      <c r="B10" s="1819"/>
      <c r="C10" s="524">
        <v>2</v>
      </c>
      <c r="D10" s="1820" t="s">
        <v>15</v>
      </c>
      <c r="E10" s="1820"/>
      <c r="F10" s="1821"/>
    </row>
    <row r="11" spans="1:10" ht="71.25" customHeight="1">
      <c r="A11" s="566"/>
      <c r="B11" s="1803" t="s">
        <v>2179</v>
      </c>
      <c r="C11" s="524">
        <v>1</v>
      </c>
      <c r="D11" s="1820" t="s">
        <v>1052</v>
      </c>
      <c r="E11" s="1820"/>
      <c r="F11" s="1821"/>
    </row>
    <row r="12" spans="1:10" ht="71.25" customHeight="1">
      <c r="A12" s="566"/>
      <c r="B12" s="1804"/>
      <c r="C12" s="1707">
        <v>2</v>
      </c>
      <c r="D12" s="1316" t="s">
        <v>1248</v>
      </c>
      <c r="E12" s="1316"/>
      <c r="F12" s="1340"/>
    </row>
    <row r="13" spans="1:10" ht="7.5" customHeight="1">
      <c r="A13" s="566"/>
      <c r="B13" s="566"/>
      <c r="C13" s="566"/>
      <c r="D13" s="566"/>
      <c r="E13" s="566"/>
      <c r="F13" s="566"/>
    </row>
    <row r="14" spans="1:10">
      <c r="A14" s="566"/>
      <c r="B14" s="520" t="s">
        <v>2183</v>
      </c>
      <c r="C14" s="521"/>
      <c r="D14" s="521"/>
      <c r="E14" s="521"/>
      <c r="F14" s="521"/>
      <c r="H14" s="566"/>
    </row>
    <row r="15" spans="1:10" ht="18.75" customHeight="1">
      <c r="A15" s="1724"/>
      <c r="B15" s="521"/>
      <c r="C15" s="521"/>
      <c r="D15" s="521"/>
      <c r="E15" s="521"/>
      <c r="F15" s="521"/>
      <c r="H15" s="1724" t="s">
        <v>642</v>
      </c>
    </row>
    <row r="16" spans="1:10">
      <c r="B16" s="521"/>
      <c r="C16" s="521"/>
      <c r="D16" s="521"/>
      <c r="E16" s="521"/>
      <c r="F16" s="521"/>
      <c r="G16" s="520"/>
      <c r="H16" s="521"/>
      <c r="I16" s="521"/>
      <c r="J16" s="521"/>
    </row>
    <row r="17" spans="2:6" ht="27.75" customHeight="1">
      <c r="B17" s="521"/>
      <c r="C17" s="521"/>
      <c r="D17" s="521"/>
      <c r="E17" s="521"/>
      <c r="F17" s="521"/>
    </row>
  </sheetData>
  <customSheetViews>
    <customSheetView guid="{33D4D846-4129-451F-A6E0-96419F5FE18F}" scale="75" showPageBreaks="1" printArea="1" view="pageBreakPreview" showRuler="0">
      <selection activeCell="C1" sqref="C1"/>
      <rowBreaks count="2" manualBreakCount="2">
        <brk id="38" max="11" man="1"/>
        <brk id="40" max="11" man="1"/>
      </rowBreaks>
      <pageMargins left="0.39370078740157483" right="0.39370078740157483" top="0.31496062992125984" bottom="0.19685039370078741" header="0.39370078740157483" footer="0.39370078740157483"/>
      <printOptions horizontalCentered="1"/>
      <pageSetup paperSize="9" scale="99" orientation="portrait" errors="blank" r:id="rId1"/>
      <headerFooter alignWithMargins="0"/>
    </customSheetView>
    <customSheetView guid="{2A313BEC-6E4F-4195-BE25-F08689DF1019}" scale="75" showPageBreaks="1" printArea="1" view="pageBreakPreview" showRuler="0">
      <selection activeCell="Q37" sqref="Q37"/>
      <rowBreaks count="2" manualBreakCount="2">
        <brk id="39" max="11" man="1"/>
        <brk id="73" max="11" man="1"/>
      </rowBreaks>
      <pageMargins left="0.39370078740157483" right="0.39370078740157483" top="0.31496062992125984" bottom="0.19685039370078741" header="0.39370078740157483" footer="0.39370078740157483"/>
      <printOptions horizontalCentered="1"/>
      <pageSetup paperSize="9" scale="96" orientation="portrait" errors="blank" r:id="rId2"/>
      <headerFooter alignWithMargins="0"/>
    </customSheetView>
    <customSheetView guid="{777DFF65-A274-44C2-85B6-2D5C6BB81042}" scale="75" showPageBreaks="1" view="pageBreakPreview" showRuler="0">
      <selection activeCell="C1" sqref="C1"/>
      <rowBreaks count="1" manualBreakCount="1">
        <brk id="39" max="16383" man="1"/>
      </rowBreaks>
      <pageMargins left="0.39370078740157483" right="0.39370078740157483" top="0.31496062992125984" bottom="0.19685039370078741" header="0.39370078740157483" footer="0.39370078740157483"/>
      <printOptions horizontalCentered="1"/>
      <pageSetup paperSize="9" scale="96" orientation="portrait" errors="blank" r:id="rId3"/>
      <headerFooter alignWithMargins="0"/>
    </customSheetView>
    <customSheetView guid="{5936F667-61F4-4656-AF66-4F7DBB59A1CD}" scale="75" showPageBreaks="1" printArea="1" view="pageBreakPreview" showRuler="0">
      <selection activeCell="C1" sqref="C1"/>
      <rowBreaks count="2" manualBreakCount="2">
        <brk id="38" max="11" man="1"/>
        <brk id="40" max="11" man="1"/>
      </rowBreaks>
      <pageMargins left="0.39370078740157483" right="0.39370078740157483" top="0.31496062992125984" bottom="0.19685039370078741" header="0.39370078740157483" footer="0.39370078740157483"/>
      <printOptions horizontalCentered="1"/>
      <pageSetup paperSize="9" scale="99" orientation="portrait" errors="blank" r:id="rId4"/>
      <headerFooter alignWithMargins="0"/>
    </customSheetView>
  </customSheetViews>
  <mergeCells count="14">
    <mergeCell ref="E2:F2"/>
    <mergeCell ref="A3:F3"/>
    <mergeCell ref="C5:F5"/>
    <mergeCell ref="C6:F6"/>
    <mergeCell ref="C7:F7"/>
    <mergeCell ref="D8:F8"/>
    <mergeCell ref="D9:F9"/>
    <mergeCell ref="D10:F10"/>
    <mergeCell ref="D11:F11"/>
    <mergeCell ref="D12:F12"/>
    <mergeCell ref="G16:J16"/>
    <mergeCell ref="B9:B10"/>
    <mergeCell ref="B11:B12"/>
    <mergeCell ref="B14:F17"/>
  </mergeCells>
  <phoneticPr fontId="23"/>
  <printOptions horizontalCentered="1"/>
  <pageMargins left="0.39370078740157483" right="0.39370078740157483" top="0.51181102362204722" bottom="0.59055118110236227" header="0.39370078740157483" footer="0.39370078740157483"/>
  <pageSetup paperSize="9" fitToWidth="1" fitToHeight="1" orientation="portrait" usePrinterDefaults="1" errors="blank"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sheetPr>
    <tabColor theme="0"/>
  </sheetPr>
  <dimension ref="A1:AU19"/>
  <sheetViews>
    <sheetView view="pageBreakPreview" zoomScaleNormal="75" zoomScaleSheetLayoutView="100" workbookViewId="0">
      <selection activeCell="B13" sqref="B13:B16"/>
    </sheetView>
  </sheetViews>
  <sheetFormatPr defaultColWidth="9" defaultRowHeight="13.5"/>
  <cols>
    <col min="1" max="1" width="4.625" style="1277" customWidth="1"/>
    <col min="2" max="2" width="19" style="1277" customWidth="1"/>
    <col min="3" max="3" width="4" style="1277" customWidth="1"/>
    <col min="4" max="4" width="28" style="1277" customWidth="1"/>
    <col min="5" max="5" width="12" style="1277" customWidth="1"/>
    <col min="6" max="6" width="3.625" style="1277" customWidth="1"/>
    <col min="7" max="7" width="16.25" style="1277" customWidth="1"/>
    <col min="8" max="8" width="2.5" style="1277" customWidth="1"/>
    <col min="9" max="9" width="9" style="1277" bestFit="1" customWidth="0"/>
    <col min="10" max="16384" width="9" style="1277"/>
  </cols>
  <sheetData>
    <row r="1" spans="1:47" s="1373" customFormat="1" ht="27.75" customHeight="1">
      <c r="A1" s="24" t="s">
        <v>783</v>
      </c>
      <c r="AU1" s="24" t="s">
        <v>49</v>
      </c>
    </row>
    <row r="2" spans="1:47" s="1373" customFormat="1" ht="36" customHeight="1">
      <c r="A2" s="1822"/>
      <c r="B2" s="1737" t="s">
        <v>493</v>
      </c>
      <c r="C2" s="1737"/>
      <c r="D2" s="1737"/>
      <c r="E2" s="1737"/>
      <c r="F2" s="1737"/>
      <c r="G2" s="1737"/>
    </row>
    <row r="3" spans="1:47" ht="36" customHeight="1">
      <c r="A3" s="1278"/>
      <c r="B3" s="1279" t="s">
        <v>448</v>
      </c>
      <c r="C3" s="1378"/>
      <c r="D3" s="1382"/>
      <c r="E3" s="1382"/>
      <c r="F3" s="1382"/>
      <c r="G3" s="1297" t="s">
        <v>955</v>
      </c>
    </row>
    <row r="4" spans="1:47" ht="36" customHeight="1">
      <c r="A4" s="1278"/>
      <c r="B4" s="1823" t="s">
        <v>16</v>
      </c>
      <c r="C4" s="1378"/>
      <c r="D4" s="1382"/>
      <c r="E4" s="1382"/>
      <c r="F4" s="1382"/>
      <c r="G4" s="1297"/>
    </row>
    <row r="5" spans="1:47" ht="35.25" customHeight="1">
      <c r="B5" s="1374" t="s">
        <v>154</v>
      </c>
      <c r="C5" s="1279" t="s">
        <v>677</v>
      </c>
      <c r="D5" s="1295"/>
      <c r="E5" s="1295"/>
      <c r="F5" s="1295"/>
      <c r="G5" s="1297"/>
      <c r="H5" s="1286"/>
    </row>
    <row r="6" spans="1:47" ht="52.5" customHeight="1">
      <c r="B6" s="1824" t="s">
        <v>1049</v>
      </c>
      <c r="C6" s="1827" t="s">
        <v>13</v>
      </c>
      <c r="D6" s="1304"/>
      <c r="E6" s="1829"/>
      <c r="F6" s="1304" t="s">
        <v>212</v>
      </c>
      <c r="G6" s="1832" t="s">
        <v>953</v>
      </c>
      <c r="H6" s="1286"/>
    </row>
    <row r="7" spans="1:47" ht="30.75" customHeight="1">
      <c r="B7" s="1825"/>
      <c r="C7" s="1827" t="s">
        <v>853</v>
      </c>
      <c r="D7" s="1304"/>
      <c r="E7" s="1830"/>
      <c r="F7" s="1304" t="s">
        <v>212</v>
      </c>
      <c r="G7" s="1833" t="s">
        <v>1142</v>
      </c>
      <c r="H7" s="1286"/>
    </row>
    <row r="8" spans="1:47" ht="30.75" customHeight="1">
      <c r="B8" s="1825"/>
      <c r="C8" s="1827" t="s">
        <v>940</v>
      </c>
      <c r="D8" s="1304"/>
      <c r="E8" s="1830"/>
      <c r="F8" s="1304" t="s">
        <v>212</v>
      </c>
      <c r="G8" s="1834"/>
      <c r="H8" s="1286"/>
    </row>
    <row r="9" spans="1:47" ht="30.75" customHeight="1">
      <c r="B9" s="1825"/>
      <c r="C9" s="1827" t="s">
        <v>130</v>
      </c>
      <c r="D9" s="1304"/>
      <c r="E9" s="1830"/>
      <c r="F9" s="1304" t="s">
        <v>212</v>
      </c>
      <c r="G9" s="1835" t="s">
        <v>419</v>
      </c>
      <c r="H9" s="1286"/>
    </row>
    <row r="10" spans="1:47" ht="30.75" customHeight="1">
      <c r="B10" s="1825"/>
      <c r="C10" s="1827" t="s">
        <v>1043</v>
      </c>
      <c r="D10" s="1304"/>
      <c r="E10" s="1830"/>
      <c r="F10" s="1304" t="s">
        <v>212</v>
      </c>
      <c r="G10" s="1836"/>
      <c r="H10" s="1286"/>
    </row>
    <row r="11" spans="1:47" ht="35.25" customHeight="1">
      <c r="B11" s="1825"/>
      <c r="C11" s="1827" t="s">
        <v>1096</v>
      </c>
      <c r="D11" s="1304"/>
      <c r="E11" s="1831"/>
      <c r="F11" s="1304" t="s">
        <v>212</v>
      </c>
      <c r="G11" s="1835" t="s">
        <v>532</v>
      </c>
      <c r="H11" s="1286"/>
    </row>
    <row r="12" spans="1:47" ht="35.25" customHeight="1">
      <c r="B12" s="1739"/>
      <c r="C12" s="1827" t="s">
        <v>1252</v>
      </c>
      <c r="D12" s="1304"/>
      <c r="E12" s="1831"/>
      <c r="F12" s="1304" t="s">
        <v>212</v>
      </c>
      <c r="G12" s="1837"/>
      <c r="H12" s="1286"/>
    </row>
    <row r="13" spans="1:47" ht="74.25" customHeight="1">
      <c r="B13" s="1280" t="s">
        <v>1143</v>
      </c>
      <c r="C13" s="1379" t="s">
        <v>991</v>
      </c>
      <c r="D13" s="1828"/>
      <c r="E13" s="1279" t="s">
        <v>956</v>
      </c>
      <c r="F13" s="1304"/>
      <c r="G13" s="1838" t="s">
        <v>550</v>
      </c>
    </row>
    <row r="14" spans="1:47" ht="74.25" customHeight="1">
      <c r="B14" s="1280"/>
      <c r="C14" s="1380" t="s">
        <v>1255</v>
      </c>
      <c r="D14" s="1385"/>
      <c r="E14" s="1279" t="s">
        <v>956</v>
      </c>
      <c r="F14" s="1304"/>
      <c r="G14" s="1838" t="s">
        <v>916</v>
      </c>
    </row>
    <row r="15" spans="1:47" ht="74.25" customHeight="1">
      <c r="B15" s="1280"/>
      <c r="C15" s="1380" t="s">
        <v>1258</v>
      </c>
      <c r="D15" s="1385"/>
      <c r="E15" s="1279" t="s">
        <v>956</v>
      </c>
      <c r="F15" s="1304"/>
      <c r="G15" s="1838" t="s">
        <v>550</v>
      </c>
    </row>
    <row r="16" spans="1:47" ht="74.25" customHeight="1">
      <c r="B16" s="1280"/>
      <c r="C16" s="1380" t="s">
        <v>214</v>
      </c>
      <c r="D16" s="1385"/>
      <c r="E16" s="1279" t="s">
        <v>956</v>
      </c>
      <c r="F16" s="1304"/>
      <c r="G16" s="1838" t="s">
        <v>550</v>
      </c>
    </row>
    <row r="17" spans="2:7" ht="18" customHeight="1">
      <c r="B17" s="1826" t="s">
        <v>511</v>
      </c>
      <c r="C17" s="1826"/>
      <c r="D17" s="1826"/>
      <c r="E17" s="1826"/>
      <c r="F17" s="1826"/>
      <c r="G17" s="1826"/>
    </row>
    <row r="18" spans="2:7" ht="18" customHeight="1">
      <c r="B18" s="1376" t="s">
        <v>436</v>
      </c>
      <c r="C18" s="1376"/>
      <c r="D18" s="1376"/>
      <c r="E18" s="1376"/>
      <c r="F18" s="1376"/>
      <c r="G18" s="1376"/>
    </row>
    <row r="19" spans="2:7" ht="18" customHeight="1">
      <c r="B19" s="1376" t="s">
        <v>1259</v>
      </c>
      <c r="C19" s="1376"/>
      <c r="D19" s="1376"/>
      <c r="E19" s="1376"/>
      <c r="F19" s="1376"/>
      <c r="G19" s="1376"/>
    </row>
  </sheetData>
  <mergeCells count="28">
    <mergeCell ref="B2:G2"/>
    <mergeCell ref="C3:F3"/>
    <mergeCell ref="C4:F4"/>
    <mergeCell ref="C5:F5"/>
    <mergeCell ref="C6:D6"/>
    <mergeCell ref="C7:D7"/>
    <mergeCell ref="C8:D8"/>
    <mergeCell ref="C9:D9"/>
    <mergeCell ref="C10:D10"/>
    <mergeCell ref="C11:D11"/>
    <mergeCell ref="C12:D12"/>
    <mergeCell ref="C13:D13"/>
    <mergeCell ref="E13:F13"/>
    <mergeCell ref="C14:D14"/>
    <mergeCell ref="E14:F14"/>
    <mergeCell ref="C15:D15"/>
    <mergeCell ref="E15:F15"/>
    <mergeCell ref="C16:D16"/>
    <mergeCell ref="E16:F16"/>
    <mergeCell ref="B17:G17"/>
    <mergeCell ref="B18:G18"/>
    <mergeCell ref="B19:G19"/>
    <mergeCell ref="G3:G5"/>
    <mergeCell ref="G7:G8"/>
    <mergeCell ref="G9:G10"/>
    <mergeCell ref="G11:G12"/>
    <mergeCell ref="B13:B16"/>
    <mergeCell ref="B6:B12"/>
  </mergeCells>
  <phoneticPr fontId="23"/>
  <printOptions horizontalCentered="1"/>
  <pageMargins left="0.39370078740157483" right="0.39370078740157483" top="0.31496062992125984" bottom="0.19685039370078741" header="0.39370078740157483" footer="0.39370078740157483"/>
  <pageSetup paperSize="9" scale="106" fitToWidth="1" fitToHeight="1" orientation="portrait" usePrinterDefaults="1" errors="blank" verticalDpi="300"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sheetPr>
    <tabColor theme="0"/>
  </sheetPr>
  <dimension ref="A1:AU23"/>
  <sheetViews>
    <sheetView view="pageBreakPreview" zoomScaleNormal="70" zoomScaleSheetLayoutView="100" workbookViewId="0"/>
  </sheetViews>
  <sheetFormatPr defaultColWidth="9" defaultRowHeight="13.5"/>
  <cols>
    <col min="1" max="1" width="9" style="410" bestFit="1" customWidth="0"/>
    <col min="2" max="3" width="10.625" style="410" customWidth="1"/>
    <col min="4" max="4" width="8.75" style="410" customWidth="1"/>
    <col min="5" max="5" width="10.625" style="410" customWidth="1"/>
    <col min="6" max="7" width="5.625" style="410" customWidth="1"/>
    <col min="8" max="9" width="10.625" style="410" customWidth="1"/>
    <col min="10" max="10" width="9" style="410" bestFit="1" customWidth="0"/>
    <col min="11" max="16384" width="9" style="410"/>
  </cols>
  <sheetData>
    <row r="1" spans="1:47" ht="30.95" customHeight="1">
      <c r="A1" s="24" t="s">
        <v>1262</v>
      </c>
      <c r="H1" s="440" t="s">
        <v>539</v>
      </c>
      <c r="I1" s="440"/>
      <c r="AU1" s="499" t="s">
        <v>49</v>
      </c>
    </row>
    <row r="2" spans="1:47" ht="30.95" customHeight="1">
      <c r="A2" s="1839" t="s">
        <v>1216</v>
      </c>
      <c r="B2" s="1839"/>
      <c r="C2" s="1839"/>
      <c r="D2" s="1839"/>
      <c r="E2" s="1839"/>
      <c r="F2" s="1839"/>
      <c r="G2" s="1839"/>
      <c r="H2" s="1839"/>
      <c r="I2" s="1839"/>
      <c r="J2" s="14"/>
      <c r="K2" s="14"/>
    </row>
    <row r="3" spans="1:47" ht="30.95" customHeight="1">
      <c r="A3" s="14"/>
      <c r="B3" s="14"/>
      <c r="C3" s="14"/>
      <c r="D3" s="14"/>
      <c r="E3" s="14"/>
      <c r="F3" s="14"/>
      <c r="G3" s="14"/>
      <c r="H3" s="14"/>
      <c r="I3" s="14"/>
      <c r="J3" s="14"/>
      <c r="K3" s="14"/>
    </row>
    <row r="4" spans="1:47" ht="30.95" customHeight="1">
      <c r="A4" s="417" t="s">
        <v>395</v>
      </c>
      <c r="B4" s="417"/>
      <c r="C4" s="1844"/>
      <c r="D4" s="447"/>
      <c r="E4" s="447"/>
      <c r="F4" s="447"/>
      <c r="G4" s="447"/>
      <c r="H4" s="447"/>
      <c r="I4" s="1848"/>
    </row>
    <row r="5" spans="1:47" ht="30.95" customHeight="1">
      <c r="A5" s="417" t="s">
        <v>286</v>
      </c>
      <c r="B5" s="417"/>
      <c r="C5" s="1844"/>
      <c r="D5" s="447"/>
      <c r="E5" s="447"/>
      <c r="F5" s="447"/>
      <c r="G5" s="447"/>
      <c r="H5" s="447"/>
      <c r="I5" s="1848"/>
    </row>
    <row r="6" spans="1:47" ht="36.75" customHeight="1">
      <c r="A6" s="1840" t="s">
        <v>1234</v>
      </c>
      <c r="B6" s="1842"/>
      <c r="C6" s="1845"/>
      <c r="D6" s="1846"/>
      <c r="E6" s="1846"/>
      <c r="F6" s="1846"/>
      <c r="G6" s="1846"/>
      <c r="H6" s="1846"/>
      <c r="I6" s="1850"/>
    </row>
    <row r="7" spans="1:47" ht="30.95" customHeight="1"/>
    <row r="8" spans="1:47" ht="30.95" customHeight="1">
      <c r="A8" s="417" t="s">
        <v>313</v>
      </c>
      <c r="B8" s="417"/>
      <c r="C8" s="417"/>
      <c r="D8" s="417" t="s">
        <v>1119</v>
      </c>
      <c r="E8" s="417" t="s">
        <v>1075</v>
      </c>
      <c r="F8" s="417"/>
      <c r="G8" s="1844" t="s">
        <v>265</v>
      </c>
      <c r="H8" s="1848"/>
      <c r="I8" s="417" t="s">
        <v>955</v>
      </c>
    </row>
    <row r="9" spans="1:47" ht="30.95" customHeight="1">
      <c r="A9" s="417">
        <v>1</v>
      </c>
      <c r="B9" s="417"/>
      <c r="C9" s="417"/>
      <c r="D9" s="417"/>
      <c r="E9" s="417"/>
      <c r="F9" s="417"/>
      <c r="G9" s="1847" t="s">
        <v>930</v>
      </c>
      <c r="H9" s="1849"/>
      <c r="I9" s="1851"/>
    </row>
    <row r="10" spans="1:47" ht="30.95" customHeight="1">
      <c r="A10" s="417">
        <v>2</v>
      </c>
      <c r="B10" s="417"/>
      <c r="C10" s="417"/>
      <c r="D10" s="417"/>
      <c r="E10" s="417"/>
      <c r="F10" s="417"/>
      <c r="G10" s="1847" t="s">
        <v>930</v>
      </c>
      <c r="H10" s="1849"/>
      <c r="I10" s="1851"/>
    </row>
    <row r="11" spans="1:47" ht="30.95" customHeight="1">
      <c r="A11" s="417">
        <v>3</v>
      </c>
      <c r="B11" s="417"/>
      <c r="C11" s="417"/>
      <c r="D11" s="417"/>
      <c r="E11" s="417"/>
      <c r="F11" s="417"/>
      <c r="G11" s="1847" t="s">
        <v>930</v>
      </c>
      <c r="H11" s="1849"/>
      <c r="I11" s="1851"/>
    </row>
    <row r="12" spans="1:47" ht="30.95" customHeight="1">
      <c r="A12" s="417">
        <v>4</v>
      </c>
      <c r="B12" s="417"/>
      <c r="C12" s="417"/>
      <c r="D12" s="417"/>
      <c r="E12" s="417"/>
      <c r="F12" s="417"/>
      <c r="G12" s="1847" t="s">
        <v>930</v>
      </c>
      <c r="H12" s="1849"/>
      <c r="I12" s="1851"/>
    </row>
    <row r="13" spans="1:47" ht="30.95" customHeight="1">
      <c r="A13" s="417">
        <v>5</v>
      </c>
      <c r="B13" s="417"/>
      <c r="C13" s="417"/>
      <c r="D13" s="417"/>
      <c r="E13" s="417"/>
      <c r="F13" s="417"/>
      <c r="G13" s="1847" t="s">
        <v>930</v>
      </c>
      <c r="H13" s="1849"/>
      <c r="I13" s="1851"/>
    </row>
    <row r="14" spans="1:47" ht="30.95" customHeight="1">
      <c r="A14" s="417">
        <v>6</v>
      </c>
      <c r="B14" s="417"/>
      <c r="C14" s="417"/>
      <c r="D14" s="417"/>
      <c r="E14" s="417"/>
      <c r="F14" s="417"/>
      <c r="G14" s="1847" t="s">
        <v>930</v>
      </c>
      <c r="H14" s="1849"/>
      <c r="I14" s="1851"/>
    </row>
    <row r="15" spans="1:47" ht="30.95" customHeight="1">
      <c r="A15" s="417">
        <v>7</v>
      </c>
      <c r="B15" s="417"/>
      <c r="C15" s="417"/>
      <c r="D15" s="417"/>
      <c r="E15" s="417"/>
      <c r="F15" s="417"/>
      <c r="G15" s="1847" t="s">
        <v>930</v>
      </c>
      <c r="H15" s="1849"/>
      <c r="I15" s="1851"/>
    </row>
    <row r="16" spans="1:47" ht="30.95" customHeight="1">
      <c r="A16" s="417">
        <v>8</v>
      </c>
      <c r="B16" s="417"/>
      <c r="C16" s="417"/>
      <c r="D16" s="417"/>
      <c r="E16" s="417"/>
      <c r="F16" s="417"/>
      <c r="G16" s="1847" t="s">
        <v>930</v>
      </c>
      <c r="H16" s="1849"/>
      <c r="I16" s="1851"/>
    </row>
    <row r="17" spans="1:10" ht="30.95" customHeight="1">
      <c r="A17" s="417">
        <v>9</v>
      </c>
      <c r="B17" s="417"/>
      <c r="C17" s="417"/>
      <c r="D17" s="417"/>
      <c r="E17" s="417"/>
      <c r="F17" s="417"/>
      <c r="G17" s="1847" t="s">
        <v>930</v>
      </c>
      <c r="H17" s="1849"/>
      <c r="I17" s="1851"/>
    </row>
    <row r="18" spans="1:10" ht="30.95" customHeight="1">
      <c r="A18" s="417">
        <v>10</v>
      </c>
      <c r="B18" s="417"/>
      <c r="C18" s="417"/>
      <c r="D18" s="417"/>
      <c r="E18" s="417"/>
      <c r="F18" s="417"/>
      <c r="G18" s="1847" t="s">
        <v>930</v>
      </c>
      <c r="H18" s="1849"/>
      <c r="I18" s="1851"/>
    </row>
    <row r="19" spans="1:10" ht="12.75" customHeight="1"/>
    <row r="20" spans="1:10" ht="48.75" customHeight="1">
      <c r="A20" s="5" t="s">
        <v>1268</v>
      </c>
      <c r="B20" s="1841"/>
      <c r="C20" s="1841"/>
      <c r="D20" s="1841"/>
      <c r="E20" s="1841"/>
      <c r="F20" s="1841"/>
      <c r="G20" s="1841"/>
      <c r="H20" s="1841"/>
      <c r="I20" s="1841"/>
    </row>
    <row r="21" spans="1:10" ht="33.75" customHeight="1">
      <c r="A21" s="1841" t="s">
        <v>1266</v>
      </c>
      <c r="B21" s="1843"/>
      <c r="C21" s="1843"/>
      <c r="D21" s="1843"/>
      <c r="E21" s="1843"/>
      <c r="F21" s="1843"/>
      <c r="G21" s="1843"/>
      <c r="H21" s="1843"/>
      <c r="I21" s="1843"/>
    </row>
    <row r="22" spans="1:10" ht="30.75" customHeight="1">
      <c r="A22" s="1841" t="s">
        <v>812</v>
      </c>
      <c r="B22" s="1843"/>
      <c r="C22" s="1843"/>
      <c r="D22" s="1843"/>
      <c r="E22" s="1843"/>
      <c r="F22" s="1843"/>
      <c r="G22" s="1843"/>
      <c r="H22" s="1843"/>
      <c r="I22" s="1843"/>
      <c r="J22" s="454"/>
    </row>
    <row r="23" spans="1:10" ht="24.95" customHeight="1">
      <c r="A23" s="454"/>
      <c r="B23" s="454"/>
      <c r="C23" s="454"/>
      <c r="D23" s="454"/>
      <c r="E23" s="454"/>
      <c r="F23" s="454"/>
      <c r="G23" s="454"/>
      <c r="H23" s="454"/>
      <c r="I23" s="454"/>
      <c r="J23" s="454"/>
    </row>
    <row r="24" spans="1:10" ht="24.95" customHeight="1"/>
  </sheetData>
  <customSheetViews>
    <customSheetView guid="{33D4D846-4129-451F-A6E0-96419F5FE18F}" showPageBreaks="1" fitToPage="1" printArea="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1"/>
      <headerFooter alignWithMargins="0"/>
    </customSheetView>
    <customSheetView guid="{2A313BEC-6E4F-4195-BE25-F08689DF1019}" showPageBreaks="1" fitToPage="1" printArea="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2"/>
      <headerFooter alignWithMargins="0"/>
    </customSheetView>
    <customSheetView guid="{777DFF65-A274-44C2-85B6-2D5C6BB81042}" showPageBreaks="1" fitToPage="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3"/>
      <headerFooter alignWithMargins="0"/>
    </customSheetView>
    <customSheetView guid="{5936F667-61F4-4656-AF66-4F7DBB59A1CD}" showPageBreaks="1" fitToPage="1" printArea="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4"/>
      <headerFooter alignWithMargins="0"/>
    </customSheetView>
  </customSheetViews>
  <mergeCells count="44">
    <mergeCell ref="H1:I1"/>
    <mergeCell ref="A2:I2"/>
    <mergeCell ref="A4:B4"/>
    <mergeCell ref="C4:I4"/>
    <mergeCell ref="A5:B5"/>
    <mergeCell ref="C5:I5"/>
    <mergeCell ref="A6:B6"/>
    <mergeCell ref="C6:I6"/>
    <mergeCell ref="A8:C8"/>
    <mergeCell ref="E8:F8"/>
    <mergeCell ref="G8:H8"/>
    <mergeCell ref="B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A20:I20"/>
    <mergeCell ref="A21:I21"/>
    <mergeCell ref="A22:I22"/>
  </mergeCells>
  <phoneticPr fontId="23"/>
  <printOptions horizontalCentered="1"/>
  <pageMargins left="0.39370078740157483" right="0.39370078740157483" top="0.31496062992125984" bottom="0.19685039370078741" header="0.39370078740157483" footer="0.39370078740157483"/>
  <pageSetup paperSize="9" scale="116" fitToWidth="1" fitToHeight="1" orientation="portrait" usePrinterDefaults="1" errors="blank" r:id="rId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sheetPr>
    <tabColor rgb="FF92D050"/>
  </sheetPr>
  <dimension ref="A1:AH26"/>
  <sheetViews>
    <sheetView view="pageBreakPreview" zoomScaleNormal="75" zoomScaleSheetLayoutView="100" workbookViewId="0"/>
  </sheetViews>
  <sheetFormatPr defaultColWidth="9" defaultRowHeight="13.5"/>
  <cols>
    <col min="1" max="2" width="3" customWidth="1"/>
    <col min="3" max="3" width="21.125" customWidth="1"/>
    <col min="4" max="6" width="18.125" customWidth="1"/>
    <col min="7" max="7" width="10.375" customWidth="1"/>
    <col min="8" max="8" width="1.125" customWidth="1"/>
  </cols>
  <sheetData>
    <row r="1" spans="1:7" ht="20.100000000000001" customHeight="1">
      <c r="A1" s="1389" t="s">
        <v>1945</v>
      </c>
    </row>
    <row r="2" spans="1:7" ht="20.100000000000001" customHeight="1">
      <c r="A2" s="1724"/>
      <c r="B2" s="1392"/>
      <c r="C2" s="1724"/>
      <c r="D2" s="1724"/>
      <c r="E2" s="1724"/>
      <c r="F2" s="1724"/>
      <c r="G2" s="536" t="s">
        <v>1783</v>
      </c>
    </row>
    <row r="3" spans="1:7" ht="20.100000000000001" customHeight="1">
      <c r="A3" s="1724"/>
      <c r="B3" s="1392"/>
      <c r="C3" s="1724"/>
      <c r="D3" s="1724"/>
      <c r="E3" s="1724"/>
      <c r="F3" s="1724"/>
      <c r="G3" s="536"/>
    </row>
    <row r="4" spans="1:7" ht="20.100000000000001" customHeight="1">
      <c r="A4" s="1852" t="s">
        <v>496</v>
      </c>
      <c r="B4" s="510"/>
      <c r="C4" s="510"/>
      <c r="D4" s="510"/>
      <c r="E4" s="510"/>
      <c r="F4" s="510"/>
      <c r="G4" s="510"/>
    </row>
    <row r="5" spans="1:7" ht="20.100000000000001" customHeight="1">
      <c r="A5" s="1724"/>
      <c r="B5" s="1724"/>
      <c r="C5" s="1724"/>
      <c r="D5" s="1860"/>
      <c r="E5" s="1860"/>
      <c r="F5" s="1860"/>
      <c r="G5" s="1860"/>
    </row>
    <row r="6" spans="1:7" ht="24" customHeight="1">
      <c r="A6" s="533" t="s">
        <v>759</v>
      </c>
      <c r="B6" s="533"/>
      <c r="C6" s="533"/>
      <c r="D6" s="533"/>
      <c r="E6" s="533"/>
      <c r="F6" s="533"/>
      <c r="G6" s="533"/>
    </row>
    <row r="7" spans="1:7" ht="24" customHeight="1">
      <c r="A7" s="533" t="s">
        <v>1771</v>
      </c>
      <c r="B7" s="533"/>
      <c r="C7" s="533"/>
      <c r="D7" s="533" t="s">
        <v>1540</v>
      </c>
      <c r="E7" s="533"/>
      <c r="F7" s="533"/>
      <c r="G7" s="533"/>
    </row>
    <row r="8" spans="1:7" ht="21.75" customHeight="1">
      <c r="A8" s="1853" t="s">
        <v>1144</v>
      </c>
      <c r="B8" s="1858"/>
      <c r="C8" s="1858"/>
      <c r="D8" s="1858"/>
      <c r="E8" s="1858"/>
      <c r="F8" s="1865"/>
      <c r="G8" s="1854" t="s">
        <v>791</v>
      </c>
    </row>
    <row r="9" spans="1:7" ht="60" customHeight="1">
      <c r="A9" s="1854">
        <v>1</v>
      </c>
      <c r="B9" s="1859" t="s">
        <v>803</v>
      </c>
      <c r="C9" s="1859"/>
      <c r="D9" s="1859"/>
      <c r="E9" s="1860"/>
      <c r="F9" s="1860"/>
      <c r="G9" s="1864"/>
    </row>
    <row r="10" spans="1:7" ht="81.75" customHeight="1">
      <c r="A10" s="1855"/>
      <c r="B10" s="1860"/>
      <c r="C10" s="1861" t="s">
        <v>1779</v>
      </c>
      <c r="D10" s="1861"/>
      <c r="E10" s="1864"/>
      <c r="F10" s="1864"/>
      <c r="G10" s="1864"/>
    </row>
    <row r="11" spans="1:7" ht="36" customHeight="1">
      <c r="A11" s="1855"/>
      <c r="B11" s="1860"/>
      <c r="C11" s="1861" t="s">
        <v>1780</v>
      </c>
      <c r="D11" s="1861"/>
      <c r="E11" s="1864"/>
      <c r="F11" s="1864"/>
      <c r="G11" s="1864"/>
    </row>
    <row r="12" spans="1:7" ht="60" customHeight="1">
      <c r="A12" s="1855"/>
      <c r="B12" s="1860"/>
      <c r="C12" s="1861" t="s">
        <v>945</v>
      </c>
      <c r="D12" s="1861"/>
      <c r="E12" s="1864"/>
      <c r="F12" s="1864"/>
      <c r="G12" s="1864"/>
    </row>
    <row r="13" spans="1:7" ht="39.75" customHeight="1">
      <c r="A13" s="1856"/>
      <c r="B13" s="1860"/>
      <c r="C13" s="1861" t="s">
        <v>1030</v>
      </c>
      <c r="D13" s="1861"/>
      <c r="E13" s="1864"/>
      <c r="F13" s="1864"/>
      <c r="G13" s="1864"/>
    </row>
    <row r="14" spans="1:7" ht="60" customHeight="1">
      <c r="A14" s="1857">
        <v>2</v>
      </c>
      <c r="B14" s="1861" t="s">
        <v>131</v>
      </c>
      <c r="C14" s="1861"/>
      <c r="D14" s="1861"/>
      <c r="E14" s="1864"/>
      <c r="F14" s="1864"/>
      <c r="G14" s="1864"/>
    </row>
    <row r="15" spans="1:7" ht="60" customHeight="1">
      <c r="A15" s="1857">
        <v>3</v>
      </c>
      <c r="B15" s="1861" t="s">
        <v>1777</v>
      </c>
      <c r="C15" s="1861"/>
      <c r="D15" s="1861"/>
      <c r="E15" s="1864"/>
      <c r="F15" s="1864"/>
      <c r="G15" s="1864"/>
    </row>
    <row r="16" spans="1:7" ht="60" customHeight="1">
      <c r="A16" s="1857">
        <v>4</v>
      </c>
      <c r="B16" s="1861" t="s">
        <v>1778</v>
      </c>
      <c r="C16" s="1861"/>
      <c r="D16" s="1861"/>
      <c r="E16" s="1864"/>
      <c r="F16" s="1864"/>
      <c r="G16" s="1864"/>
    </row>
    <row r="17" spans="1:34" ht="60" customHeight="1">
      <c r="A17" s="1857">
        <v>5</v>
      </c>
      <c r="B17" s="1861" t="s">
        <v>1446</v>
      </c>
      <c r="C17" s="1861"/>
      <c r="D17" s="1861"/>
      <c r="E17" s="1864"/>
      <c r="F17" s="1864"/>
      <c r="G17" s="1864"/>
    </row>
    <row r="18" spans="1:34">
      <c r="A18" s="1724"/>
      <c r="B18" s="1724"/>
      <c r="C18" s="1724"/>
      <c r="D18" s="1724"/>
      <c r="E18" s="1724"/>
      <c r="F18" s="1724"/>
      <c r="G18" s="1724"/>
    </row>
    <row r="19" spans="1:34" ht="13.15" customHeight="1">
      <c r="A19" s="575" t="s">
        <v>37</v>
      </c>
      <c r="B19" s="575"/>
      <c r="C19" s="520" t="s">
        <v>1032</v>
      </c>
      <c r="D19" s="520"/>
      <c r="E19" s="520"/>
      <c r="F19" s="520"/>
      <c r="G19" s="520"/>
      <c r="H19" s="1866"/>
      <c r="I19" s="1866"/>
      <c r="J19" s="1866"/>
      <c r="K19" s="1866"/>
      <c r="L19" s="1866"/>
      <c r="M19" s="1866"/>
      <c r="N19" s="1866"/>
      <c r="O19" s="1866"/>
      <c r="P19" s="1866"/>
      <c r="Q19" s="1866"/>
      <c r="R19" s="1866"/>
      <c r="S19" s="1866"/>
      <c r="T19" s="1866"/>
      <c r="U19" s="1866"/>
      <c r="V19" s="1866"/>
      <c r="W19" s="1866"/>
      <c r="X19" s="1866"/>
      <c r="Y19" s="1866"/>
      <c r="Z19" s="1866"/>
      <c r="AA19" s="1866"/>
      <c r="AB19" s="1866"/>
      <c r="AC19" s="1866"/>
      <c r="AD19" s="1866"/>
      <c r="AE19" s="1866"/>
      <c r="AF19" s="1866"/>
      <c r="AG19" s="1866"/>
      <c r="AH19" s="1866"/>
    </row>
    <row r="20" spans="1:34">
      <c r="A20" s="1724"/>
      <c r="B20" s="1724"/>
      <c r="C20" s="520"/>
      <c r="D20" s="520"/>
      <c r="E20" s="520"/>
      <c r="F20" s="520"/>
      <c r="G20" s="520"/>
      <c r="H20" s="1866"/>
      <c r="I20" s="1866"/>
      <c r="J20" s="1866"/>
      <c r="K20" s="1866"/>
      <c r="L20" s="1866"/>
      <c r="M20" s="1866"/>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row>
    <row r="21" spans="1:34">
      <c r="A21" s="575" t="s">
        <v>1773</v>
      </c>
      <c r="B21" s="575"/>
      <c r="C21" s="521" t="s">
        <v>1575</v>
      </c>
      <c r="D21" s="521"/>
      <c r="E21" s="521"/>
      <c r="F21" s="521"/>
      <c r="G21" s="521"/>
    </row>
    <row r="22" spans="1:34" ht="13.15" customHeight="1">
      <c r="A22" s="575" t="s">
        <v>1775</v>
      </c>
      <c r="B22" s="575"/>
      <c r="C22" s="1863" t="s">
        <v>1561</v>
      </c>
      <c r="D22" s="1863"/>
      <c r="E22" s="1863"/>
      <c r="F22" s="1863"/>
      <c r="G22" s="1863"/>
      <c r="H22" s="1867"/>
      <c r="I22" s="1867"/>
      <c r="J22" s="1867"/>
      <c r="K22" s="1867"/>
      <c r="L22" s="186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row>
    <row r="23" spans="1:34">
      <c r="A23" s="1724"/>
      <c r="B23" s="1862"/>
      <c r="C23" s="1863"/>
      <c r="D23" s="1863"/>
      <c r="E23" s="1863"/>
      <c r="F23" s="1863"/>
      <c r="G23" s="1863"/>
      <c r="H23" s="1867"/>
      <c r="I23" s="1867"/>
      <c r="J23" s="1867"/>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row>
    <row r="24" spans="1:34" ht="13.15" customHeight="1">
      <c r="A24" s="575" t="s">
        <v>1532</v>
      </c>
      <c r="B24" s="575"/>
      <c r="C24" s="520" t="s">
        <v>1743</v>
      </c>
      <c r="D24" s="520"/>
      <c r="E24" s="520"/>
      <c r="F24" s="520"/>
      <c r="G24" s="520"/>
      <c r="H24" s="1866"/>
      <c r="I24" s="1866"/>
      <c r="J24" s="1866"/>
      <c r="K24" s="1866"/>
      <c r="L24" s="1866"/>
      <c r="M24" s="1866"/>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row>
    <row r="25" spans="1:34">
      <c r="A25" s="1724"/>
      <c r="B25" s="1724"/>
      <c r="C25" s="520"/>
      <c r="D25" s="520"/>
      <c r="E25" s="520"/>
      <c r="F25" s="520"/>
      <c r="G25" s="520"/>
      <c r="H25" s="1866"/>
      <c r="I25" s="1866"/>
      <c r="J25" s="1866"/>
      <c r="K25" s="1866"/>
      <c r="L25" s="1866"/>
      <c r="M25" s="1866"/>
      <c r="N25" s="1866"/>
      <c r="O25" s="1866"/>
      <c r="P25" s="1866"/>
      <c r="Q25" s="1866"/>
      <c r="R25" s="1866"/>
      <c r="S25" s="1866"/>
      <c r="T25" s="1866"/>
      <c r="U25" s="1866"/>
      <c r="V25" s="1866"/>
      <c r="W25" s="1866"/>
      <c r="X25" s="1866"/>
      <c r="Y25" s="1866"/>
      <c r="Z25" s="1866"/>
      <c r="AA25" s="1866"/>
      <c r="AB25" s="1866"/>
      <c r="AC25" s="1866"/>
      <c r="AD25" s="1866"/>
      <c r="AE25" s="1866"/>
      <c r="AF25" s="1866"/>
      <c r="AG25" s="1866"/>
      <c r="AH25" s="1866"/>
    </row>
    <row r="26" spans="1:34">
      <c r="A26" s="1724"/>
      <c r="B26" s="1724"/>
      <c r="C26" s="1724"/>
      <c r="D26" s="1724"/>
      <c r="E26" s="1724"/>
      <c r="F26" s="1724"/>
      <c r="G26" s="1724"/>
    </row>
  </sheetData>
  <mergeCells count="24">
    <mergeCell ref="A4:G4"/>
    <mergeCell ref="A6:C6"/>
    <mergeCell ref="D6:G6"/>
    <mergeCell ref="A7:C7"/>
    <mergeCell ref="D7:G7"/>
    <mergeCell ref="A8:F8"/>
    <mergeCell ref="B9:F9"/>
    <mergeCell ref="C10:F10"/>
    <mergeCell ref="C11:F11"/>
    <mergeCell ref="C12:F12"/>
    <mergeCell ref="C13:F13"/>
    <mergeCell ref="B14:F14"/>
    <mergeCell ref="B15:F15"/>
    <mergeCell ref="B16:F16"/>
    <mergeCell ref="B17:F17"/>
    <mergeCell ref="A19:B19"/>
    <mergeCell ref="A21:B21"/>
    <mergeCell ref="C21:G21"/>
    <mergeCell ref="A22:B22"/>
    <mergeCell ref="A24:B24"/>
    <mergeCell ref="A9:A13"/>
    <mergeCell ref="C19:G20"/>
    <mergeCell ref="C22:G23"/>
    <mergeCell ref="C24:G25"/>
  </mergeCells>
  <phoneticPr fontId="23"/>
  <dataValidations count="1">
    <dataValidation type="list" allowBlank="1" showDropDown="0" showInputMessage="1" showErrorMessage="1" sqref="G9:G17">
      <formula1>"✓"</formula1>
    </dataValidation>
  </dataValidations>
  <printOptions horizontalCentered="1"/>
  <pageMargins left="0.39370078740157483" right="0.39370078740157483" top="0.31496062992125984" bottom="0.19685039370078741" header="0.39370078740157483" footer="0.39370078740157483"/>
  <pageSetup paperSize="9" fitToWidth="1" fitToHeight="1" orientation="portrait" usePrinterDefaults="1" errors="blank"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A1:AJ31"/>
  <sheetViews>
    <sheetView view="pageBreakPreview" zoomScale="98" zoomScaleSheetLayoutView="98" workbookViewId="0">
      <selection activeCell="J10" sqref="J10"/>
    </sheetView>
  </sheetViews>
  <sheetFormatPr defaultRowHeight="13.5"/>
  <cols>
    <col min="1" max="1" width="1.25" style="1724" customWidth="1"/>
    <col min="2" max="3" width="3" style="1724" customWidth="1"/>
    <col min="4" max="4" width="21.125" style="1724" customWidth="1"/>
    <col min="5" max="6" width="18.125" style="1724" customWidth="1"/>
    <col min="7" max="7" width="26.125" style="1724" customWidth="1"/>
    <col min="8" max="8" width="10.375" style="1724" customWidth="1"/>
    <col min="9" max="9" width="1.125" style="1724" customWidth="1"/>
    <col min="10" max="16384" width="9" style="1724" customWidth="1"/>
  </cols>
  <sheetData>
    <row r="1" spans="1:9" ht="20.100000000000001" customHeight="1">
      <c r="A1" s="1389" t="s">
        <v>2071</v>
      </c>
      <c r="B1" s="1868"/>
    </row>
    <row r="2" spans="1:9" ht="20.100000000000001" customHeight="1">
      <c r="B2" s="1392"/>
      <c r="H2" s="536" t="s">
        <v>1783</v>
      </c>
      <c r="I2" s="536"/>
    </row>
    <row r="3" spans="1:9" ht="20.100000000000001" customHeight="1">
      <c r="B3" s="1392"/>
      <c r="H3" s="536"/>
      <c r="I3" s="536"/>
    </row>
    <row r="4" spans="1:9" ht="20.100000000000001" customHeight="1">
      <c r="B4" s="1852" t="s">
        <v>1008</v>
      </c>
      <c r="C4" s="510"/>
      <c r="D4" s="510"/>
      <c r="E4" s="510"/>
      <c r="F4" s="510"/>
      <c r="G4" s="510"/>
      <c r="H4" s="510"/>
      <c r="I4" s="575"/>
    </row>
    <row r="5" spans="1:9" ht="20.100000000000001" customHeight="1">
      <c r="B5" s="575"/>
      <c r="C5" s="575"/>
      <c r="D5" s="575"/>
      <c r="E5" s="575"/>
      <c r="F5" s="575"/>
      <c r="G5" s="575"/>
      <c r="H5" s="575"/>
      <c r="I5" s="575"/>
    </row>
    <row r="6" spans="1:9" ht="24" customHeight="1">
      <c r="B6" s="533" t="s">
        <v>759</v>
      </c>
      <c r="C6" s="533"/>
      <c r="D6" s="533"/>
      <c r="E6" s="533"/>
      <c r="F6" s="533"/>
      <c r="G6" s="533"/>
      <c r="H6" s="533"/>
      <c r="I6" s="1874"/>
    </row>
    <row r="7" spans="1:9" ht="24" customHeight="1">
      <c r="B7" s="533" t="s">
        <v>1771</v>
      </c>
      <c r="C7" s="533"/>
      <c r="D7" s="533"/>
      <c r="E7" s="533" t="s">
        <v>1540</v>
      </c>
      <c r="F7" s="533"/>
      <c r="G7" s="533"/>
      <c r="H7" s="533"/>
      <c r="I7" s="1874"/>
    </row>
    <row r="8" spans="1:9" ht="20.100000000000001" customHeight="1">
      <c r="B8" s="1853" t="s">
        <v>1784</v>
      </c>
      <c r="C8" s="1858"/>
      <c r="D8" s="1858"/>
      <c r="E8" s="1858"/>
      <c r="F8" s="1858"/>
      <c r="G8" s="1865"/>
      <c r="H8" s="1854" t="s">
        <v>791</v>
      </c>
      <c r="I8" s="1874"/>
    </row>
    <row r="9" spans="1:9" ht="60" customHeight="1">
      <c r="B9" s="1854">
        <v>1</v>
      </c>
      <c r="C9" s="1859" t="s">
        <v>803</v>
      </c>
      <c r="D9" s="1859"/>
      <c r="E9" s="1859"/>
      <c r="F9" s="1860"/>
      <c r="G9" s="1860"/>
      <c r="H9" s="1864"/>
      <c r="I9" s="1860"/>
    </row>
    <row r="10" spans="1:9" ht="60" customHeight="1">
      <c r="B10" s="1855"/>
      <c r="C10" s="1860"/>
      <c r="D10" s="1861" t="s">
        <v>1779</v>
      </c>
      <c r="E10" s="1861"/>
      <c r="F10" s="1864"/>
      <c r="G10" s="1864"/>
      <c r="H10" s="1864"/>
      <c r="I10" s="1860"/>
    </row>
    <row r="11" spans="1:9" ht="36" customHeight="1">
      <c r="B11" s="1855"/>
      <c r="C11" s="1860"/>
      <c r="D11" s="1861" t="s">
        <v>1780</v>
      </c>
      <c r="E11" s="1861"/>
      <c r="F11" s="1864"/>
      <c r="G11" s="1864"/>
      <c r="H11" s="1864"/>
      <c r="I11" s="1860"/>
    </row>
    <row r="12" spans="1:9" ht="60" customHeight="1">
      <c r="B12" s="1855"/>
      <c r="C12" s="1860"/>
      <c r="D12" s="1861" t="s">
        <v>945</v>
      </c>
      <c r="E12" s="1861"/>
      <c r="F12" s="1864"/>
      <c r="G12" s="1864"/>
      <c r="H12" s="1864"/>
      <c r="I12" s="1860"/>
    </row>
    <row r="13" spans="1:9" ht="39.75" customHeight="1">
      <c r="B13" s="1856"/>
      <c r="C13" s="1860"/>
      <c r="D13" s="1861" t="s">
        <v>1030</v>
      </c>
      <c r="E13" s="1861"/>
      <c r="F13" s="1864"/>
      <c r="G13" s="1864"/>
      <c r="H13" s="1864"/>
      <c r="I13" s="1860"/>
    </row>
    <row r="14" spans="1:9" ht="60" customHeight="1">
      <c r="B14" s="1857">
        <v>2</v>
      </c>
      <c r="C14" s="1861" t="s">
        <v>131</v>
      </c>
      <c r="D14" s="1861"/>
      <c r="E14" s="1861"/>
      <c r="F14" s="1864"/>
      <c r="G14" s="1864"/>
      <c r="H14" s="1864"/>
      <c r="I14" s="1860"/>
    </row>
    <row r="15" spans="1:9" ht="60" customHeight="1">
      <c r="B15" s="1857">
        <v>3</v>
      </c>
      <c r="C15" s="1861" t="s">
        <v>1777</v>
      </c>
      <c r="D15" s="1861"/>
      <c r="E15" s="1861"/>
      <c r="F15" s="1864"/>
      <c r="G15" s="1864"/>
      <c r="H15" s="1864"/>
      <c r="I15" s="1860"/>
    </row>
    <row r="16" spans="1:9" ht="60" customHeight="1">
      <c r="B16" s="1857">
        <v>4</v>
      </c>
      <c r="C16" s="1861" t="s">
        <v>1778</v>
      </c>
      <c r="D16" s="1861"/>
      <c r="E16" s="1861"/>
      <c r="F16" s="1864"/>
      <c r="G16" s="1864"/>
      <c r="H16" s="1864"/>
      <c r="I16" s="1860"/>
    </row>
    <row r="17" spans="2:36" ht="60" customHeight="1">
      <c r="B17" s="1857">
        <v>5</v>
      </c>
      <c r="C17" s="1861" t="s">
        <v>1446</v>
      </c>
      <c r="D17" s="1861"/>
      <c r="E17" s="1861"/>
      <c r="F17" s="1864"/>
      <c r="G17" s="1864"/>
      <c r="H17" s="1864"/>
      <c r="I17" s="1860"/>
    </row>
    <row r="19" spans="2:36" ht="20.100000000000001" customHeight="1">
      <c r="B19" s="1724" t="s">
        <v>6</v>
      </c>
      <c r="I19" s="1392"/>
    </row>
    <row r="20" spans="2:36" ht="20.100000000000001" customHeight="1">
      <c r="B20" s="1805" t="s">
        <v>173</v>
      </c>
      <c r="C20" s="1871"/>
      <c r="D20" s="1871"/>
      <c r="E20" s="1871"/>
      <c r="F20" s="1871"/>
      <c r="G20" s="1871"/>
      <c r="H20" s="1871"/>
      <c r="I20" s="1392"/>
    </row>
    <row r="21" spans="2:36" ht="12" customHeight="1">
      <c r="B21" s="1869"/>
      <c r="C21" s="1869"/>
      <c r="D21" s="1869"/>
      <c r="E21" s="1869"/>
      <c r="F21" s="1869"/>
      <c r="G21" s="1869"/>
      <c r="H21" s="1869"/>
      <c r="I21" s="1392"/>
    </row>
    <row r="22" spans="2:36">
      <c r="B22" s="1853" t="s">
        <v>1144</v>
      </c>
      <c r="C22" s="1858"/>
      <c r="D22" s="1858"/>
      <c r="E22" s="1858"/>
      <c r="F22" s="1858"/>
      <c r="G22" s="1865"/>
      <c r="H22" s="1854" t="s">
        <v>791</v>
      </c>
      <c r="I22" s="1870"/>
    </row>
    <row r="23" spans="2:36" ht="34.5" customHeight="1">
      <c r="B23" s="1857">
        <v>1</v>
      </c>
      <c r="C23" s="1861" t="s">
        <v>184</v>
      </c>
      <c r="D23" s="1861"/>
      <c r="E23" s="1861"/>
      <c r="F23" s="1864"/>
      <c r="G23" s="1864"/>
      <c r="H23" s="1864"/>
      <c r="I23" s="1873"/>
    </row>
    <row r="24" spans="2:36" ht="34.5" customHeight="1">
      <c r="B24" s="1857">
        <v>2</v>
      </c>
      <c r="C24" s="1861" t="s">
        <v>1769</v>
      </c>
      <c r="D24" s="1861"/>
      <c r="E24" s="1861"/>
      <c r="F24" s="1864"/>
      <c r="G24" s="1864"/>
      <c r="H24" s="1864"/>
      <c r="I24" s="1873"/>
    </row>
    <row r="25" spans="2:36" ht="8.25" customHeight="1">
      <c r="B25" s="1870"/>
      <c r="C25" s="1872"/>
      <c r="D25" s="1872"/>
      <c r="E25" s="1872"/>
      <c r="F25" s="1873"/>
      <c r="G25" s="1873"/>
      <c r="H25" s="1873"/>
      <c r="I25" s="1873"/>
    </row>
    <row r="26" spans="2:36" ht="17.100000000000001" customHeight="1">
      <c r="B26" s="548" t="s">
        <v>1605</v>
      </c>
      <c r="C26" s="548"/>
      <c r="D26" s="548"/>
      <c r="E26" s="548"/>
      <c r="F26" s="548"/>
      <c r="G26" s="548"/>
      <c r="H26" s="548"/>
      <c r="I26" s="520"/>
      <c r="J26" s="1875"/>
      <c r="K26" s="1875"/>
      <c r="L26" s="1875"/>
      <c r="M26" s="1875"/>
      <c r="N26" s="1875"/>
      <c r="O26" s="1875"/>
      <c r="P26" s="1875"/>
      <c r="Q26" s="1875"/>
      <c r="R26" s="1875"/>
      <c r="S26" s="1875"/>
      <c r="T26" s="1875"/>
      <c r="U26" s="1875"/>
      <c r="V26" s="1875"/>
      <c r="W26" s="1875"/>
      <c r="X26" s="1875"/>
      <c r="Y26" s="1875"/>
      <c r="Z26" s="1875"/>
      <c r="AA26" s="1875"/>
      <c r="AB26" s="1875"/>
      <c r="AC26" s="1875"/>
      <c r="AD26" s="1875"/>
      <c r="AE26" s="1875"/>
      <c r="AF26" s="1875"/>
      <c r="AG26" s="1875"/>
      <c r="AH26" s="1875"/>
      <c r="AI26" s="1875"/>
      <c r="AJ26" s="1875"/>
    </row>
    <row r="27" spans="2:36" ht="17.100000000000001" customHeight="1">
      <c r="B27" s="548"/>
      <c r="C27" s="548"/>
      <c r="D27" s="548"/>
      <c r="E27" s="548"/>
      <c r="F27" s="548"/>
      <c r="G27" s="548"/>
      <c r="H27" s="548"/>
      <c r="I27" s="520"/>
      <c r="J27" s="1875"/>
      <c r="K27" s="1875"/>
      <c r="L27" s="1875"/>
      <c r="M27" s="1875"/>
      <c r="N27" s="1875"/>
      <c r="O27" s="1875"/>
      <c r="P27" s="1875"/>
      <c r="Q27" s="1875"/>
      <c r="R27" s="1875"/>
      <c r="S27" s="1875"/>
      <c r="T27" s="1875"/>
      <c r="U27" s="1875"/>
      <c r="V27" s="1875"/>
      <c r="W27" s="1875"/>
      <c r="X27" s="1875"/>
      <c r="Y27" s="1875"/>
      <c r="Z27" s="1875"/>
      <c r="AA27" s="1875"/>
      <c r="AB27" s="1875"/>
      <c r="AC27" s="1875"/>
      <c r="AD27" s="1875"/>
      <c r="AE27" s="1875"/>
      <c r="AF27" s="1875"/>
      <c r="AG27" s="1875"/>
      <c r="AH27" s="1875"/>
      <c r="AI27" s="1875"/>
      <c r="AJ27" s="1875"/>
    </row>
    <row r="28" spans="2:36" ht="17.100000000000001" customHeight="1">
      <c r="B28" s="548"/>
      <c r="C28" s="548"/>
      <c r="D28" s="548"/>
      <c r="E28" s="548"/>
      <c r="F28" s="548"/>
      <c r="G28" s="548"/>
      <c r="H28" s="548"/>
      <c r="I28" s="521"/>
    </row>
    <row r="29" spans="2:36" ht="17.100000000000001" customHeight="1">
      <c r="B29" s="548"/>
      <c r="C29" s="548"/>
      <c r="D29" s="548"/>
      <c r="E29" s="548"/>
      <c r="F29" s="548"/>
      <c r="G29" s="548"/>
      <c r="H29" s="548"/>
      <c r="I29" s="1863"/>
      <c r="J29" s="1876"/>
      <c r="K29" s="1876"/>
      <c r="L29" s="1876"/>
      <c r="M29" s="1876"/>
      <c r="N29" s="1876"/>
      <c r="O29" s="1876"/>
      <c r="P29" s="1876"/>
      <c r="Q29" s="1876"/>
      <c r="R29" s="1876"/>
      <c r="S29" s="1876"/>
      <c r="T29" s="1876"/>
      <c r="U29" s="1876"/>
      <c r="V29" s="1876"/>
      <c r="W29" s="1876"/>
      <c r="X29" s="1876"/>
      <c r="Y29" s="1876"/>
      <c r="Z29" s="1876"/>
      <c r="AA29" s="1876"/>
      <c r="AB29" s="1876"/>
      <c r="AC29" s="1876"/>
      <c r="AD29" s="1876"/>
      <c r="AE29" s="1876"/>
      <c r="AF29" s="1876"/>
      <c r="AG29" s="1876"/>
      <c r="AH29" s="1876"/>
      <c r="AI29" s="1876"/>
      <c r="AJ29" s="1876"/>
    </row>
    <row r="30" spans="2:36" ht="17.100000000000001" customHeight="1">
      <c r="B30" s="548"/>
      <c r="C30" s="548"/>
      <c r="D30" s="548"/>
      <c r="E30" s="548"/>
      <c r="F30" s="548"/>
      <c r="G30" s="548"/>
      <c r="H30" s="548"/>
      <c r="I30" s="1863"/>
      <c r="J30" s="1876"/>
      <c r="K30" s="1876"/>
      <c r="L30" s="1876"/>
      <c r="M30" s="1876"/>
      <c r="N30" s="1876"/>
      <c r="O30" s="1876"/>
      <c r="P30" s="1876"/>
      <c r="Q30" s="1876"/>
      <c r="R30" s="1876"/>
      <c r="S30" s="1876"/>
      <c r="T30" s="1876"/>
      <c r="U30" s="1876"/>
      <c r="V30" s="1876"/>
      <c r="W30" s="1876"/>
      <c r="X30" s="1876"/>
      <c r="Y30" s="1876"/>
      <c r="Z30" s="1876"/>
      <c r="AA30" s="1876"/>
      <c r="AB30" s="1876"/>
      <c r="AC30" s="1876"/>
      <c r="AD30" s="1876"/>
      <c r="AE30" s="1876"/>
      <c r="AF30" s="1876"/>
      <c r="AG30" s="1876"/>
      <c r="AH30" s="1876"/>
      <c r="AI30" s="1876"/>
      <c r="AJ30" s="1876"/>
    </row>
    <row r="31" spans="2:36" ht="17.100000000000001" customHeight="1">
      <c r="B31" s="548"/>
      <c r="C31" s="548"/>
      <c r="D31" s="548"/>
      <c r="E31" s="548"/>
      <c r="F31" s="548"/>
      <c r="G31" s="548"/>
      <c r="H31" s="548"/>
    </row>
  </sheetData>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57" type="Hiragana"/>
  <dataValidations count="1">
    <dataValidation type="list" allowBlank="1" showDropDown="0" showInputMessage="1" showErrorMessage="1" sqref="H9:I17 H23:I25">
      <formula1>"✓"</formula1>
    </dataValidation>
  </dataValidations>
  <pageMargins left="0.7" right="0.7" top="0.75" bottom="0.75" header="0.3" footer="0.3"/>
  <pageSetup paperSize="9" scale="87"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theme="0"/>
  </sheetPr>
  <dimension ref="A1:BD62"/>
  <sheetViews>
    <sheetView showZeros="0" view="pageBreakPreview" zoomScaleSheetLayoutView="100" workbookViewId="0"/>
  </sheetViews>
  <sheetFormatPr defaultColWidth="9" defaultRowHeight="21" customHeight="1"/>
  <cols>
    <col min="1" max="4" width="2.625" style="23" customWidth="1"/>
    <col min="5" max="18" width="2.625" style="24" customWidth="1"/>
    <col min="19" max="46" width="2.875" style="24" customWidth="1"/>
    <col min="47" max="70" width="2.625" style="24" customWidth="1"/>
    <col min="71" max="71" width="9" style="24" bestFit="1" customWidth="0"/>
    <col min="72" max="16384" width="9" style="24"/>
  </cols>
  <sheetData>
    <row r="1" spans="1:55" ht="21" customHeight="1">
      <c r="A1" s="26" t="s">
        <v>713</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104" t="s">
        <v>377</v>
      </c>
      <c r="AU1" s="104"/>
      <c r="AV1" s="104"/>
      <c r="AW1" s="104"/>
      <c r="AX1" s="104"/>
      <c r="AY1" s="104"/>
      <c r="AZ1" s="104"/>
      <c r="BA1" s="104"/>
      <c r="BB1" s="104"/>
    </row>
    <row r="2" spans="1:55" ht="21" customHeight="1">
      <c r="A2" s="27" t="s">
        <v>729</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row>
    <row r="3" spans="1:55" s="25" customFormat="1" ht="21" customHeight="1">
      <c r="A3" s="29" t="s">
        <v>16</v>
      </c>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60"/>
      <c r="AF3" s="97" t="s">
        <v>7</v>
      </c>
      <c r="AG3" s="99"/>
      <c r="AH3" s="99"/>
      <c r="AI3" s="99"/>
      <c r="AJ3" s="99"/>
      <c r="AK3" s="99"/>
      <c r="AL3" s="99"/>
      <c r="AM3" s="99"/>
      <c r="AN3" s="42"/>
      <c r="AO3" s="42"/>
      <c r="AP3" s="42"/>
      <c r="AQ3" s="42"/>
      <c r="AR3" s="42"/>
      <c r="AS3" s="42"/>
      <c r="AT3" s="42"/>
      <c r="AU3" s="42"/>
      <c r="AV3" s="42"/>
      <c r="AW3" s="42"/>
      <c r="AX3" s="42"/>
      <c r="AY3" s="42"/>
      <c r="AZ3" s="42"/>
      <c r="BA3" s="42"/>
      <c r="BB3" s="42"/>
      <c r="BC3" s="127"/>
    </row>
    <row r="4" spans="1:55" s="25" customFormat="1" ht="21" customHeight="1">
      <c r="A4" s="97" t="s">
        <v>409</v>
      </c>
      <c r="B4" s="99"/>
      <c r="C4" s="99"/>
      <c r="D4" s="99"/>
      <c r="E4" s="99"/>
      <c r="F4" s="99"/>
      <c r="G4" s="99"/>
      <c r="H4" s="100"/>
      <c r="I4" s="43"/>
      <c r="J4" s="43"/>
      <c r="K4" s="43"/>
      <c r="L4" s="43"/>
      <c r="M4" s="43"/>
      <c r="N4" s="43"/>
      <c r="O4" s="43"/>
      <c r="P4" s="43"/>
      <c r="Q4" s="43"/>
      <c r="R4" s="43"/>
      <c r="S4" s="200" t="s">
        <v>741</v>
      </c>
      <c r="T4" s="202"/>
      <c r="U4" s="202"/>
      <c r="V4" s="202"/>
      <c r="W4" s="202"/>
      <c r="X4" s="202"/>
      <c r="Y4" s="202"/>
      <c r="Z4" s="206"/>
      <c r="AA4" s="100"/>
      <c r="AB4" s="43"/>
      <c r="AC4" s="43"/>
      <c r="AD4" s="43"/>
      <c r="AE4" s="43"/>
      <c r="AF4" s="43"/>
      <c r="AG4" s="43"/>
      <c r="AH4" s="43"/>
      <c r="AI4" s="43"/>
      <c r="AJ4" s="43"/>
      <c r="AK4" s="30" t="s">
        <v>255</v>
      </c>
      <c r="AL4" s="43"/>
      <c r="AM4" s="43"/>
      <c r="AN4" s="43"/>
      <c r="AO4" s="43"/>
      <c r="AP4" s="43"/>
      <c r="AQ4" s="43"/>
      <c r="AR4" s="43"/>
      <c r="AS4" s="58"/>
      <c r="AT4" s="100"/>
      <c r="AU4" s="43"/>
      <c r="AV4" s="43"/>
      <c r="AW4" s="43"/>
      <c r="AX4" s="43"/>
      <c r="AY4" s="43"/>
      <c r="AZ4" s="43"/>
      <c r="BA4" s="43"/>
      <c r="BB4" s="43"/>
      <c r="BC4" s="76"/>
    </row>
    <row r="5" spans="1:55" s="25" customFormat="1" ht="21" customHeight="1">
      <c r="A5" s="188" t="s">
        <v>230</v>
      </c>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3"/>
      <c r="AF5" s="97" t="s">
        <v>563</v>
      </c>
      <c r="AG5" s="99"/>
      <c r="AH5" s="99"/>
      <c r="AI5" s="99"/>
      <c r="AJ5" s="99"/>
      <c r="AK5" s="99"/>
      <c r="AL5" s="99"/>
      <c r="AM5" s="99"/>
      <c r="AN5" s="71"/>
      <c r="AO5" s="71"/>
      <c r="AP5" s="71"/>
      <c r="AQ5" s="71"/>
      <c r="AR5" s="71"/>
      <c r="AS5" s="71"/>
      <c r="AT5" s="71"/>
      <c r="AU5" s="71"/>
      <c r="AV5" s="71"/>
      <c r="AW5" s="71"/>
      <c r="AX5" s="71"/>
      <c r="AY5" s="71"/>
      <c r="AZ5" s="71"/>
      <c r="BA5" s="71"/>
      <c r="BB5" s="71"/>
      <c r="BC5" s="221"/>
    </row>
    <row r="6" spans="1:55" s="25" customFormat="1" ht="21" customHeight="1">
      <c r="A6" s="31" t="s">
        <v>292</v>
      </c>
      <c r="B6" s="44"/>
      <c r="C6" s="44"/>
      <c r="D6" s="44"/>
      <c r="E6" s="44"/>
      <c r="F6" s="44"/>
      <c r="G6" s="52" t="s">
        <v>301</v>
      </c>
      <c r="H6" s="52"/>
      <c r="I6" s="52"/>
      <c r="J6" s="52"/>
      <c r="K6" s="52"/>
      <c r="L6" s="60" t="s">
        <v>313</v>
      </c>
      <c r="M6" s="65"/>
      <c r="N6" s="65"/>
      <c r="O6" s="65"/>
      <c r="P6" s="65"/>
      <c r="Q6" s="69"/>
      <c r="R6" s="72"/>
      <c r="S6" s="31" t="s">
        <v>277</v>
      </c>
      <c r="T6" s="44"/>
      <c r="U6" s="44"/>
      <c r="V6" s="44"/>
      <c r="W6" s="44"/>
      <c r="X6" s="44"/>
      <c r="Y6" s="88"/>
      <c r="Z6" s="31" t="s">
        <v>210</v>
      </c>
      <c r="AA6" s="44"/>
      <c r="AB6" s="44"/>
      <c r="AC6" s="44"/>
      <c r="AD6" s="44"/>
      <c r="AE6" s="44"/>
      <c r="AF6" s="88"/>
      <c r="AG6" s="31" t="s">
        <v>132</v>
      </c>
      <c r="AH6" s="44"/>
      <c r="AI6" s="44"/>
      <c r="AJ6" s="44"/>
      <c r="AK6" s="44"/>
      <c r="AL6" s="44"/>
      <c r="AM6" s="88"/>
      <c r="AN6" s="101" t="s">
        <v>321</v>
      </c>
      <c r="AO6" s="44"/>
      <c r="AP6" s="44"/>
      <c r="AQ6" s="44"/>
      <c r="AR6" s="44"/>
      <c r="AS6" s="44"/>
      <c r="AT6" s="88"/>
      <c r="AU6" s="105" t="s">
        <v>35</v>
      </c>
      <c r="AV6" s="52"/>
      <c r="AW6" s="52"/>
      <c r="AX6" s="52" t="s">
        <v>3</v>
      </c>
      <c r="AY6" s="52"/>
      <c r="AZ6" s="52"/>
      <c r="BA6" s="52" t="s">
        <v>159</v>
      </c>
      <c r="BB6" s="52"/>
      <c r="BC6" s="128"/>
    </row>
    <row r="7" spans="1:55" s="25" customFormat="1" ht="21" customHeight="1">
      <c r="A7" s="32"/>
      <c r="B7" s="45"/>
      <c r="C7" s="45"/>
      <c r="D7" s="45"/>
      <c r="E7" s="45"/>
      <c r="F7" s="45"/>
      <c r="G7" s="53"/>
      <c r="H7" s="53"/>
      <c r="I7" s="53"/>
      <c r="J7" s="53"/>
      <c r="K7" s="53"/>
      <c r="L7" s="61"/>
      <c r="M7" s="66"/>
      <c r="N7" s="66"/>
      <c r="O7" s="66"/>
      <c r="P7" s="66"/>
      <c r="Q7" s="31" t="s">
        <v>41</v>
      </c>
      <c r="R7" s="44"/>
      <c r="S7" s="51">
        <v>1</v>
      </c>
      <c r="T7" s="57">
        <v>2</v>
      </c>
      <c r="U7" s="57">
        <v>3</v>
      </c>
      <c r="V7" s="57">
        <v>4</v>
      </c>
      <c r="W7" s="57">
        <v>5</v>
      </c>
      <c r="X7" s="57">
        <v>6</v>
      </c>
      <c r="Y7" s="89">
        <v>7</v>
      </c>
      <c r="Z7" s="80">
        <v>8</v>
      </c>
      <c r="AA7" s="57">
        <v>9</v>
      </c>
      <c r="AB7" s="57">
        <v>10</v>
      </c>
      <c r="AC7" s="57">
        <v>11</v>
      </c>
      <c r="AD7" s="57">
        <v>12</v>
      </c>
      <c r="AE7" s="57">
        <v>13</v>
      </c>
      <c r="AF7" s="89">
        <v>14</v>
      </c>
      <c r="AG7" s="80">
        <v>15</v>
      </c>
      <c r="AH7" s="57">
        <v>16</v>
      </c>
      <c r="AI7" s="57">
        <v>17</v>
      </c>
      <c r="AJ7" s="57">
        <v>18</v>
      </c>
      <c r="AK7" s="57">
        <v>19</v>
      </c>
      <c r="AL7" s="57">
        <v>20</v>
      </c>
      <c r="AM7" s="89">
        <v>21</v>
      </c>
      <c r="AN7" s="51">
        <v>22</v>
      </c>
      <c r="AO7" s="57">
        <v>23</v>
      </c>
      <c r="AP7" s="57">
        <v>24</v>
      </c>
      <c r="AQ7" s="57">
        <v>25</v>
      </c>
      <c r="AR7" s="57">
        <v>26</v>
      </c>
      <c r="AS7" s="57">
        <v>27</v>
      </c>
      <c r="AT7" s="89">
        <v>28</v>
      </c>
      <c r="AU7" s="106"/>
      <c r="AV7" s="53"/>
      <c r="AW7" s="53"/>
      <c r="AX7" s="53"/>
      <c r="AY7" s="53"/>
      <c r="AZ7" s="53"/>
      <c r="BA7" s="53"/>
      <c r="BB7" s="53"/>
      <c r="BC7" s="129"/>
    </row>
    <row r="8" spans="1:55" s="25" customFormat="1" ht="21" customHeight="1">
      <c r="A8" s="32"/>
      <c r="B8" s="45"/>
      <c r="C8" s="45"/>
      <c r="D8" s="45"/>
      <c r="E8" s="45"/>
      <c r="F8" s="45"/>
      <c r="G8" s="53"/>
      <c r="H8" s="53"/>
      <c r="I8" s="53"/>
      <c r="J8" s="53"/>
      <c r="K8" s="53"/>
      <c r="L8" s="62"/>
      <c r="M8" s="67"/>
      <c r="N8" s="67"/>
      <c r="O8" s="67"/>
      <c r="P8" s="67"/>
      <c r="Q8" s="70" t="s">
        <v>216</v>
      </c>
      <c r="R8" s="63"/>
      <c r="S8" s="51"/>
      <c r="T8" s="57"/>
      <c r="U8" s="57"/>
      <c r="V8" s="57"/>
      <c r="W8" s="57"/>
      <c r="X8" s="57"/>
      <c r="Y8" s="89"/>
      <c r="Z8" s="80"/>
      <c r="AA8" s="57"/>
      <c r="AB8" s="57"/>
      <c r="AC8" s="57"/>
      <c r="AD8" s="57"/>
      <c r="AE8" s="57"/>
      <c r="AF8" s="89"/>
      <c r="AG8" s="80"/>
      <c r="AH8" s="57"/>
      <c r="AI8" s="57"/>
      <c r="AJ8" s="57"/>
      <c r="AK8" s="57"/>
      <c r="AL8" s="57"/>
      <c r="AM8" s="89"/>
      <c r="AN8" s="51"/>
      <c r="AO8" s="57"/>
      <c r="AP8" s="57"/>
      <c r="AQ8" s="57"/>
      <c r="AR8" s="57"/>
      <c r="AS8" s="57"/>
      <c r="AT8" s="89"/>
      <c r="AU8" s="106"/>
      <c r="AV8" s="53"/>
      <c r="AW8" s="53"/>
      <c r="AX8" s="53"/>
      <c r="AY8" s="53"/>
      <c r="AZ8" s="53"/>
      <c r="BA8" s="53"/>
      <c r="BB8" s="53"/>
      <c r="BC8" s="129"/>
    </row>
    <row r="9" spans="1:55" s="25" customFormat="1" ht="21" customHeight="1">
      <c r="A9" s="177" t="s">
        <v>343</v>
      </c>
      <c r="B9" s="110"/>
      <c r="C9" s="110"/>
      <c r="D9" s="110"/>
      <c r="E9" s="110"/>
      <c r="F9" s="113"/>
      <c r="G9" s="57"/>
      <c r="H9" s="57"/>
      <c r="I9" s="57"/>
      <c r="J9" s="57"/>
      <c r="K9" s="57"/>
      <c r="L9" s="62"/>
      <c r="M9" s="67"/>
      <c r="N9" s="67"/>
      <c r="O9" s="67"/>
      <c r="P9" s="67"/>
      <c r="Q9" s="67"/>
      <c r="R9" s="196"/>
      <c r="S9" s="80"/>
      <c r="T9" s="85"/>
      <c r="U9" s="85"/>
      <c r="V9" s="85"/>
      <c r="W9" s="85"/>
      <c r="X9" s="57"/>
      <c r="Y9" s="89"/>
      <c r="Z9" s="80"/>
      <c r="AA9" s="85"/>
      <c r="AB9" s="85"/>
      <c r="AC9" s="85"/>
      <c r="AD9" s="85"/>
      <c r="AE9" s="57"/>
      <c r="AF9" s="89"/>
      <c r="AG9" s="80"/>
      <c r="AH9" s="85"/>
      <c r="AI9" s="85"/>
      <c r="AJ9" s="85"/>
      <c r="AK9" s="85"/>
      <c r="AL9" s="57"/>
      <c r="AM9" s="89"/>
      <c r="AN9" s="51"/>
      <c r="AO9" s="85"/>
      <c r="AP9" s="85"/>
      <c r="AQ9" s="85"/>
      <c r="AR9" s="85"/>
      <c r="AS9" s="57"/>
      <c r="AT9" s="89"/>
      <c r="AU9" s="67">
        <f>SUM(S9:AT9)</f>
        <v>0</v>
      </c>
      <c r="AV9" s="67"/>
      <c r="AW9" s="210"/>
      <c r="AX9" s="75">
        <f>AU9/4</f>
        <v>0</v>
      </c>
      <c r="AY9" s="110"/>
      <c r="AZ9" s="113"/>
      <c r="BA9" s="213" t="e">
        <f>ROUNDDOWN(AX9/AU24,1)</f>
        <v>#DIV/0!</v>
      </c>
      <c r="BB9" s="217"/>
      <c r="BC9" s="222"/>
    </row>
    <row r="10" spans="1:55" s="25" customFormat="1" ht="21" customHeight="1">
      <c r="A10" s="35" t="s">
        <v>374</v>
      </c>
      <c r="B10" s="47"/>
      <c r="C10" s="47"/>
      <c r="D10" s="47"/>
      <c r="E10" s="47"/>
      <c r="F10" s="51"/>
      <c r="G10" s="85"/>
      <c r="H10" s="85"/>
      <c r="I10" s="85"/>
      <c r="J10" s="85"/>
      <c r="K10" s="85"/>
      <c r="L10" s="75"/>
      <c r="M10" s="110"/>
      <c r="N10" s="110"/>
      <c r="O10" s="110"/>
      <c r="P10" s="110"/>
      <c r="Q10" s="110"/>
      <c r="R10" s="197"/>
      <c r="S10" s="201"/>
      <c r="T10" s="203"/>
      <c r="U10" s="203"/>
      <c r="V10" s="203"/>
      <c r="W10" s="203"/>
      <c r="X10" s="204"/>
      <c r="Y10" s="205"/>
      <c r="Z10" s="201"/>
      <c r="AA10" s="203"/>
      <c r="AB10" s="203"/>
      <c r="AC10" s="203"/>
      <c r="AD10" s="203"/>
      <c r="AE10" s="204"/>
      <c r="AF10" s="205"/>
      <c r="AG10" s="201"/>
      <c r="AH10" s="203"/>
      <c r="AI10" s="203"/>
      <c r="AJ10" s="203"/>
      <c r="AK10" s="203"/>
      <c r="AL10" s="204"/>
      <c r="AM10" s="205"/>
      <c r="AN10" s="207"/>
      <c r="AO10" s="203"/>
      <c r="AP10" s="203"/>
      <c r="AQ10" s="203"/>
      <c r="AR10" s="203"/>
      <c r="AS10" s="204"/>
      <c r="AT10" s="205"/>
      <c r="AU10" s="67">
        <f>SUM(S10:AT10)</f>
        <v>0</v>
      </c>
      <c r="AV10" s="67"/>
      <c r="AW10" s="210"/>
      <c r="AX10" s="62">
        <f>AU10/4</f>
        <v>0</v>
      </c>
      <c r="AY10" s="67"/>
      <c r="AZ10" s="210"/>
      <c r="BA10" s="214" t="e">
        <f>ROUNDDOWN(AX10/AU24,1)</f>
        <v>#DIV/0!</v>
      </c>
      <c r="BB10" s="218"/>
      <c r="BC10" s="223"/>
    </row>
    <row r="11" spans="1:55" s="25" customFormat="1" ht="21" customHeight="1">
      <c r="A11" s="189" t="s">
        <v>374</v>
      </c>
      <c r="B11" s="55"/>
      <c r="C11" s="55"/>
      <c r="D11" s="55"/>
      <c r="E11" s="55"/>
      <c r="F11" s="192"/>
      <c r="G11" s="54"/>
      <c r="H11" s="54"/>
      <c r="I11" s="54"/>
      <c r="J11" s="54"/>
      <c r="K11" s="54"/>
      <c r="L11" s="115"/>
      <c r="M11" s="46"/>
      <c r="N11" s="46"/>
      <c r="O11" s="46"/>
      <c r="P11" s="46"/>
      <c r="Q11" s="46"/>
      <c r="R11" s="198"/>
      <c r="S11" s="78"/>
      <c r="T11" s="54"/>
      <c r="U11" s="54"/>
      <c r="V11" s="54"/>
      <c r="W11" s="54"/>
      <c r="X11" s="54"/>
      <c r="Y11" s="90"/>
      <c r="Z11" s="78"/>
      <c r="AA11" s="54"/>
      <c r="AB11" s="54"/>
      <c r="AC11" s="54"/>
      <c r="AD11" s="54"/>
      <c r="AE11" s="54"/>
      <c r="AF11" s="90"/>
      <c r="AG11" s="78"/>
      <c r="AH11" s="54"/>
      <c r="AI11" s="54"/>
      <c r="AJ11" s="54"/>
      <c r="AK11" s="54"/>
      <c r="AL11" s="54"/>
      <c r="AM11" s="90"/>
      <c r="AN11" s="102"/>
      <c r="AO11" s="54"/>
      <c r="AP11" s="54"/>
      <c r="AQ11" s="54"/>
      <c r="AR11" s="54"/>
      <c r="AS11" s="54"/>
      <c r="AT11" s="90"/>
      <c r="AU11" s="33">
        <f>SUM(S11:AT11)</f>
        <v>0</v>
      </c>
      <c r="AV11" s="46"/>
      <c r="AW11" s="50"/>
      <c r="AX11" s="115">
        <f>AU11/4</f>
        <v>0</v>
      </c>
      <c r="AY11" s="46"/>
      <c r="AZ11" s="50"/>
      <c r="BA11" s="214" t="e">
        <f>ROUNDDOWN(AX11/AU24,1)</f>
        <v>#DIV/0!</v>
      </c>
      <c r="BB11" s="218"/>
      <c r="BC11" s="223"/>
    </row>
    <row r="12" spans="1:55" s="25" customFormat="1" ht="12" customHeight="1">
      <c r="A12" s="34"/>
      <c r="B12" s="34"/>
      <c r="C12" s="34"/>
      <c r="D12" s="34"/>
      <c r="E12" s="34"/>
      <c r="F12" s="34"/>
      <c r="G12" s="55"/>
      <c r="H12" s="55"/>
      <c r="I12" s="55"/>
      <c r="J12" s="55"/>
      <c r="K12" s="55"/>
      <c r="L12" s="34"/>
      <c r="M12" s="34"/>
      <c r="N12" s="34"/>
      <c r="O12" s="34"/>
      <c r="P12" s="34"/>
      <c r="Q12" s="34"/>
      <c r="R12" s="34"/>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208"/>
      <c r="AV12" s="208"/>
      <c r="AW12" s="208"/>
      <c r="AX12" s="108"/>
      <c r="AY12" s="108"/>
      <c r="AZ12" s="108"/>
      <c r="BA12" s="108"/>
      <c r="BB12" s="108"/>
      <c r="BC12" s="108"/>
    </row>
    <row r="13" spans="1:55" s="25" customFormat="1" ht="21" customHeight="1">
      <c r="A13" s="140"/>
      <c r="B13" s="109"/>
      <c r="C13" s="109"/>
      <c r="D13" s="109"/>
      <c r="E13" s="109"/>
      <c r="F13" s="101"/>
      <c r="G13" s="193"/>
      <c r="H13" s="194"/>
      <c r="I13" s="194"/>
      <c r="J13" s="194"/>
      <c r="K13" s="195"/>
      <c r="L13" s="74"/>
      <c r="M13" s="109"/>
      <c r="N13" s="109"/>
      <c r="O13" s="109"/>
      <c r="P13" s="109"/>
      <c r="Q13" s="109"/>
      <c r="R13" s="179"/>
      <c r="S13" s="79"/>
      <c r="T13" s="56"/>
      <c r="U13" s="56"/>
      <c r="V13" s="56"/>
      <c r="W13" s="56"/>
      <c r="X13" s="56"/>
      <c r="Y13" s="91"/>
      <c r="Z13" s="79"/>
      <c r="AA13" s="56"/>
      <c r="AB13" s="56"/>
      <c r="AC13" s="56"/>
      <c r="AD13" s="56"/>
      <c r="AE13" s="56"/>
      <c r="AF13" s="91"/>
      <c r="AG13" s="79"/>
      <c r="AH13" s="56"/>
      <c r="AI13" s="56"/>
      <c r="AJ13" s="56"/>
      <c r="AK13" s="56"/>
      <c r="AL13" s="56"/>
      <c r="AM13" s="91"/>
      <c r="AN13" s="79"/>
      <c r="AO13" s="56"/>
      <c r="AP13" s="56"/>
      <c r="AQ13" s="56"/>
      <c r="AR13" s="56"/>
      <c r="AS13" s="56"/>
      <c r="AT13" s="91"/>
      <c r="AU13" s="109">
        <f t="shared" ref="AU13:AU22" si="0">SUM(S13:AT13)</f>
        <v>0</v>
      </c>
      <c r="AV13" s="109"/>
      <c r="AW13" s="101"/>
      <c r="AX13" s="74">
        <f t="shared" ref="AX13:AX23" si="1">AU13/4</f>
        <v>0</v>
      </c>
      <c r="AY13" s="109"/>
      <c r="AZ13" s="101"/>
      <c r="BA13" s="117"/>
      <c r="BB13" s="122"/>
      <c r="BC13" s="131"/>
    </row>
    <row r="14" spans="1:55" s="25" customFormat="1" ht="21" customHeight="1">
      <c r="A14" s="177"/>
      <c r="B14" s="110"/>
      <c r="C14" s="110"/>
      <c r="D14" s="110"/>
      <c r="E14" s="110"/>
      <c r="F14" s="113"/>
      <c r="G14" s="93"/>
      <c r="H14" s="47"/>
      <c r="I14" s="47"/>
      <c r="J14" s="47"/>
      <c r="K14" s="51"/>
      <c r="L14" s="75"/>
      <c r="M14" s="110"/>
      <c r="N14" s="110"/>
      <c r="O14" s="110"/>
      <c r="P14" s="110"/>
      <c r="Q14" s="110"/>
      <c r="R14" s="197"/>
      <c r="S14" s="80"/>
      <c r="T14" s="85"/>
      <c r="U14" s="85"/>
      <c r="V14" s="85"/>
      <c r="W14" s="85"/>
      <c r="X14" s="57"/>
      <c r="Y14" s="89"/>
      <c r="Z14" s="80"/>
      <c r="AA14" s="57"/>
      <c r="AB14" s="57"/>
      <c r="AC14" s="57"/>
      <c r="AD14" s="57"/>
      <c r="AE14" s="57"/>
      <c r="AF14" s="89"/>
      <c r="AG14" s="80"/>
      <c r="AH14" s="57"/>
      <c r="AI14" s="57"/>
      <c r="AJ14" s="57"/>
      <c r="AK14" s="57"/>
      <c r="AL14" s="57"/>
      <c r="AM14" s="89"/>
      <c r="AN14" s="51"/>
      <c r="AO14" s="57"/>
      <c r="AP14" s="57"/>
      <c r="AQ14" s="57"/>
      <c r="AR14" s="57"/>
      <c r="AS14" s="57"/>
      <c r="AT14" s="89"/>
      <c r="AU14" s="110">
        <f t="shared" si="0"/>
        <v>0</v>
      </c>
      <c r="AV14" s="110"/>
      <c r="AW14" s="113"/>
      <c r="AX14" s="75">
        <f t="shared" si="1"/>
        <v>0</v>
      </c>
      <c r="AY14" s="110"/>
      <c r="AZ14" s="113"/>
      <c r="BA14" s="118"/>
      <c r="BB14" s="123"/>
      <c r="BC14" s="132"/>
    </row>
    <row r="15" spans="1:55" s="25" customFormat="1" ht="21" customHeight="1">
      <c r="A15" s="177"/>
      <c r="B15" s="110"/>
      <c r="C15" s="110"/>
      <c r="D15" s="110"/>
      <c r="E15" s="110"/>
      <c r="F15" s="113"/>
      <c r="G15" s="93"/>
      <c r="H15" s="47"/>
      <c r="I15" s="47"/>
      <c r="J15" s="47"/>
      <c r="K15" s="51"/>
      <c r="L15" s="75"/>
      <c r="M15" s="110"/>
      <c r="N15" s="110"/>
      <c r="O15" s="110"/>
      <c r="P15" s="110"/>
      <c r="Q15" s="110"/>
      <c r="R15" s="197"/>
      <c r="S15" s="80"/>
      <c r="T15" s="85"/>
      <c r="U15" s="85"/>
      <c r="V15" s="85"/>
      <c r="W15" s="85"/>
      <c r="X15" s="57"/>
      <c r="Y15" s="89"/>
      <c r="Z15" s="80"/>
      <c r="AA15" s="57"/>
      <c r="AB15" s="57"/>
      <c r="AC15" s="57"/>
      <c r="AD15" s="57"/>
      <c r="AE15" s="57"/>
      <c r="AF15" s="89"/>
      <c r="AG15" s="80"/>
      <c r="AH15" s="57"/>
      <c r="AI15" s="57"/>
      <c r="AJ15" s="57"/>
      <c r="AK15" s="57"/>
      <c r="AL15" s="57"/>
      <c r="AM15" s="89"/>
      <c r="AN15" s="51"/>
      <c r="AO15" s="57"/>
      <c r="AP15" s="57"/>
      <c r="AQ15" s="57"/>
      <c r="AR15" s="57"/>
      <c r="AS15" s="57"/>
      <c r="AT15" s="89"/>
      <c r="AU15" s="110">
        <f t="shared" si="0"/>
        <v>0</v>
      </c>
      <c r="AV15" s="110"/>
      <c r="AW15" s="113"/>
      <c r="AX15" s="75">
        <f t="shared" si="1"/>
        <v>0</v>
      </c>
      <c r="AY15" s="110"/>
      <c r="AZ15" s="113"/>
      <c r="BA15" s="118"/>
      <c r="BB15" s="123"/>
      <c r="BC15" s="132"/>
    </row>
    <row r="16" spans="1:55" s="25" customFormat="1" ht="21" customHeight="1">
      <c r="A16" s="177"/>
      <c r="B16" s="110"/>
      <c r="C16" s="110"/>
      <c r="D16" s="110"/>
      <c r="E16" s="110"/>
      <c r="F16" s="113"/>
      <c r="G16" s="93"/>
      <c r="H16" s="47"/>
      <c r="I16" s="47"/>
      <c r="J16" s="47"/>
      <c r="K16" s="51"/>
      <c r="L16" s="75"/>
      <c r="M16" s="110"/>
      <c r="N16" s="110"/>
      <c r="O16" s="110"/>
      <c r="P16" s="110"/>
      <c r="Q16" s="110"/>
      <c r="R16" s="197"/>
      <c r="S16" s="80"/>
      <c r="T16" s="85"/>
      <c r="U16" s="85"/>
      <c r="V16" s="85"/>
      <c r="W16" s="85"/>
      <c r="X16" s="57"/>
      <c r="Y16" s="89"/>
      <c r="Z16" s="80"/>
      <c r="AA16" s="57"/>
      <c r="AB16" s="57"/>
      <c r="AC16" s="57"/>
      <c r="AD16" s="57"/>
      <c r="AE16" s="57"/>
      <c r="AF16" s="89"/>
      <c r="AG16" s="80"/>
      <c r="AH16" s="57"/>
      <c r="AI16" s="57"/>
      <c r="AJ16" s="57"/>
      <c r="AK16" s="57"/>
      <c r="AL16" s="57"/>
      <c r="AM16" s="89"/>
      <c r="AN16" s="51"/>
      <c r="AO16" s="57"/>
      <c r="AP16" s="57"/>
      <c r="AQ16" s="57"/>
      <c r="AR16" s="57"/>
      <c r="AS16" s="57"/>
      <c r="AT16" s="89"/>
      <c r="AU16" s="110">
        <f t="shared" si="0"/>
        <v>0</v>
      </c>
      <c r="AV16" s="110"/>
      <c r="AW16" s="113"/>
      <c r="AX16" s="75">
        <f t="shared" si="1"/>
        <v>0</v>
      </c>
      <c r="AY16" s="110"/>
      <c r="AZ16" s="113"/>
      <c r="BA16" s="118"/>
      <c r="BB16" s="123"/>
      <c r="BC16" s="132"/>
    </row>
    <row r="17" spans="1:56" s="25" customFormat="1" ht="21" customHeight="1">
      <c r="A17" s="177"/>
      <c r="B17" s="110"/>
      <c r="C17" s="110"/>
      <c r="D17" s="110"/>
      <c r="E17" s="110"/>
      <c r="F17" s="113"/>
      <c r="G17" s="93"/>
      <c r="H17" s="47"/>
      <c r="I17" s="47"/>
      <c r="J17" s="47"/>
      <c r="K17" s="51"/>
      <c r="L17" s="75"/>
      <c r="M17" s="110"/>
      <c r="N17" s="110"/>
      <c r="O17" s="110"/>
      <c r="P17" s="110"/>
      <c r="Q17" s="110"/>
      <c r="R17" s="197"/>
      <c r="S17" s="80"/>
      <c r="T17" s="57"/>
      <c r="U17" s="57"/>
      <c r="V17" s="57"/>
      <c r="W17" s="57"/>
      <c r="X17" s="57"/>
      <c r="Y17" s="89"/>
      <c r="Z17" s="80"/>
      <c r="AA17" s="57"/>
      <c r="AB17" s="57"/>
      <c r="AC17" s="57"/>
      <c r="AD17" s="57"/>
      <c r="AE17" s="57"/>
      <c r="AF17" s="89"/>
      <c r="AG17" s="80"/>
      <c r="AH17" s="57"/>
      <c r="AI17" s="57"/>
      <c r="AJ17" s="57"/>
      <c r="AK17" s="57"/>
      <c r="AL17" s="57"/>
      <c r="AM17" s="89"/>
      <c r="AN17" s="51"/>
      <c r="AO17" s="57"/>
      <c r="AP17" s="57"/>
      <c r="AQ17" s="57"/>
      <c r="AR17" s="57"/>
      <c r="AS17" s="57"/>
      <c r="AT17" s="89"/>
      <c r="AU17" s="110">
        <f t="shared" si="0"/>
        <v>0</v>
      </c>
      <c r="AV17" s="110"/>
      <c r="AW17" s="113"/>
      <c r="AX17" s="75">
        <f t="shared" si="1"/>
        <v>0</v>
      </c>
      <c r="AY17" s="110"/>
      <c r="AZ17" s="113"/>
      <c r="BA17" s="118"/>
      <c r="BB17" s="123"/>
      <c r="BC17" s="132"/>
    </row>
    <row r="18" spans="1:56" s="25" customFormat="1" ht="21" customHeight="1">
      <c r="A18" s="177"/>
      <c r="B18" s="110"/>
      <c r="C18" s="110"/>
      <c r="D18" s="110"/>
      <c r="E18" s="110"/>
      <c r="F18" s="113"/>
      <c r="G18" s="93"/>
      <c r="H18" s="47"/>
      <c r="I18" s="47"/>
      <c r="J18" s="47"/>
      <c r="K18" s="51"/>
      <c r="L18" s="75"/>
      <c r="M18" s="110"/>
      <c r="N18" s="110"/>
      <c r="O18" s="110"/>
      <c r="P18" s="110"/>
      <c r="Q18" s="110"/>
      <c r="R18" s="197"/>
      <c r="S18" s="80"/>
      <c r="T18" s="57"/>
      <c r="U18" s="57"/>
      <c r="V18" s="57"/>
      <c r="W18" s="57"/>
      <c r="X18" s="57"/>
      <c r="Y18" s="89"/>
      <c r="Z18" s="80"/>
      <c r="AA18" s="57"/>
      <c r="AB18" s="57"/>
      <c r="AC18" s="57"/>
      <c r="AD18" s="57"/>
      <c r="AE18" s="57"/>
      <c r="AF18" s="89"/>
      <c r="AG18" s="80"/>
      <c r="AH18" s="57"/>
      <c r="AI18" s="57"/>
      <c r="AJ18" s="57"/>
      <c r="AK18" s="57"/>
      <c r="AL18" s="57"/>
      <c r="AM18" s="89"/>
      <c r="AN18" s="51"/>
      <c r="AO18" s="57"/>
      <c r="AP18" s="57"/>
      <c r="AQ18" s="57"/>
      <c r="AR18" s="57"/>
      <c r="AS18" s="57"/>
      <c r="AT18" s="89"/>
      <c r="AU18" s="110">
        <f t="shared" si="0"/>
        <v>0</v>
      </c>
      <c r="AV18" s="110"/>
      <c r="AW18" s="113"/>
      <c r="AX18" s="75">
        <f t="shared" si="1"/>
        <v>0</v>
      </c>
      <c r="AY18" s="110"/>
      <c r="AZ18" s="113"/>
      <c r="BA18" s="118"/>
      <c r="BB18" s="123"/>
      <c r="BC18" s="132"/>
    </row>
    <row r="19" spans="1:56" s="25" customFormat="1" ht="21" customHeight="1">
      <c r="A19" s="177"/>
      <c r="B19" s="110"/>
      <c r="C19" s="110"/>
      <c r="D19" s="110"/>
      <c r="E19" s="110"/>
      <c r="F19" s="113"/>
      <c r="G19" s="75"/>
      <c r="H19" s="110"/>
      <c r="I19" s="110"/>
      <c r="J19" s="110"/>
      <c r="K19" s="113"/>
      <c r="L19" s="75"/>
      <c r="M19" s="110"/>
      <c r="N19" s="110"/>
      <c r="O19" s="110"/>
      <c r="P19" s="110"/>
      <c r="Q19" s="110"/>
      <c r="R19" s="197"/>
      <c r="S19" s="80"/>
      <c r="T19" s="57"/>
      <c r="U19" s="57"/>
      <c r="V19" s="57"/>
      <c r="W19" s="57"/>
      <c r="X19" s="57"/>
      <c r="Y19" s="89"/>
      <c r="Z19" s="80"/>
      <c r="AA19" s="57"/>
      <c r="AB19" s="57"/>
      <c r="AC19" s="57"/>
      <c r="AD19" s="57"/>
      <c r="AE19" s="57"/>
      <c r="AF19" s="89"/>
      <c r="AG19" s="80"/>
      <c r="AH19" s="57"/>
      <c r="AI19" s="57"/>
      <c r="AJ19" s="57"/>
      <c r="AK19" s="57"/>
      <c r="AL19" s="57"/>
      <c r="AM19" s="89"/>
      <c r="AN19" s="51"/>
      <c r="AO19" s="57"/>
      <c r="AP19" s="57"/>
      <c r="AQ19" s="57"/>
      <c r="AR19" s="57"/>
      <c r="AS19" s="57"/>
      <c r="AT19" s="89"/>
      <c r="AU19" s="110">
        <f t="shared" si="0"/>
        <v>0</v>
      </c>
      <c r="AV19" s="110"/>
      <c r="AW19" s="113"/>
      <c r="AX19" s="75">
        <f t="shared" si="1"/>
        <v>0</v>
      </c>
      <c r="AY19" s="110"/>
      <c r="AZ19" s="113"/>
      <c r="BA19" s="118"/>
      <c r="BB19" s="123"/>
      <c r="BC19" s="132"/>
    </row>
    <row r="20" spans="1:56" s="25" customFormat="1" ht="21" customHeight="1">
      <c r="A20" s="177"/>
      <c r="B20" s="110"/>
      <c r="C20" s="110"/>
      <c r="D20" s="110"/>
      <c r="E20" s="110"/>
      <c r="F20" s="113"/>
      <c r="G20" s="75"/>
      <c r="H20" s="110"/>
      <c r="I20" s="110"/>
      <c r="J20" s="110"/>
      <c r="K20" s="113"/>
      <c r="L20" s="75"/>
      <c r="M20" s="110"/>
      <c r="N20" s="110"/>
      <c r="O20" s="110"/>
      <c r="P20" s="110"/>
      <c r="Q20" s="110"/>
      <c r="R20" s="197"/>
      <c r="S20" s="80"/>
      <c r="T20" s="57"/>
      <c r="U20" s="57"/>
      <c r="V20" s="57"/>
      <c r="W20" s="57"/>
      <c r="X20" s="57"/>
      <c r="Y20" s="89"/>
      <c r="Z20" s="80"/>
      <c r="AA20" s="57"/>
      <c r="AB20" s="57"/>
      <c r="AC20" s="57"/>
      <c r="AD20" s="57"/>
      <c r="AE20" s="57"/>
      <c r="AF20" s="89"/>
      <c r="AG20" s="80"/>
      <c r="AH20" s="57"/>
      <c r="AI20" s="57"/>
      <c r="AJ20" s="57"/>
      <c r="AK20" s="57"/>
      <c r="AL20" s="57"/>
      <c r="AM20" s="89"/>
      <c r="AN20" s="51"/>
      <c r="AO20" s="57"/>
      <c r="AP20" s="57"/>
      <c r="AQ20" s="57"/>
      <c r="AR20" s="57"/>
      <c r="AS20" s="57"/>
      <c r="AT20" s="89"/>
      <c r="AU20" s="110">
        <f t="shared" si="0"/>
        <v>0</v>
      </c>
      <c r="AV20" s="110"/>
      <c r="AW20" s="113"/>
      <c r="AX20" s="75">
        <f t="shared" si="1"/>
        <v>0</v>
      </c>
      <c r="AY20" s="110"/>
      <c r="AZ20" s="113"/>
      <c r="BA20" s="118"/>
      <c r="BB20" s="123"/>
      <c r="BC20" s="132"/>
    </row>
    <row r="21" spans="1:56" s="25" customFormat="1" ht="21" customHeight="1">
      <c r="A21" s="32"/>
      <c r="B21" s="45"/>
      <c r="C21" s="45"/>
      <c r="D21" s="45"/>
      <c r="E21" s="45"/>
      <c r="F21" s="45"/>
      <c r="G21" s="57"/>
      <c r="H21" s="57"/>
      <c r="I21" s="57"/>
      <c r="J21" s="57"/>
      <c r="K21" s="57"/>
      <c r="L21" s="45"/>
      <c r="M21" s="45"/>
      <c r="N21" s="45"/>
      <c r="O21" s="45"/>
      <c r="P21" s="45"/>
      <c r="Q21" s="45"/>
      <c r="R21" s="75"/>
      <c r="S21" s="80"/>
      <c r="T21" s="85"/>
      <c r="U21" s="85"/>
      <c r="V21" s="85"/>
      <c r="W21" s="85"/>
      <c r="X21" s="57"/>
      <c r="Y21" s="89"/>
      <c r="Z21" s="80"/>
      <c r="AA21" s="57"/>
      <c r="AB21" s="57"/>
      <c r="AC21" s="57"/>
      <c r="AD21" s="57"/>
      <c r="AE21" s="57"/>
      <c r="AF21" s="89"/>
      <c r="AG21" s="80"/>
      <c r="AH21" s="57"/>
      <c r="AI21" s="57"/>
      <c r="AJ21" s="57"/>
      <c r="AK21" s="57"/>
      <c r="AL21" s="57"/>
      <c r="AM21" s="89"/>
      <c r="AN21" s="51"/>
      <c r="AO21" s="57"/>
      <c r="AP21" s="57"/>
      <c r="AQ21" s="57"/>
      <c r="AR21" s="57"/>
      <c r="AS21" s="57"/>
      <c r="AT21" s="89"/>
      <c r="AU21" s="110">
        <f t="shared" si="0"/>
        <v>0</v>
      </c>
      <c r="AV21" s="110"/>
      <c r="AW21" s="113"/>
      <c r="AX21" s="75">
        <f t="shared" si="1"/>
        <v>0</v>
      </c>
      <c r="AY21" s="110"/>
      <c r="AZ21" s="113"/>
      <c r="BA21" s="118"/>
      <c r="BB21" s="123"/>
      <c r="BC21" s="132"/>
    </row>
    <row r="22" spans="1:56" s="25" customFormat="1" ht="21" customHeight="1">
      <c r="A22" s="32"/>
      <c r="B22" s="45"/>
      <c r="C22" s="45"/>
      <c r="D22" s="45"/>
      <c r="E22" s="45"/>
      <c r="F22" s="45"/>
      <c r="G22" s="45"/>
      <c r="H22" s="45"/>
      <c r="I22" s="45"/>
      <c r="J22" s="45"/>
      <c r="K22" s="45"/>
      <c r="L22" s="45"/>
      <c r="M22" s="45"/>
      <c r="N22" s="45"/>
      <c r="O22" s="45"/>
      <c r="P22" s="45"/>
      <c r="Q22" s="45"/>
      <c r="R22" s="75"/>
      <c r="S22" s="80"/>
      <c r="T22" s="57"/>
      <c r="U22" s="57"/>
      <c r="V22" s="57"/>
      <c r="W22" s="57"/>
      <c r="X22" s="57"/>
      <c r="Y22" s="89"/>
      <c r="Z22" s="80"/>
      <c r="AA22" s="57"/>
      <c r="AB22" s="57"/>
      <c r="AC22" s="57"/>
      <c r="AD22" s="57"/>
      <c r="AE22" s="57"/>
      <c r="AF22" s="89"/>
      <c r="AG22" s="80"/>
      <c r="AH22" s="57"/>
      <c r="AI22" s="57"/>
      <c r="AJ22" s="57"/>
      <c r="AK22" s="57"/>
      <c r="AL22" s="57"/>
      <c r="AM22" s="89"/>
      <c r="AN22" s="51"/>
      <c r="AO22" s="57"/>
      <c r="AP22" s="57"/>
      <c r="AQ22" s="57"/>
      <c r="AR22" s="57"/>
      <c r="AS22" s="57"/>
      <c r="AT22" s="89"/>
      <c r="AU22" s="209">
        <f t="shared" si="0"/>
        <v>0</v>
      </c>
      <c r="AV22" s="209"/>
      <c r="AW22" s="211"/>
      <c r="AX22" s="212">
        <f t="shared" si="1"/>
        <v>0</v>
      </c>
      <c r="AY22" s="209"/>
      <c r="AZ22" s="211"/>
      <c r="BA22" s="215"/>
      <c r="BB22" s="219"/>
      <c r="BC22" s="224"/>
    </row>
    <row r="23" spans="1:56" s="25" customFormat="1" ht="21" customHeight="1">
      <c r="A23" s="30" t="s">
        <v>296</v>
      </c>
      <c r="B23" s="43"/>
      <c r="C23" s="43"/>
      <c r="D23" s="43"/>
      <c r="E23" s="43"/>
      <c r="F23" s="43"/>
      <c r="G23" s="43"/>
      <c r="H23" s="43"/>
      <c r="I23" s="43"/>
      <c r="J23" s="43"/>
      <c r="K23" s="43"/>
      <c r="L23" s="43"/>
      <c r="M23" s="43"/>
      <c r="N23" s="43"/>
      <c r="O23" s="43"/>
      <c r="P23" s="43"/>
      <c r="Q23" s="43"/>
      <c r="R23" s="76"/>
      <c r="S23" s="81">
        <f t="shared" ref="S23:AT23" si="2">SUM(S13:S22)</f>
        <v>0</v>
      </c>
      <c r="T23" s="86">
        <f t="shared" si="2"/>
        <v>0</v>
      </c>
      <c r="U23" s="86">
        <f t="shared" si="2"/>
        <v>0</v>
      </c>
      <c r="V23" s="86">
        <f t="shared" si="2"/>
        <v>0</v>
      </c>
      <c r="W23" s="86">
        <f t="shared" si="2"/>
        <v>0</v>
      </c>
      <c r="X23" s="86">
        <f t="shared" si="2"/>
        <v>0</v>
      </c>
      <c r="Y23" s="92">
        <f t="shared" si="2"/>
        <v>0</v>
      </c>
      <c r="Z23" s="81">
        <f t="shared" si="2"/>
        <v>0</v>
      </c>
      <c r="AA23" s="86">
        <f t="shared" si="2"/>
        <v>0</v>
      </c>
      <c r="AB23" s="86">
        <f t="shared" si="2"/>
        <v>0</v>
      </c>
      <c r="AC23" s="86">
        <f t="shared" si="2"/>
        <v>0</v>
      </c>
      <c r="AD23" s="86">
        <f t="shared" si="2"/>
        <v>0</v>
      </c>
      <c r="AE23" s="86">
        <f t="shared" si="2"/>
        <v>0</v>
      </c>
      <c r="AF23" s="92">
        <f t="shared" si="2"/>
        <v>0</v>
      </c>
      <c r="AG23" s="81">
        <f t="shared" si="2"/>
        <v>0</v>
      </c>
      <c r="AH23" s="86">
        <f t="shared" si="2"/>
        <v>0</v>
      </c>
      <c r="AI23" s="86">
        <f t="shared" si="2"/>
        <v>0</v>
      </c>
      <c r="AJ23" s="86">
        <f t="shared" si="2"/>
        <v>0</v>
      </c>
      <c r="AK23" s="86">
        <f t="shared" si="2"/>
        <v>0</v>
      </c>
      <c r="AL23" s="86">
        <f t="shared" si="2"/>
        <v>0</v>
      </c>
      <c r="AM23" s="92">
        <f t="shared" si="2"/>
        <v>0</v>
      </c>
      <c r="AN23" s="81">
        <f t="shared" si="2"/>
        <v>0</v>
      </c>
      <c r="AO23" s="86">
        <f t="shared" si="2"/>
        <v>0</v>
      </c>
      <c r="AP23" s="86">
        <f t="shared" si="2"/>
        <v>0</v>
      </c>
      <c r="AQ23" s="86">
        <f t="shared" si="2"/>
        <v>0</v>
      </c>
      <c r="AR23" s="86">
        <f t="shared" si="2"/>
        <v>0</v>
      </c>
      <c r="AS23" s="86">
        <f t="shared" si="2"/>
        <v>0</v>
      </c>
      <c r="AT23" s="92">
        <f t="shared" si="2"/>
        <v>0</v>
      </c>
      <c r="AU23" s="30">
        <f>SUM(AU13:AW22)</f>
        <v>0</v>
      </c>
      <c r="AV23" s="43"/>
      <c r="AW23" s="58"/>
      <c r="AX23" s="100">
        <f t="shared" si="1"/>
        <v>0</v>
      </c>
      <c r="AY23" s="43"/>
      <c r="AZ23" s="58"/>
      <c r="BA23" s="120" t="e">
        <f>ROUNDDOWN(AX23/AU24,1)</f>
        <v>#DIV/0!</v>
      </c>
      <c r="BB23" s="125"/>
      <c r="BC23" s="134"/>
    </row>
    <row r="24" spans="1:56" s="25" customFormat="1" ht="21" customHeight="1">
      <c r="A24" s="30" t="s">
        <v>357</v>
      </c>
      <c r="B24" s="43"/>
      <c r="C24" s="43"/>
      <c r="D24" s="43"/>
      <c r="E24" s="43"/>
      <c r="F24" s="43"/>
      <c r="G24" s="43"/>
      <c r="H24" s="43"/>
      <c r="I24" s="43"/>
      <c r="J24" s="43"/>
      <c r="K24" s="43"/>
      <c r="L24" s="43"/>
      <c r="M24" s="43"/>
      <c r="N24" s="43"/>
      <c r="O24" s="43"/>
      <c r="P24" s="43"/>
      <c r="Q24" s="43"/>
      <c r="R24" s="43"/>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103"/>
      <c r="AU24" s="30"/>
      <c r="AV24" s="43"/>
      <c r="AW24" s="43"/>
      <c r="AX24" s="43"/>
      <c r="AY24" s="43"/>
      <c r="AZ24" s="43"/>
      <c r="BA24" s="43"/>
      <c r="BB24" s="43"/>
      <c r="BC24" s="76"/>
    </row>
    <row r="25" spans="1:56" ht="21" customHeight="1">
      <c r="A25" s="37" t="s">
        <v>185</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row>
    <row r="26" spans="1:56" ht="26.25" customHeight="1">
      <c r="A26" s="39" t="s">
        <v>240</v>
      </c>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row>
    <row r="27" spans="1:56" ht="26.25" customHeight="1">
      <c r="A27" s="38" t="s">
        <v>264</v>
      </c>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row>
    <row r="28" spans="1:56" ht="26.25" customHeight="1">
      <c r="A28" s="190" t="s">
        <v>549</v>
      </c>
      <c r="B28" s="190"/>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row>
    <row r="29" spans="1:56" ht="26.25" customHeight="1">
      <c r="A29" s="40" t="s">
        <v>254</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row>
    <row r="30" spans="1:56" ht="21" customHeight="1">
      <c r="A30" s="37" t="s">
        <v>93</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row>
    <row r="31" spans="1:56" ht="26.25" customHeight="1">
      <c r="A31" s="38" t="s">
        <v>397</v>
      </c>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row>
    <row r="32" spans="1:56" ht="21" customHeight="1">
      <c r="A32" s="191" t="s">
        <v>294</v>
      </c>
      <c r="B32" s="191"/>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row>
    <row r="33" spans="1:55" ht="21" customHeight="1">
      <c r="A33" s="27" t="s">
        <v>368</v>
      </c>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row>
    <row r="34" spans="1:55" s="25" customFormat="1" ht="21" customHeight="1">
      <c r="A34" s="29" t="s">
        <v>16</v>
      </c>
      <c r="B34" s="42"/>
      <c r="C34" s="42"/>
      <c r="D34" s="42"/>
      <c r="E34" s="42"/>
      <c r="F34" s="42"/>
      <c r="G34" s="42"/>
      <c r="H34" s="42"/>
      <c r="I34" s="42"/>
      <c r="J34" s="42"/>
      <c r="K34" s="42"/>
      <c r="L34" s="42"/>
      <c r="M34" s="42"/>
      <c r="N34" s="42"/>
      <c r="O34" s="42"/>
      <c r="P34" s="42"/>
      <c r="Q34" s="42"/>
      <c r="R34" s="42"/>
      <c r="S34" s="42" t="s">
        <v>193</v>
      </c>
      <c r="T34" s="42"/>
      <c r="U34" s="42"/>
      <c r="V34" s="42"/>
      <c r="W34" s="42"/>
      <c r="X34" s="42"/>
      <c r="Y34" s="42"/>
      <c r="Z34" s="42"/>
      <c r="AA34" s="42"/>
      <c r="AB34" s="42"/>
      <c r="AC34" s="42"/>
      <c r="AD34" s="42"/>
      <c r="AE34" s="60"/>
      <c r="AF34" s="97" t="s">
        <v>7</v>
      </c>
      <c r="AG34" s="99"/>
      <c r="AH34" s="99"/>
      <c r="AI34" s="99"/>
      <c r="AJ34" s="99"/>
      <c r="AK34" s="99"/>
      <c r="AL34" s="99"/>
      <c r="AM34" s="99"/>
      <c r="AN34" s="42" t="s">
        <v>58</v>
      </c>
      <c r="AO34" s="42"/>
      <c r="AP34" s="42"/>
      <c r="AQ34" s="42"/>
      <c r="AR34" s="42"/>
      <c r="AS34" s="42"/>
      <c r="AT34" s="42"/>
      <c r="AU34" s="42"/>
      <c r="AV34" s="42"/>
      <c r="AW34" s="42"/>
      <c r="AX34" s="42"/>
      <c r="AY34" s="42"/>
      <c r="AZ34" s="42"/>
      <c r="BA34" s="42"/>
      <c r="BB34" s="42"/>
      <c r="BC34" s="127"/>
    </row>
    <row r="35" spans="1:55" s="25" customFormat="1" ht="21" customHeight="1">
      <c r="A35" s="97" t="s">
        <v>409</v>
      </c>
      <c r="B35" s="99"/>
      <c r="C35" s="99"/>
      <c r="D35" s="99"/>
      <c r="E35" s="99"/>
      <c r="F35" s="99"/>
      <c r="G35" s="99"/>
      <c r="H35" s="100">
        <v>20</v>
      </c>
      <c r="I35" s="43"/>
      <c r="J35" s="43"/>
      <c r="K35" s="43"/>
      <c r="L35" s="43"/>
      <c r="M35" s="43"/>
      <c r="N35" s="43"/>
      <c r="O35" s="43"/>
      <c r="P35" s="43"/>
      <c r="Q35" s="43"/>
      <c r="R35" s="43"/>
      <c r="S35" s="200" t="s">
        <v>304</v>
      </c>
      <c r="T35" s="202"/>
      <c r="U35" s="202"/>
      <c r="V35" s="202"/>
      <c r="W35" s="202"/>
      <c r="X35" s="202"/>
      <c r="Y35" s="202"/>
      <c r="Z35" s="206"/>
      <c r="AA35" s="100">
        <v>20.399999999999999</v>
      </c>
      <c r="AB35" s="43"/>
      <c r="AC35" s="43"/>
      <c r="AD35" s="43"/>
      <c r="AE35" s="43"/>
      <c r="AF35" s="43"/>
      <c r="AG35" s="43"/>
      <c r="AH35" s="43"/>
      <c r="AI35" s="43"/>
      <c r="AJ35" s="43"/>
      <c r="AK35" s="30" t="s">
        <v>255</v>
      </c>
      <c r="AL35" s="43"/>
      <c r="AM35" s="43"/>
      <c r="AN35" s="43"/>
      <c r="AO35" s="43"/>
      <c r="AP35" s="43"/>
      <c r="AQ35" s="43"/>
      <c r="AR35" s="43"/>
      <c r="AS35" s="58"/>
      <c r="AT35" s="100">
        <v>6.8</v>
      </c>
      <c r="AU35" s="43"/>
      <c r="AV35" s="43"/>
      <c r="AW35" s="43"/>
      <c r="AX35" s="43"/>
      <c r="AY35" s="43"/>
      <c r="AZ35" s="43"/>
      <c r="BA35" s="43"/>
      <c r="BB35" s="43"/>
      <c r="BC35" s="76"/>
    </row>
    <row r="36" spans="1:55" s="25" customFormat="1" ht="21" customHeight="1">
      <c r="A36" s="188" t="s">
        <v>230</v>
      </c>
      <c r="B36" s="71"/>
      <c r="C36" s="71"/>
      <c r="D36" s="71"/>
      <c r="E36" s="71"/>
      <c r="F36" s="71"/>
      <c r="G36" s="71"/>
      <c r="H36" s="71"/>
      <c r="I36" s="71"/>
      <c r="J36" s="71"/>
      <c r="K36" s="71"/>
      <c r="L36" s="71"/>
      <c r="M36" s="71"/>
      <c r="N36" s="71"/>
      <c r="O36" s="71"/>
      <c r="P36" s="71"/>
      <c r="Q36" s="71"/>
      <c r="R36" s="71"/>
      <c r="S36" s="71" t="s">
        <v>753</v>
      </c>
      <c r="T36" s="71"/>
      <c r="U36" s="71"/>
      <c r="V36" s="71"/>
      <c r="W36" s="71"/>
      <c r="X36" s="71"/>
      <c r="Y36" s="71"/>
      <c r="Z36" s="71"/>
      <c r="AA36" s="71"/>
      <c r="AB36" s="71"/>
      <c r="AC36" s="71"/>
      <c r="AD36" s="71"/>
      <c r="AE36" s="73"/>
      <c r="AF36" s="97" t="s">
        <v>563</v>
      </c>
      <c r="AG36" s="99"/>
      <c r="AH36" s="99"/>
      <c r="AI36" s="99"/>
      <c r="AJ36" s="99"/>
      <c r="AK36" s="99"/>
      <c r="AL36" s="99"/>
      <c r="AM36" s="99"/>
      <c r="AN36" s="71" t="s">
        <v>178</v>
      </c>
      <c r="AO36" s="71"/>
      <c r="AP36" s="71"/>
      <c r="AQ36" s="71"/>
      <c r="AR36" s="71"/>
      <c r="AS36" s="71"/>
      <c r="AT36" s="71"/>
      <c r="AU36" s="71"/>
      <c r="AV36" s="71"/>
      <c r="AW36" s="71"/>
      <c r="AX36" s="71"/>
      <c r="AY36" s="71"/>
      <c r="AZ36" s="71"/>
      <c r="BA36" s="71"/>
      <c r="BB36" s="71"/>
      <c r="BC36" s="221"/>
    </row>
    <row r="37" spans="1:55" s="25" customFormat="1" ht="21" customHeight="1">
      <c r="A37" s="31" t="s">
        <v>292</v>
      </c>
      <c r="B37" s="44"/>
      <c r="C37" s="44"/>
      <c r="D37" s="44"/>
      <c r="E37" s="44"/>
      <c r="F37" s="44"/>
      <c r="G37" s="52" t="s">
        <v>301</v>
      </c>
      <c r="H37" s="52"/>
      <c r="I37" s="52"/>
      <c r="J37" s="52"/>
      <c r="K37" s="52"/>
      <c r="L37" s="60" t="s">
        <v>313</v>
      </c>
      <c r="M37" s="65"/>
      <c r="N37" s="65"/>
      <c r="O37" s="65"/>
      <c r="P37" s="65"/>
      <c r="Q37" s="69"/>
      <c r="R37" s="72"/>
      <c r="S37" s="31" t="s">
        <v>277</v>
      </c>
      <c r="T37" s="44"/>
      <c r="U37" s="44"/>
      <c r="V37" s="44"/>
      <c r="W37" s="44"/>
      <c r="X37" s="44"/>
      <c r="Y37" s="88"/>
      <c r="Z37" s="31" t="s">
        <v>210</v>
      </c>
      <c r="AA37" s="44"/>
      <c r="AB37" s="44"/>
      <c r="AC37" s="44"/>
      <c r="AD37" s="44"/>
      <c r="AE37" s="44"/>
      <c r="AF37" s="88"/>
      <c r="AG37" s="31" t="s">
        <v>132</v>
      </c>
      <c r="AH37" s="44"/>
      <c r="AI37" s="44"/>
      <c r="AJ37" s="44"/>
      <c r="AK37" s="44"/>
      <c r="AL37" s="44"/>
      <c r="AM37" s="88"/>
      <c r="AN37" s="101" t="s">
        <v>321</v>
      </c>
      <c r="AO37" s="44"/>
      <c r="AP37" s="44"/>
      <c r="AQ37" s="44"/>
      <c r="AR37" s="44"/>
      <c r="AS37" s="44"/>
      <c r="AT37" s="88"/>
      <c r="AU37" s="105" t="s">
        <v>35</v>
      </c>
      <c r="AV37" s="52"/>
      <c r="AW37" s="52"/>
      <c r="AX37" s="52" t="s">
        <v>3</v>
      </c>
      <c r="AY37" s="52"/>
      <c r="AZ37" s="52"/>
      <c r="BA37" s="52" t="s">
        <v>159</v>
      </c>
      <c r="BB37" s="52"/>
      <c r="BC37" s="128"/>
    </row>
    <row r="38" spans="1:55" s="25" customFormat="1" ht="21" customHeight="1">
      <c r="A38" s="32"/>
      <c r="B38" s="45"/>
      <c r="C38" s="45"/>
      <c r="D38" s="45"/>
      <c r="E38" s="45"/>
      <c r="F38" s="45"/>
      <c r="G38" s="53"/>
      <c r="H38" s="53"/>
      <c r="I38" s="53"/>
      <c r="J38" s="53"/>
      <c r="K38" s="53"/>
      <c r="L38" s="61"/>
      <c r="M38" s="66"/>
      <c r="N38" s="66"/>
      <c r="O38" s="66"/>
      <c r="P38" s="66"/>
      <c r="Q38" s="31" t="s">
        <v>41</v>
      </c>
      <c r="R38" s="44"/>
      <c r="S38" s="51">
        <v>1</v>
      </c>
      <c r="T38" s="57">
        <v>2</v>
      </c>
      <c r="U38" s="57">
        <v>3</v>
      </c>
      <c r="V38" s="57">
        <v>4</v>
      </c>
      <c r="W38" s="57">
        <v>5</v>
      </c>
      <c r="X38" s="57">
        <v>6</v>
      </c>
      <c r="Y38" s="93">
        <v>7</v>
      </c>
      <c r="Z38" s="80">
        <v>8</v>
      </c>
      <c r="AA38" s="57">
        <v>9</v>
      </c>
      <c r="AB38" s="57">
        <v>10</v>
      </c>
      <c r="AC38" s="57">
        <v>11</v>
      </c>
      <c r="AD38" s="57">
        <v>12</v>
      </c>
      <c r="AE38" s="57">
        <v>13</v>
      </c>
      <c r="AF38" s="89">
        <v>14</v>
      </c>
      <c r="AG38" s="80">
        <v>15</v>
      </c>
      <c r="AH38" s="57">
        <v>16</v>
      </c>
      <c r="AI38" s="57">
        <v>17</v>
      </c>
      <c r="AJ38" s="57">
        <v>18</v>
      </c>
      <c r="AK38" s="57">
        <v>19</v>
      </c>
      <c r="AL38" s="57">
        <v>20</v>
      </c>
      <c r="AM38" s="89">
        <v>21</v>
      </c>
      <c r="AN38" s="80">
        <v>22</v>
      </c>
      <c r="AO38" s="57">
        <v>23</v>
      </c>
      <c r="AP38" s="57">
        <v>24</v>
      </c>
      <c r="AQ38" s="57">
        <v>25</v>
      </c>
      <c r="AR38" s="57">
        <v>26</v>
      </c>
      <c r="AS38" s="57">
        <v>27</v>
      </c>
      <c r="AT38" s="89">
        <v>28</v>
      </c>
      <c r="AU38" s="106"/>
      <c r="AV38" s="53"/>
      <c r="AW38" s="53"/>
      <c r="AX38" s="53"/>
      <c r="AY38" s="53"/>
      <c r="AZ38" s="53"/>
      <c r="BA38" s="53"/>
      <c r="BB38" s="53"/>
      <c r="BC38" s="129"/>
    </row>
    <row r="39" spans="1:55" s="25" customFormat="1" ht="21" customHeight="1">
      <c r="A39" s="32"/>
      <c r="B39" s="45"/>
      <c r="C39" s="45"/>
      <c r="D39" s="45"/>
      <c r="E39" s="45"/>
      <c r="F39" s="45"/>
      <c r="G39" s="53"/>
      <c r="H39" s="53"/>
      <c r="I39" s="53"/>
      <c r="J39" s="53"/>
      <c r="K39" s="53"/>
      <c r="L39" s="62"/>
      <c r="M39" s="67"/>
      <c r="N39" s="67"/>
      <c r="O39" s="67"/>
      <c r="P39" s="67"/>
      <c r="Q39" s="70" t="s">
        <v>216</v>
      </c>
      <c r="R39" s="63"/>
      <c r="S39" s="51" t="s">
        <v>401</v>
      </c>
      <c r="T39" s="57" t="s">
        <v>171</v>
      </c>
      <c r="U39" s="51" t="s">
        <v>509</v>
      </c>
      <c r="V39" s="57" t="s">
        <v>195</v>
      </c>
      <c r="W39" s="51" t="s">
        <v>465</v>
      </c>
      <c r="X39" s="57" t="s">
        <v>333</v>
      </c>
      <c r="Y39" s="47" t="s">
        <v>225</v>
      </c>
      <c r="Z39" s="80" t="s">
        <v>401</v>
      </c>
      <c r="AA39" s="57" t="s">
        <v>171</v>
      </c>
      <c r="AB39" s="51" t="s">
        <v>509</v>
      </c>
      <c r="AC39" s="57" t="s">
        <v>195</v>
      </c>
      <c r="AD39" s="51" t="s">
        <v>465</v>
      </c>
      <c r="AE39" s="57" t="s">
        <v>333</v>
      </c>
      <c r="AF39" s="98" t="s">
        <v>225</v>
      </c>
      <c r="AG39" s="80" t="s">
        <v>401</v>
      </c>
      <c r="AH39" s="57" t="s">
        <v>171</v>
      </c>
      <c r="AI39" s="51" t="s">
        <v>509</v>
      </c>
      <c r="AJ39" s="57" t="s">
        <v>195</v>
      </c>
      <c r="AK39" s="51" t="s">
        <v>465</v>
      </c>
      <c r="AL39" s="57" t="s">
        <v>333</v>
      </c>
      <c r="AM39" s="98" t="s">
        <v>225</v>
      </c>
      <c r="AN39" s="80" t="s">
        <v>401</v>
      </c>
      <c r="AO39" s="57" t="s">
        <v>171</v>
      </c>
      <c r="AP39" s="51" t="s">
        <v>509</v>
      </c>
      <c r="AQ39" s="57" t="s">
        <v>195</v>
      </c>
      <c r="AR39" s="51" t="s">
        <v>465</v>
      </c>
      <c r="AS39" s="57" t="s">
        <v>333</v>
      </c>
      <c r="AT39" s="98" t="s">
        <v>225</v>
      </c>
      <c r="AU39" s="106"/>
      <c r="AV39" s="53"/>
      <c r="AW39" s="53"/>
      <c r="AX39" s="53"/>
      <c r="AY39" s="53"/>
      <c r="AZ39" s="53"/>
      <c r="BA39" s="53"/>
      <c r="BB39" s="53"/>
      <c r="BC39" s="129"/>
    </row>
    <row r="40" spans="1:55" s="25" customFormat="1" ht="21" customHeight="1">
      <c r="A40" s="177" t="s">
        <v>343</v>
      </c>
      <c r="B40" s="110"/>
      <c r="C40" s="110"/>
      <c r="D40" s="110"/>
      <c r="E40" s="110"/>
      <c r="F40" s="113"/>
      <c r="G40" s="57" t="s">
        <v>531</v>
      </c>
      <c r="H40" s="57"/>
      <c r="I40" s="57"/>
      <c r="J40" s="57"/>
      <c r="K40" s="57"/>
      <c r="L40" s="45" t="s">
        <v>488</v>
      </c>
      <c r="M40" s="45"/>
      <c r="N40" s="45"/>
      <c r="O40" s="45"/>
      <c r="P40" s="45"/>
      <c r="Q40" s="48"/>
      <c r="R40" s="199"/>
      <c r="S40" s="80">
        <v>8</v>
      </c>
      <c r="T40" s="85">
        <v>8</v>
      </c>
      <c r="U40" s="85">
        <v>8</v>
      </c>
      <c r="V40" s="85">
        <v>8</v>
      </c>
      <c r="W40" s="85">
        <v>8</v>
      </c>
      <c r="X40" s="57"/>
      <c r="Y40" s="89"/>
      <c r="Z40" s="80">
        <v>8</v>
      </c>
      <c r="AA40" s="85">
        <v>8</v>
      </c>
      <c r="AB40" s="85">
        <v>8</v>
      </c>
      <c r="AC40" s="85">
        <v>8</v>
      </c>
      <c r="AD40" s="85">
        <v>8</v>
      </c>
      <c r="AE40" s="57"/>
      <c r="AF40" s="89"/>
      <c r="AG40" s="80">
        <v>8</v>
      </c>
      <c r="AH40" s="85">
        <v>8</v>
      </c>
      <c r="AI40" s="85">
        <v>8</v>
      </c>
      <c r="AJ40" s="85">
        <v>8</v>
      </c>
      <c r="AK40" s="85">
        <v>8</v>
      </c>
      <c r="AL40" s="57"/>
      <c r="AM40" s="89"/>
      <c r="AN40" s="80">
        <v>8</v>
      </c>
      <c r="AO40" s="85">
        <v>8</v>
      </c>
      <c r="AP40" s="85">
        <v>8</v>
      </c>
      <c r="AQ40" s="85">
        <v>8</v>
      </c>
      <c r="AR40" s="85">
        <v>8</v>
      </c>
      <c r="AS40" s="57"/>
      <c r="AT40" s="89"/>
      <c r="AU40" s="67">
        <f>SUM(S40:AT40)</f>
        <v>160</v>
      </c>
      <c r="AV40" s="67"/>
      <c r="AW40" s="210"/>
      <c r="AX40" s="75">
        <f>AU40/4</f>
        <v>40</v>
      </c>
      <c r="AY40" s="110"/>
      <c r="AZ40" s="113"/>
      <c r="BA40" s="213">
        <f>ROUNDDOWN(AX40/AU55,1)</f>
        <v>1</v>
      </c>
      <c r="BB40" s="217"/>
      <c r="BC40" s="222"/>
    </row>
    <row r="41" spans="1:55" s="25" customFormat="1" ht="21" customHeight="1">
      <c r="A41" s="35" t="s">
        <v>374</v>
      </c>
      <c r="B41" s="47"/>
      <c r="C41" s="47"/>
      <c r="D41" s="47"/>
      <c r="E41" s="47"/>
      <c r="F41" s="51"/>
      <c r="G41" s="85" t="s">
        <v>531</v>
      </c>
      <c r="H41" s="85"/>
      <c r="I41" s="85"/>
      <c r="J41" s="85"/>
      <c r="K41" s="85"/>
      <c r="L41" s="48" t="s">
        <v>488</v>
      </c>
      <c r="M41" s="48"/>
      <c r="N41" s="48"/>
      <c r="O41" s="48"/>
      <c r="P41" s="48"/>
      <c r="Q41" s="48"/>
      <c r="R41" s="62"/>
      <c r="S41" s="201">
        <v>8</v>
      </c>
      <c r="T41" s="203">
        <v>8</v>
      </c>
      <c r="U41" s="203">
        <v>8</v>
      </c>
      <c r="V41" s="203">
        <v>8</v>
      </c>
      <c r="W41" s="203">
        <v>8</v>
      </c>
      <c r="X41" s="204"/>
      <c r="Y41" s="205"/>
      <c r="Z41" s="201">
        <v>8</v>
      </c>
      <c r="AA41" s="203">
        <v>8</v>
      </c>
      <c r="AB41" s="203">
        <v>8</v>
      </c>
      <c r="AC41" s="203">
        <v>8</v>
      </c>
      <c r="AD41" s="203">
        <v>8</v>
      </c>
      <c r="AE41" s="204"/>
      <c r="AF41" s="205"/>
      <c r="AG41" s="201">
        <v>8</v>
      </c>
      <c r="AH41" s="203">
        <v>8</v>
      </c>
      <c r="AI41" s="203">
        <v>8</v>
      </c>
      <c r="AJ41" s="203">
        <v>8</v>
      </c>
      <c r="AK41" s="203">
        <v>8</v>
      </c>
      <c r="AL41" s="204"/>
      <c r="AM41" s="205"/>
      <c r="AN41" s="201">
        <v>8</v>
      </c>
      <c r="AO41" s="203">
        <v>8</v>
      </c>
      <c r="AP41" s="203">
        <v>8</v>
      </c>
      <c r="AQ41" s="203">
        <v>8</v>
      </c>
      <c r="AR41" s="203">
        <v>8</v>
      </c>
      <c r="AS41" s="204"/>
      <c r="AT41" s="205"/>
      <c r="AU41" s="67">
        <f>SUM(S41:AT41)</f>
        <v>160</v>
      </c>
      <c r="AV41" s="67"/>
      <c r="AW41" s="210"/>
      <c r="AX41" s="62">
        <f>AU41/4</f>
        <v>40</v>
      </c>
      <c r="AY41" s="67"/>
      <c r="AZ41" s="210"/>
      <c r="BA41" s="214">
        <f>ROUNDDOWN(AX41/AU55,1)</f>
        <v>1</v>
      </c>
      <c r="BB41" s="218"/>
      <c r="BC41" s="223"/>
    </row>
    <row r="42" spans="1:55" s="25" customFormat="1" ht="21" customHeight="1">
      <c r="A42" s="189" t="s">
        <v>374</v>
      </c>
      <c r="B42" s="55"/>
      <c r="C42" s="55"/>
      <c r="D42" s="55"/>
      <c r="E42" s="55"/>
      <c r="F42" s="192"/>
      <c r="G42" s="54" t="s">
        <v>515</v>
      </c>
      <c r="H42" s="54"/>
      <c r="I42" s="54"/>
      <c r="J42" s="54"/>
      <c r="K42" s="54"/>
      <c r="L42" s="63" t="s">
        <v>197</v>
      </c>
      <c r="M42" s="63"/>
      <c r="N42" s="63"/>
      <c r="O42" s="63"/>
      <c r="P42" s="63"/>
      <c r="Q42" s="63"/>
      <c r="R42" s="115"/>
      <c r="S42" s="78">
        <v>8</v>
      </c>
      <c r="T42" s="54">
        <v>8</v>
      </c>
      <c r="U42" s="54">
        <v>8</v>
      </c>
      <c r="V42" s="54">
        <v>8</v>
      </c>
      <c r="W42" s="54">
        <v>8</v>
      </c>
      <c r="X42" s="54"/>
      <c r="Y42" s="90"/>
      <c r="Z42" s="78">
        <v>8</v>
      </c>
      <c r="AA42" s="54">
        <v>8</v>
      </c>
      <c r="AB42" s="54">
        <v>8</v>
      </c>
      <c r="AC42" s="54">
        <v>8</v>
      </c>
      <c r="AD42" s="54">
        <v>8</v>
      </c>
      <c r="AE42" s="54"/>
      <c r="AF42" s="90"/>
      <c r="AG42" s="78">
        <v>8</v>
      </c>
      <c r="AH42" s="54">
        <v>8</v>
      </c>
      <c r="AI42" s="54">
        <v>8</v>
      </c>
      <c r="AJ42" s="54">
        <v>8</v>
      </c>
      <c r="AK42" s="54">
        <v>8</v>
      </c>
      <c r="AL42" s="54"/>
      <c r="AM42" s="90"/>
      <c r="AN42" s="78">
        <v>8</v>
      </c>
      <c r="AO42" s="54">
        <v>8</v>
      </c>
      <c r="AP42" s="54">
        <v>8</v>
      </c>
      <c r="AQ42" s="54">
        <v>8</v>
      </c>
      <c r="AR42" s="54">
        <v>8</v>
      </c>
      <c r="AS42" s="54"/>
      <c r="AT42" s="90"/>
      <c r="AU42" s="33">
        <f>SUM(S42:AT42)</f>
        <v>160</v>
      </c>
      <c r="AV42" s="46"/>
      <c r="AW42" s="50"/>
      <c r="AX42" s="115">
        <f>AU42/4</f>
        <v>40</v>
      </c>
      <c r="AY42" s="46"/>
      <c r="AZ42" s="50"/>
      <c r="BA42" s="216">
        <f>ROUNDDOWN(AX42/AU55,1)</f>
        <v>1</v>
      </c>
      <c r="BB42" s="220"/>
      <c r="BC42" s="225"/>
    </row>
    <row r="43" spans="1:55" s="25" customFormat="1" ht="12" customHeight="1">
      <c r="A43" s="34"/>
      <c r="B43" s="34"/>
      <c r="C43" s="34"/>
      <c r="D43" s="34"/>
      <c r="E43" s="34"/>
      <c r="F43" s="34"/>
      <c r="G43" s="55"/>
      <c r="H43" s="55"/>
      <c r="I43" s="55"/>
      <c r="J43" s="55"/>
      <c r="K43" s="55"/>
      <c r="L43" s="34"/>
      <c r="M43" s="34"/>
      <c r="N43" s="34"/>
      <c r="O43" s="34"/>
      <c r="P43" s="34"/>
      <c r="Q43" s="34"/>
      <c r="R43" s="34"/>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108"/>
      <c r="AV43" s="108"/>
      <c r="AW43" s="108"/>
      <c r="AX43" s="108"/>
      <c r="AY43" s="108"/>
      <c r="AZ43" s="108"/>
      <c r="BA43" s="108"/>
      <c r="BB43" s="108"/>
      <c r="BC43" s="108"/>
    </row>
    <row r="44" spans="1:55" s="25" customFormat="1" ht="21" customHeight="1">
      <c r="A44" s="32" t="s">
        <v>391</v>
      </c>
      <c r="B44" s="45"/>
      <c r="C44" s="45"/>
      <c r="D44" s="45"/>
      <c r="E44" s="45"/>
      <c r="F44" s="45"/>
      <c r="G44" s="57" t="s">
        <v>531</v>
      </c>
      <c r="H44" s="57"/>
      <c r="I44" s="57"/>
      <c r="J44" s="57"/>
      <c r="K44" s="57"/>
      <c r="L44" s="45" t="s">
        <v>252</v>
      </c>
      <c r="M44" s="45"/>
      <c r="N44" s="45"/>
      <c r="O44" s="45"/>
      <c r="P44" s="45"/>
      <c r="Q44" s="45"/>
      <c r="R44" s="75"/>
      <c r="S44" s="80">
        <v>8</v>
      </c>
      <c r="T44" s="85">
        <v>8</v>
      </c>
      <c r="U44" s="85">
        <v>8</v>
      </c>
      <c r="V44" s="85">
        <v>8</v>
      </c>
      <c r="W44" s="85">
        <v>8</v>
      </c>
      <c r="X44" s="57"/>
      <c r="Y44" s="89"/>
      <c r="Z44" s="80">
        <v>8</v>
      </c>
      <c r="AA44" s="57">
        <v>8</v>
      </c>
      <c r="AB44" s="57">
        <v>8</v>
      </c>
      <c r="AC44" s="57">
        <v>8</v>
      </c>
      <c r="AD44" s="57">
        <v>8</v>
      </c>
      <c r="AE44" s="57"/>
      <c r="AF44" s="89"/>
      <c r="AG44" s="80">
        <v>8</v>
      </c>
      <c r="AH44" s="57">
        <v>8</v>
      </c>
      <c r="AI44" s="57">
        <v>8</v>
      </c>
      <c r="AJ44" s="57">
        <v>8</v>
      </c>
      <c r="AK44" s="57">
        <v>8</v>
      </c>
      <c r="AL44" s="57"/>
      <c r="AM44" s="89"/>
      <c r="AN44" s="51">
        <v>8</v>
      </c>
      <c r="AO44" s="57">
        <v>8</v>
      </c>
      <c r="AP44" s="57">
        <v>8</v>
      </c>
      <c r="AQ44" s="57">
        <v>8</v>
      </c>
      <c r="AR44" s="57">
        <v>8</v>
      </c>
      <c r="AS44" s="57"/>
      <c r="AT44" s="89"/>
      <c r="AU44" s="110">
        <f t="shared" ref="AU44:AU53" si="3">SUM(S44:AT44)</f>
        <v>160</v>
      </c>
      <c r="AV44" s="110"/>
      <c r="AW44" s="113"/>
      <c r="AX44" s="75">
        <f t="shared" ref="AX44:AX54" si="4">AU44/4</f>
        <v>40</v>
      </c>
      <c r="AY44" s="110"/>
      <c r="AZ44" s="113"/>
      <c r="BA44" s="117"/>
      <c r="BB44" s="122"/>
      <c r="BC44" s="131"/>
    </row>
    <row r="45" spans="1:55" s="25" customFormat="1" ht="21" customHeight="1">
      <c r="A45" s="32" t="s">
        <v>391</v>
      </c>
      <c r="B45" s="45"/>
      <c r="C45" s="45"/>
      <c r="D45" s="45"/>
      <c r="E45" s="45"/>
      <c r="F45" s="45"/>
      <c r="G45" s="57" t="s">
        <v>515</v>
      </c>
      <c r="H45" s="57"/>
      <c r="I45" s="57"/>
      <c r="J45" s="57"/>
      <c r="K45" s="57"/>
      <c r="L45" s="45" t="s">
        <v>411</v>
      </c>
      <c r="M45" s="45"/>
      <c r="N45" s="45"/>
      <c r="O45" s="45"/>
      <c r="P45" s="45"/>
      <c r="Q45" s="45"/>
      <c r="R45" s="75"/>
      <c r="S45" s="80">
        <v>8</v>
      </c>
      <c r="T45" s="85">
        <v>8</v>
      </c>
      <c r="U45" s="85">
        <v>8</v>
      </c>
      <c r="V45" s="85">
        <v>8</v>
      </c>
      <c r="W45" s="85">
        <v>8</v>
      </c>
      <c r="X45" s="57"/>
      <c r="Y45" s="89"/>
      <c r="Z45" s="80">
        <v>8</v>
      </c>
      <c r="AA45" s="57">
        <v>8</v>
      </c>
      <c r="AB45" s="57">
        <v>8</v>
      </c>
      <c r="AC45" s="57">
        <v>8</v>
      </c>
      <c r="AD45" s="57">
        <v>8</v>
      </c>
      <c r="AE45" s="57"/>
      <c r="AF45" s="89"/>
      <c r="AG45" s="80">
        <v>8</v>
      </c>
      <c r="AH45" s="57">
        <v>8</v>
      </c>
      <c r="AI45" s="57">
        <v>8</v>
      </c>
      <c r="AJ45" s="57">
        <v>8</v>
      </c>
      <c r="AK45" s="57">
        <v>8</v>
      </c>
      <c r="AL45" s="57"/>
      <c r="AM45" s="89"/>
      <c r="AN45" s="51">
        <v>8</v>
      </c>
      <c r="AO45" s="57">
        <v>8</v>
      </c>
      <c r="AP45" s="57">
        <v>8</v>
      </c>
      <c r="AQ45" s="57">
        <v>8</v>
      </c>
      <c r="AR45" s="57">
        <v>8</v>
      </c>
      <c r="AS45" s="57"/>
      <c r="AT45" s="89"/>
      <c r="AU45" s="110">
        <f t="shared" si="3"/>
        <v>160</v>
      </c>
      <c r="AV45" s="110"/>
      <c r="AW45" s="113"/>
      <c r="AX45" s="75">
        <f t="shared" si="4"/>
        <v>40</v>
      </c>
      <c r="AY45" s="110"/>
      <c r="AZ45" s="113"/>
      <c r="BA45" s="118"/>
      <c r="BB45" s="123"/>
      <c r="BC45" s="132"/>
    </row>
    <row r="46" spans="1:55" s="25" customFormat="1" ht="21" customHeight="1">
      <c r="A46" s="32" t="s">
        <v>391</v>
      </c>
      <c r="B46" s="45"/>
      <c r="C46" s="45"/>
      <c r="D46" s="45"/>
      <c r="E46" s="45"/>
      <c r="F46" s="45"/>
      <c r="G46" s="57" t="s">
        <v>515</v>
      </c>
      <c r="H46" s="57"/>
      <c r="I46" s="57"/>
      <c r="J46" s="57"/>
      <c r="K46" s="57"/>
      <c r="L46" s="45" t="s">
        <v>762</v>
      </c>
      <c r="M46" s="45"/>
      <c r="N46" s="45"/>
      <c r="O46" s="45"/>
      <c r="P46" s="45"/>
      <c r="Q46" s="45"/>
      <c r="R46" s="75"/>
      <c r="S46" s="80">
        <v>8</v>
      </c>
      <c r="T46" s="85">
        <v>8</v>
      </c>
      <c r="U46" s="85">
        <v>8</v>
      </c>
      <c r="V46" s="85">
        <v>8</v>
      </c>
      <c r="W46" s="85">
        <v>8</v>
      </c>
      <c r="X46" s="57"/>
      <c r="Y46" s="89"/>
      <c r="Z46" s="80">
        <v>8</v>
      </c>
      <c r="AA46" s="57">
        <v>8</v>
      </c>
      <c r="AB46" s="57">
        <v>8</v>
      </c>
      <c r="AC46" s="57">
        <v>8</v>
      </c>
      <c r="AD46" s="57">
        <v>8</v>
      </c>
      <c r="AE46" s="57"/>
      <c r="AF46" s="89"/>
      <c r="AG46" s="80">
        <v>8</v>
      </c>
      <c r="AH46" s="57">
        <v>8</v>
      </c>
      <c r="AI46" s="57">
        <v>8</v>
      </c>
      <c r="AJ46" s="57">
        <v>8</v>
      </c>
      <c r="AK46" s="57">
        <v>8</v>
      </c>
      <c r="AL46" s="57"/>
      <c r="AM46" s="89"/>
      <c r="AN46" s="51">
        <v>8</v>
      </c>
      <c r="AO46" s="57">
        <v>8</v>
      </c>
      <c r="AP46" s="57">
        <v>8</v>
      </c>
      <c r="AQ46" s="57">
        <v>8</v>
      </c>
      <c r="AR46" s="57">
        <v>8</v>
      </c>
      <c r="AS46" s="57"/>
      <c r="AT46" s="89"/>
      <c r="AU46" s="110">
        <f t="shared" si="3"/>
        <v>160</v>
      </c>
      <c r="AV46" s="110"/>
      <c r="AW46" s="113"/>
      <c r="AX46" s="75">
        <f t="shared" si="4"/>
        <v>40</v>
      </c>
      <c r="AY46" s="110"/>
      <c r="AZ46" s="113"/>
      <c r="BA46" s="118"/>
      <c r="BB46" s="123"/>
      <c r="BC46" s="132"/>
    </row>
    <row r="47" spans="1:55" s="25" customFormat="1" ht="21" customHeight="1">
      <c r="A47" s="32" t="s">
        <v>391</v>
      </c>
      <c r="B47" s="45"/>
      <c r="C47" s="45"/>
      <c r="D47" s="45"/>
      <c r="E47" s="45"/>
      <c r="F47" s="45"/>
      <c r="G47" s="57" t="s">
        <v>515</v>
      </c>
      <c r="H47" s="57"/>
      <c r="I47" s="57"/>
      <c r="J47" s="57"/>
      <c r="K47" s="57"/>
      <c r="L47" s="45" t="s">
        <v>5</v>
      </c>
      <c r="M47" s="45"/>
      <c r="N47" s="45"/>
      <c r="O47" s="45"/>
      <c r="P47" s="45"/>
      <c r="Q47" s="45"/>
      <c r="R47" s="75"/>
      <c r="S47" s="80">
        <v>8</v>
      </c>
      <c r="T47" s="85">
        <v>8</v>
      </c>
      <c r="U47" s="85">
        <v>8</v>
      </c>
      <c r="V47" s="85">
        <v>8</v>
      </c>
      <c r="W47" s="85">
        <v>8</v>
      </c>
      <c r="X47" s="57"/>
      <c r="Y47" s="89"/>
      <c r="Z47" s="80">
        <v>8</v>
      </c>
      <c r="AA47" s="57">
        <v>8</v>
      </c>
      <c r="AB47" s="57">
        <v>8</v>
      </c>
      <c r="AC47" s="57">
        <v>8</v>
      </c>
      <c r="AD47" s="57">
        <v>8</v>
      </c>
      <c r="AE47" s="57"/>
      <c r="AF47" s="89"/>
      <c r="AG47" s="80">
        <v>8</v>
      </c>
      <c r="AH47" s="57">
        <v>8</v>
      </c>
      <c r="AI47" s="57">
        <v>8</v>
      </c>
      <c r="AJ47" s="57">
        <v>8</v>
      </c>
      <c r="AK47" s="57">
        <v>8</v>
      </c>
      <c r="AL47" s="57"/>
      <c r="AM47" s="89"/>
      <c r="AN47" s="51">
        <v>8</v>
      </c>
      <c r="AO47" s="57">
        <v>8</v>
      </c>
      <c r="AP47" s="57">
        <v>8</v>
      </c>
      <c r="AQ47" s="57">
        <v>8</v>
      </c>
      <c r="AR47" s="57">
        <v>8</v>
      </c>
      <c r="AS47" s="57"/>
      <c r="AT47" s="89"/>
      <c r="AU47" s="110">
        <f t="shared" si="3"/>
        <v>160</v>
      </c>
      <c r="AV47" s="110"/>
      <c r="AW47" s="113"/>
      <c r="AX47" s="75">
        <f t="shared" si="4"/>
        <v>40</v>
      </c>
      <c r="AY47" s="110"/>
      <c r="AZ47" s="113"/>
      <c r="BA47" s="118"/>
      <c r="BB47" s="123"/>
      <c r="BC47" s="132"/>
    </row>
    <row r="48" spans="1:55" s="25" customFormat="1" ht="21" customHeight="1">
      <c r="A48" s="32" t="s">
        <v>391</v>
      </c>
      <c r="B48" s="45"/>
      <c r="C48" s="45"/>
      <c r="D48" s="45"/>
      <c r="E48" s="45"/>
      <c r="F48" s="45"/>
      <c r="G48" s="57" t="s">
        <v>515</v>
      </c>
      <c r="H48" s="57"/>
      <c r="I48" s="57"/>
      <c r="J48" s="57"/>
      <c r="K48" s="57"/>
      <c r="L48" s="45" t="s">
        <v>250</v>
      </c>
      <c r="M48" s="45"/>
      <c r="N48" s="45"/>
      <c r="O48" s="45"/>
      <c r="P48" s="45"/>
      <c r="Q48" s="45"/>
      <c r="R48" s="75"/>
      <c r="S48" s="80">
        <v>8</v>
      </c>
      <c r="T48" s="85">
        <v>8</v>
      </c>
      <c r="U48" s="85">
        <v>8</v>
      </c>
      <c r="V48" s="85">
        <v>8</v>
      </c>
      <c r="W48" s="85">
        <v>8</v>
      </c>
      <c r="X48" s="57"/>
      <c r="Y48" s="89"/>
      <c r="Z48" s="80">
        <v>8</v>
      </c>
      <c r="AA48" s="57">
        <v>8</v>
      </c>
      <c r="AB48" s="57">
        <v>8</v>
      </c>
      <c r="AC48" s="57">
        <v>8</v>
      </c>
      <c r="AD48" s="57">
        <v>8</v>
      </c>
      <c r="AE48" s="57"/>
      <c r="AF48" s="89"/>
      <c r="AG48" s="80">
        <v>8</v>
      </c>
      <c r="AH48" s="57">
        <v>8</v>
      </c>
      <c r="AI48" s="57">
        <v>8</v>
      </c>
      <c r="AJ48" s="57">
        <v>8</v>
      </c>
      <c r="AK48" s="57">
        <v>8</v>
      </c>
      <c r="AL48" s="57"/>
      <c r="AM48" s="89"/>
      <c r="AN48" s="51">
        <v>8</v>
      </c>
      <c r="AO48" s="57">
        <v>8</v>
      </c>
      <c r="AP48" s="57">
        <v>8</v>
      </c>
      <c r="AQ48" s="57">
        <v>8</v>
      </c>
      <c r="AR48" s="57">
        <v>8</v>
      </c>
      <c r="AS48" s="57"/>
      <c r="AT48" s="89"/>
      <c r="AU48" s="110">
        <f t="shared" si="3"/>
        <v>160</v>
      </c>
      <c r="AV48" s="110"/>
      <c r="AW48" s="113"/>
      <c r="AX48" s="75">
        <f t="shared" si="4"/>
        <v>40</v>
      </c>
      <c r="AY48" s="110"/>
      <c r="AZ48" s="113"/>
      <c r="BA48" s="118"/>
      <c r="BB48" s="123"/>
      <c r="BC48" s="132"/>
    </row>
    <row r="49" spans="1:56" s="25" customFormat="1" ht="21" customHeight="1">
      <c r="A49" s="32" t="s">
        <v>661</v>
      </c>
      <c r="B49" s="45"/>
      <c r="C49" s="45"/>
      <c r="D49" s="45"/>
      <c r="E49" s="45"/>
      <c r="F49" s="45"/>
      <c r="G49" s="57" t="s">
        <v>531</v>
      </c>
      <c r="H49" s="57"/>
      <c r="I49" s="57"/>
      <c r="J49" s="57"/>
      <c r="K49" s="57"/>
      <c r="L49" s="45" t="s">
        <v>275</v>
      </c>
      <c r="M49" s="45"/>
      <c r="N49" s="45"/>
      <c r="O49" s="45"/>
      <c r="P49" s="45"/>
      <c r="Q49" s="45"/>
      <c r="R49" s="75"/>
      <c r="S49" s="80">
        <v>8</v>
      </c>
      <c r="T49" s="85">
        <v>8</v>
      </c>
      <c r="U49" s="85">
        <v>8</v>
      </c>
      <c r="V49" s="85">
        <v>8</v>
      </c>
      <c r="W49" s="85">
        <v>8</v>
      </c>
      <c r="X49" s="57"/>
      <c r="Y49" s="89"/>
      <c r="Z49" s="80">
        <v>8</v>
      </c>
      <c r="AA49" s="57">
        <v>8</v>
      </c>
      <c r="AB49" s="57">
        <v>8</v>
      </c>
      <c r="AC49" s="57">
        <v>8</v>
      </c>
      <c r="AD49" s="57">
        <v>8</v>
      </c>
      <c r="AE49" s="57"/>
      <c r="AF49" s="89"/>
      <c r="AG49" s="80">
        <v>8</v>
      </c>
      <c r="AH49" s="57">
        <v>8</v>
      </c>
      <c r="AI49" s="57">
        <v>8</v>
      </c>
      <c r="AJ49" s="57">
        <v>8</v>
      </c>
      <c r="AK49" s="57">
        <v>8</v>
      </c>
      <c r="AL49" s="57"/>
      <c r="AM49" s="89"/>
      <c r="AN49" s="51">
        <v>8</v>
      </c>
      <c r="AO49" s="57">
        <v>8</v>
      </c>
      <c r="AP49" s="57">
        <v>8</v>
      </c>
      <c r="AQ49" s="57">
        <v>8</v>
      </c>
      <c r="AR49" s="57">
        <v>8</v>
      </c>
      <c r="AS49" s="57"/>
      <c r="AT49" s="89"/>
      <c r="AU49" s="110">
        <f t="shared" si="3"/>
        <v>160</v>
      </c>
      <c r="AV49" s="110"/>
      <c r="AW49" s="113"/>
      <c r="AX49" s="75">
        <f t="shared" si="4"/>
        <v>40</v>
      </c>
      <c r="AY49" s="110"/>
      <c r="AZ49" s="113"/>
      <c r="BA49" s="118"/>
      <c r="BB49" s="123"/>
      <c r="BC49" s="132"/>
    </row>
    <row r="50" spans="1:56" s="25" customFormat="1" ht="21" customHeight="1">
      <c r="A50" s="32" t="s">
        <v>552</v>
      </c>
      <c r="B50" s="45"/>
      <c r="C50" s="45"/>
      <c r="D50" s="45"/>
      <c r="E50" s="45"/>
      <c r="F50" s="45"/>
      <c r="G50" s="57" t="s">
        <v>97</v>
      </c>
      <c r="H50" s="57"/>
      <c r="I50" s="57"/>
      <c r="J50" s="57"/>
      <c r="K50" s="57"/>
      <c r="L50" s="45" t="s">
        <v>351</v>
      </c>
      <c r="M50" s="45"/>
      <c r="N50" s="45"/>
      <c r="O50" s="45"/>
      <c r="P50" s="45"/>
      <c r="Q50" s="45"/>
      <c r="R50" s="75"/>
      <c r="S50" s="80">
        <v>6</v>
      </c>
      <c r="T50" s="57">
        <v>6</v>
      </c>
      <c r="U50" s="57">
        <v>6</v>
      </c>
      <c r="V50" s="57"/>
      <c r="W50" s="57">
        <v>6</v>
      </c>
      <c r="X50" s="57"/>
      <c r="Y50" s="89"/>
      <c r="Z50" s="80">
        <v>6</v>
      </c>
      <c r="AA50" s="57">
        <v>6</v>
      </c>
      <c r="AB50" s="57">
        <v>6</v>
      </c>
      <c r="AC50" s="57"/>
      <c r="AD50" s="57">
        <v>6</v>
      </c>
      <c r="AE50" s="57"/>
      <c r="AF50" s="89"/>
      <c r="AG50" s="80">
        <v>6</v>
      </c>
      <c r="AH50" s="57">
        <v>6</v>
      </c>
      <c r="AI50" s="57">
        <v>6</v>
      </c>
      <c r="AJ50" s="57"/>
      <c r="AK50" s="57">
        <v>6</v>
      </c>
      <c r="AL50" s="57"/>
      <c r="AM50" s="89"/>
      <c r="AN50" s="51">
        <v>6</v>
      </c>
      <c r="AO50" s="57">
        <v>6</v>
      </c>
      <c r="AP50" s="57">
        <v>6</v>
      </c>
      <c r="AQ50" s="57"/>
      <c r="AR50" s="57">
        <v>6</v>
      </c>
      <c r="AS50" s="57"/>
      <c r="AT50" s="89"/>
      <c r="AU50" s="110">
        <f t="shared" si="3"/>
        <v>96</v>
      </c>
      <c r="AV50" s="110"/>
      <c r="AW50" s="113"/>
      <c r="AX50" s="75">
        <f t="shared" si="4"/>
        <v>24</v>
      </c>
      <c r="AY50" s="110"/>
      <c r="AZ50" s="113"/>
      <c r="BA50" s="118"/>
      <c r="BB50" s="123"/>
      <c r="BC50" s="132"/>
    </row>
    <row r="51" spans="1:56" s="25" customFormat="1" ht="21" customHeight="1">
      <c r="A51" s="32" t="s">
        <v>608</v>
      </c>
      <c r="B51" s="45"/>
      <c r="C51" s="45"/>
      <c r="D51" s="45"/>
      <c r="E51" s="45"/>
      <c r="F51" s="45"/>
      <c r="G51" s="57" t="s">
        <v>363</v>
      </c>
      <c r="H51" s="57"/>
      <c r="I51" s="57"/>
      <c r="J51" s="57"/>
      <c r="K51" s="57"/>
      <c r="L51" s="45" t="s">
        <v>435</v>
      </c>
      <c r="M51" s="45"/>
      <c r="N51" s="45"/>
      <c r="O51" s="45"/>
      <c r="P51" s="45"/>
      <c r="Q51" s="45"/>
      <c r="R51" s="75"/>
      <c r="S51" s="80"/>
      <c r="T51" s="57">
        <v>6</v>
      </c>
      <c r="U51" s="57">
        <v>6</v>
      </c>
      <c r="V51" s="57">
        <v>6</v>
      </c>
      <c r="W51" s="57"/>
      <c r="X51" s="57"/>
      <c r="Y51" s="89"/>
      <c r="Z51" s="80"/>
      <c r="AA51" s="57">
        <v>6</v>
      </c>
      <c r="AB51" s="57">
        <v>6</v>
      </c>
      <c r="AC51" s="57">
        <v>6</v>
      </c>
      <c r="AD51" s="57"/>
      <c r="AE51" s="57"/>
      <c r="AF51" s="89"/>
      <c r="AG51" s="80"/>
      <c r="AH51" s="57">
        <v>6</v>
      </c>
      <c r="AI51" s="57">
        <v>6</v>
      </c>
      <c r="AJ51" s="57">
        <v>6</v>
      </c>
      <c r="AK51" s="57"/>
      <c r="AL51" s="57"/>
      <c r="AM51" s="89"/>
      <c r="AN51" s="51"/>
      <c r="AO51" s="57">
        <v>6</v>
      </c>
      <c r="AP51" s="57">
        <v>6</v>
      </c>
      <c r="AQ51" s="57">
        <v>6</v>
      </c>
      <c r="AR51" s="57"/>
      <c r="AS51" s="57"/>
      <c r="AT51" s="89"/>
      <c r="AU51" s="110">
        <f t="shared" si="3"/>
        <v>72</v>
      </c>
      <c r="AV51" s="110"/>
      <c r="AW51" s="113"/>
      <c r="AX51" s="75">
        <f t="shared" si="4"/>
        <v>18</v>
      </c>
      <c r="AY51" s="110"/>
      <c r="AZ51" s="113"/>
      <c r="BA51" s="118"/>
      <c r="BB51" s="123"/>
      <c r="BC51" s="132"/>
    </row>
    <row r="52" spans="1:56" s="25" customFormat="1" ht="21" customHeight="1">
      <c r="A52" s="32" t="s">
        <v>552</v>
      </c>
      <c r="B52" s="45"/>
      <c r="C52" s="45"/>
      <c r="D52" s="45"/>
      <c r="E52" s="45"/>
      <c r="F52" s="45"/>
      <c r="G52" s="57" t="s">
        <v>515</v>
      </c>
      <c r="H52" s="57"/>
      <c r="I52" s="57"/>
      <c r="J52" s="57"/>
      <c r="K52" s="57"/>
      <c r="L52" s="45" t="s">
        <v>774</v>
      </c>
      <c r="M52" s="45"/>
      <c r="N52" s="45"/>
      <c r="O52" s="45"/>
      <c r="P52" s="45"/>
      <c r="Q52" s="45"/>
      <c r="R52" s="75"/>
      <c r="S52" s="80">
        <v>8</v>
      </c>
      <c r="T52" s="85">
        <v>8</v>
      </c>
      <c r="U52" s="85">
        <v>8</v>
      </c>
      <c r="V52" s="85">
        <v>8</v>
      </c>
      <c r="W52" s="85">
        <v>8</v>
      </c>
      <c r="X52" s="57"/>
      <c r="Y52" s="89"/>
      <c r="Z52" s="80">
        <v>8</v>
      </c>
      <c r="AA52" s="57">
        <v>8</v>
      </c>
      <c r="AB52" s="57">
        <v>8</v>
      </c>
      <c r="AC52" s="57">
        <v>8</v>
      </c>
      <c r="AD52" s="57">
        <v>8</v>
      </c>
      <c r="AE52" s="57"/>
      <c r="AF52" s="89"/>
      <c r="AG52" s="80">
        <v>8</v>
      </c>
      <c r="AH52" s="57">
        <v>8</v>
      </c>
      <c r="AI52" s="57">
        <v>8</v>
      </c>
      <c r="AJ52" s="57">
        <v>8</v>
      </c>
      <c r="AK52" s="57">
        <v>8</v>
      </c>
      <c r="AL52" s="57"/>
      <c r="AM52" s="89"/>
      <c r="AN52" s="51">
        <v>8</v>
      </c>
      <c r="AO52" s="57">
        <v>8</v>
      </c>
      <c r="AP52" s="57">
        <v>8</v>
      </c>
      <c r="AQ52" s="57">
        <v>8</v>
      </c>
      <c r="AR52" s="57">
        <v>8</v>
      </c>
      <c r="AS52" s="57"/>
      <c r="AT52" s="89"/>
      <c r="AU52" s="110">
        <f t="shared" si="3"/>
        <v>160</v>
      </c>
      <c r="AV52" s="110"/>
      <c r="AW52" s="113"/>
      <c r="AX52" s="75">
        <f t="shared" si="4"/>
        <v>40</v>
      </c>
      <c r="AY52" s="110"/>
      <c r="AZ52" s="113"/>
      <c r="BA52" s="118"/>
      <c r="BB52" s="123"/>
      <c r="BC52" s="132"/>
    </row>
    <row r="53" spans="1:56" s="25" customFormat="1" ht="21" customHeight="1">
      <c r="A53" s="32" t="s">
        <v>552</v>
      </c>
      <c r="B53" s="45"/>
      <c r="C53" s="45"/>
      <c r="D53" s="45"/>
      <c r="E53" s="45"/>
      <c r="F53" s="45"/>
      <c r="G53" s="57" t="s">
        <v>515</v>
      </c>
      <c r="H53" s="57"/>
      <c r="I53" s="57"/>
      <c r="J53" s="57"/>
      <c r="K53" s="57"/>
      <c r="L53" s="45" t="s">
        <v>138</v>
      </c>
      <c r="M53" s="45"/>
      <c r="N53" s="45"/>
      <c r="O53" s="45"/>
      <c r="P53" s="45"/>
      <c r="Q53" s="45"/>
      <c r="R53" s="75"/>
      <c r="S53" s="80">
        <v>8</v>
      </c>
      <c r="T53" s="85">
        <v>8</v>
      </c>
      <c r="U53" s="85">
        <v>8</v>
      </c>
      <c r="V53" s="85">
        <v>8</v>
      </c>
      <c r="W53" s="85">
        <v>8</v>
      </c>
      <c r="X53" s="57"/>
      <c r="Y53" s="89"/>
      <c r="Z53" s="80">
        <v>8</v>
      </c>
      <c r="AA53" s="57">
        <v>8</v>
      </c>
      <c r="AB53" s="57">
        <v>8</v>
      </c>
      <c r="AC53" s="57">
        <v>8</v>
      </c>
      <c r="AD53" s="57">
        <v>8</v>
      </c>
      <c r="AE53" s="57"/>
      <c r="AF53" s="89"/>
      <c r="AG53" s="80">
        <v>8</v>
      </c>
      <c r="AH53" s="57">
        <v>8</v>
      </c>
      <c r="AI53" s="57">
        <v>8</v>
      </c>
      <c r="AJ53" s="57">
        <v>8</v>
      </c>
      <c r="AK53" s="57">
        <v>8</v>
      </c>
      <c r="AL53" s="57"/>
      <c r="AM53" s="89"/>
      <c r="AN53" s="51">
        <v>8</v>
      </c>
      <c r="AO53" s="57">
        <v>8</v>
      </c>
      <c r="AP53" s="57">
        <v>8</v>
      </c>
      <c r="AQ53" s="57">
        <v>8</v>
      </c>
      <c r="AR53" s="57">
        <v>8</v>
      </c>
      <c r="AS53" s="57"/>
      <c r="AT53" s="89"/>
      <c r="AU53" s="110">
        <f t="shared" si="3"/>
        <v>160</v>
      </c>
      <c r="AV53" s="110"/>
      <c r="AW53" s="113"/>
      <c r="AX53" s="115">
        <f t="shared" si="4"/>
        <v>40</v>
      </c>
      <c r="AY53" s="46"/>
      <c r="AZ53" s="50"/>
      <c r="BA53" s="119"/>
      <c r="BB53" s="124"/>
      <c r="BC53" s="133"/>
    </row>
    <row r="54" spans="1:56" s="25" customFormat="1" ht="21" customHeight="1">
      <c r="A54" s="30" t="s">
        <v>296</v>
      </c>
      <c r="B54" s="43"/>
      <c r="C54" s="43"/>
      <c r="D54" s="43"/>
      <c r="E54" s="43"/>
      <c r="F54" s="43"/>
      <c r="G54" s="43"/>
      <c r="H54" s="43"/>
      <c r="I54" s="43"/>
      <c r="J54" s="43"/>
      <c r="K54" s="43"/>
      <c r="L54" s="43"/>
      <c r="M54" s="43"/>
      <c r="N54" s="43"/>
      <c r="O54" s="43"/>
      <c r="P54" s="43"/>
      <c r="Q54" s="43"/>
      <c r="R54" s="76"/>
      <c r="S54" s="200">
        <f t="shared" ref="S54:AT54" si="5">SUM(S44:S53)</f>
        <v>70</v>
      </c>
      <c r="T54" s="86">
        <f t="shared" si="5"/>
        <v>76</v>
      </c>
      <c r="U54" s="86">
        <f t="shared" si="5"/>
        <v>76</v>
      </c>
      <c r="V54" s="86">
        <f t="shared" si="5"/>
        <v>70</v>
      </c>
      <c r="W54" s="86">
        <f t="shared" si="5"/>
        <v>70</v>
      </c>
      <c r="X54" s="86">
        <f t="shared" si="5"/>
        <v>0</v>
      </c>
      <c r="Y54" s="92">
        <f t="shared" si="5"/>
        <v>0</v>
      </c>
      <c r="Z54" s="81">
        <f t="shared" si="5"/>
        <v>70</v>
      </c>
      <c r="AA54" s="86">
        <f t="shared" si="5"/>
        <v>76</v>
      </c>
      <c r="AB54" s="86">
        <f t="shared" si="5"/>
        <v>76</v>
      </c>
      <c r="AC54" s="86">
        <f t="shared" si="5"/>
        <v>70</v>
      </c>
      <c r="AD54" s="86">
        <f t="shared" si="5"/>
        <v>70</v>
      </c>
      <c r="AE54" s="86">
        <f t="shared" si="5"/>
        <v>0</v>
      </c>
      <c r="AF54" s="92">
        <f t="shared" si="5"/>
        <v>0</v>
      </c>
      <c r="AG54" s="81">
        <f t="shared" si="5"/>
        <v>70</v>
      </c>
      <c r="AH54" s="86">
        <f t="shared" si="5"/>
        <v>76</v>
      </c>
      <c r="AI54" s="86">
        <f t="shared" si="5"/>
        <v>76</v>
      </c>
      <c r="AJ54" s="86">
        <f t="shared" si="5"/>
        <v>70</v>
      </c>
      <c r="AK54" s="86">
        <f t="shared" si="5"/>
        <v>70</v>
      </c>
      <c r="AL54" s="86">
        <f t="shared" si="5"/>
        <v>0</v>
      </c>
      <c r="AM54" s="92">
        <f t="shared" si="5"/>
        <v>0</v>
      </c>
      <c r="AN54" s="81">
        <f t="shared" si="5"/>
        <v>70</v>
      </c>
      <c r="AO54" s="86">
        <f t="shared" si="5"/>
        <v>76</v>
      </c>
      <c r="AP54" s="86">
        <f t="shared" si="5"/>
        <v>76</v>
      </c>
      <c r="AQ54" s="86">
        <f t="shared" si="5"/>
        <v>70</v>
      </c>
      <c r="AR54" s="86">
        <f t="shared" si="5"/>
        <v>70</v>
      </c>
      <c r="AS54" s="86">
        <f t="shared" si="5"/>
        <v>0</v>
      </c>
      <c r="AT54" s="92">
        <f t="shared" si="5"/>
        <v>0</v>
      </c>
      <c r="AU54" s="43">
        <f>SUM(AU44:AW53)</f>
        <v>1448</v>
      </c>
      <c r="AV54" s="43"/>
      <c r="AW54" s="58"/>
      <c r="AX54" s="62">
        <f t="shared" si="4"/>
        <v>362</v>
      </c>
      <c r="AY54" s="67"/>
      <c r="AZ54" s="210"/>
      <c r="BA54" s="120">
        <f>ROUNDDOWN(AX54/AU55,1)</f>
        <v>9</v>
      </c>
      <c r="BB54" s="125"/>
      <c r="BC54" s="134"/>
    </row>
    <row r="55" spans="1:56" s="25" customFormat="1" ht="21" customHeight="1">
      <c r="A55" s="30" t="s">
        <v>357</v>
      </c>
      <c r="B55" s="43"/>
      <c r="C55" s="43"/>
      <c r="D55" s="43"/>
      <c r="E55" s="43"/>
      <c r="F55" s="43"/>
      <c r="G55" s="43"/>
      <c r="H55" s="43"/>
      <c r="I55" s="43"/>
      <c r="J55" s="43"/>
      <c r="K55" s="43"/>
      <c r="L55" s="43"/>
      <c r="M55" s="43"/>
      <c r="N55" s="43"/>
      <c r="O55" s="43"/>
      <c r="P55" s="43"/>
      <c r="Q55" s="43"/>
      <c r="R55" s="43"/>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103"/>
      <c r="AU55" s="30">
        <v>40</v>
      </c>
      <c r="AV55" s="43"/>
      <c r="AW55" s="43"/>
      <c r="AX55" s="43"/>
      <c r="AY55" s="43"/>
      <c r="AZ55" s="43"/>
      <c r="BA55" s="43"/>
      <c r="BB55" s="43"/>
      <c r="BC55" s="76"/>
    </row>
    <row r="56" spans="1:56" ht="21" customHeight="1">
      <c r="A56" s="37" t="s">
        <v>185</v>
      </c>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row>
    <row r="57" spans="1:56" ht="26.25" customHeight="1">
      <c r="A57" s="39" t="s">
        <v>240</v>
      </c>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ht="26.25" customHeight="1">
      <c r="A58" s="38" t="s">
        <v>264</v>
      </c>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row>
    <row r="59" spans="1:56" ht="26.25" customHeight="1">
      <c r="A59" s="190" t="s">
        <v>780</v>
      </c>
      <c r="B59" s="190"/>
      <c r="C59" s="190"/>
      <c r="D59" s="190"/>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row>
    <row r="60" spans="1:56" ht="26.25" customHeight="1">
      <c r="A60" s="40" t="s">
        <v>254</v>
      </c>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row>
    <row r="61" spans="1:56" ht="21" customHeight="1">
      <c r="A61" s="37" t="s">
        <v>93</v>
      </c>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row>
    <row r="62" spans="1:56" ht="26.25" customHeight="1">
      <c r="A62" s="38" t="s">
        <v>397</v>
      </c>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row>
  </sheetData>
  <customSheetViews>
    <customSheetView guid="{33D4D846-4129-451F-A6E0-96419F5FE18F}" scale="75" showPageBreaks="1" zeroValues="0" printArea="1"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1"/>
      <headerFooter alignWithMargins="0"/>
    </customSheetView>
    <customSheetView guid="{2A313BEC-6E4F-4195-BE25-F08689DF1019}" scale="75" showPageBreaks="1" zeroValues="0" printArea="1"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2"/>
      <headerFooter alignWithMargins="0"/>
    </customSheetView>
    <customSheetView guid="{777DFF65-A274-44C2-85B6-2D5C6BB81042}" scale="75" showPageBreaks="1" zeroValues="0"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3"/>
      <headerFooter alignWithMargins="0"/>
    </customSheetView>
    <customSheetView guid="{5936F667-61F4-4656-AF66-4F7DBB59A1CD}" scale="75" showPageBreaks="1" zeroValues="0" printArea="1"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4"/>
      <headerFooter alignWithMargins="0"/>
    </customSheetView>
  </customSheetViews>
  <mergeCells count="244">
    <mergeCell ref="AT1:BB1"/>
    <mergeCell ref="A2:BC2"/>
    <mergeCell ref="A3:R3"/>
    <mergeCell ref="S3:AE3"/>
    <mergeCell ref="AF3:AM3"/>
    <mergeCell ref="AN3:BC3"/>
    <mergeCell ref="A4:G4"/>
    <mergeCell ref="H4:R4"/>
    <mergeCell ref="S4:Z4"/>
    <mergeCell ref="AA4:AJ4"/>
    <mergeCell ref="AK4:AS4"/>
    <mergeCell ref="AT4:BC4"/>
    <mergeCell ref="A5:R5"/>
    <mergeCell ref="S5:AE5"/>
    <mergeCell ref="AF5:AM5"/>
    <mergeCell ref="AN5:BC5"/>
    <mergeCell ref="S6:Y6"/>
    <mergeCell ref="Z6:AF6"/>
    <mergeCell ref="AG6:AM6"/>
    <mergeCell ref="AN6:AT6"/>
    <mergeCell ref="Q7:R7"/>
    <mergeCell ref="Q8:R8"/>
    <mergeCell ref="A9:F9"/>
    <mergeCell ref="G9:K9"/>
    <mergeCell ref="L9:R9"/>
    <mergeCell ref="AU9:AW9"/>
    <mergeCell ref="AX9:AZ9"/>
    <mergeCell ref="BA9:BC9"/>
    <mergeCell ref="A10:F10"/>
    <mergeCell ref="G10:K10"/>
    <mergeCell ref="L10:R10"/>
    <mergeCell ref="AU10:AW10"/>
    <mergeCell ref="AX10:AZ10"/>
    <mergeCell ref="BA10:BC10"/>
    <mergeCell ref="A11:F11"/>
    <mergeCell ref="G11:K11"/>
    <mergeCell ref="L11:R11"/>
    <mergeCell ref="AU11:AW11"/>
    <mergeCell ref="AX11:AZ11"/>
    <mergeCell ref="BA11:BC11"/>
    <mergeCell ref="A12:F12"/>
    <mergeCell ref="G12:K12"/>
    <mergeCell ref="L12:R12"/>
    <mergeCell ref="A13:F13"/>
    <mergeCell ref="G13:K13"/>
    <mergeCell ref="L13:R13"/>
    <mergeCell ref="AU13:AW13"/>
    <mergeCell ref="AX13:AZ13"/>
    <mergeCell ref="BA13:BC13"/>
    <mergeCell ref="A14:F14"/>
    <mergeCell ref="G14:K14"/>
    <mergeCell ref="L14:R14"/>
    <mergeCell ref="AU14:AW14"/>
    <mergeCell ref="AX14:AZ14"/>
    <mergeCell ref="BA14:BC14"/>
    <mergeCell ref="A15:F15"/>
    <mergeCell ref="G15:K15"/>
    <mergeCell ref="L15:R15"/>
    <mergeCell ref="AU15:AW15"/>
    <mergeCell ref="AX15:AZ15"/>
    <mergeCell ref="BA15:BC15"/>
    <mergeCell ref="A16:F16"/>
    <mergeCell ref="G16:K16"/>
    <mergeCell ref="L16:R16"/>
    <mergeCell ref="AU16:AW16"/>
    <mergeCell ref="AX16:AZ16"/>
    <mergeCell ref="BA16:BC16"/>
    <mergeCell ref="A17:F17"/>
    <mergeCell ref="G17:K17"/>
    <mergeCell ref="L17:R17"/>
    <mergeCell ref="AU17:AW17"/>
    <mergeCell ref="AX17:AZ17"/>
    <mergeCell ref="BA17:BC17"/>
    <mergeCell ref="A18:F18"/>
    <mergeCell ref="G18:K18"/>
    <mergeCell ref="L18:R18"/>
    <mergeCell ref="AU18:AW18"/>
    <mergeCell ref="AX18:AZ18"/>
    <mergeCell ref="BA18:BC18"/>
    <mergeCell ref="A19:F19"/>
    <mergeCell ref="G19:K19"/>
    <mergeCell ref="L19:R19"/>
    <mergeCell ref="AU19:AW19"/>
    <mergeCell ref="AX19:AZ19"/>
    <mergeCell ref="BA19:BC19"/>
    <mergeCell ref="A20:F20"/>
    <mergeCell ref="G20:K20"/>
    <mergeCell ref="L20:R20"/>
    <mergeCell ref="AU20:AW20"/>
    <mergeCell ref="AX20:AZ20"/>
    <mergeCell ref="BA20:BC20"/>
    <mergeCell ref="A21:F21"/>
    <mergeCell ref="G21:K21"/>
    <mergeCell ref="L21:R21"/>
    <mergeCell ref="AU21:AW21"/>
    <mergeCell ref="AX21:AZ21"/>
    <mergeCell ref="BA21:BC21"/>
    <mergeCell ref="A22:F22"/>
    <mergeCell ref="G22:K22"/>
    <mergeCell ref="L22:R22"/>
    <mergeCell ref="AU22:AW22"/>
    <mergeCell ref="AX22:AZ22"/>
    <mergeCell ref="BA22:BC22"/>
    <mergeCell ref="A23:R23"/>
    <mergeCell ref="AU23:AW23"/>
    <mergeCell ref="AX23:AZ23"/>
    <mergeCell ref="BA23:BC23"/>
    <mergeCell ref="A24:AT24"/>
    <mergeCell ref="AU24:BC24"/>
    <mergeCell ref="A25:BD25"/>
    <mergeCell ref="A26:BD26"/>
    <mergeCell ref="A27:BD27"/>
    <mergeCell ref="A28:BD28"/>
    <mergeCell ref="A29:BD29"/>
    <mergeCell ref="A30:BD30"/>
    <mergeCell ref="A31:BD31"/>
    <mergeCell ref="A32:AW32"/>
    <mergeCell ref="A33:BC33"/>
    <mergeCell ref="A34:R34"/>
    <mergeCell ref="S34:AE34"/>
    <mergeCell ref="AF34:AM34"/>
    <mergeCell ref="AN34:BC34"/>
    <mergeCell ref="A35:G35"/>
    <mergeCell ref="H35:R35"/>
    <mergeCell ref="S35:Z35"/>
    <mergeCell ref="AA35:AJ35"/>
    <mergeCell ref="AK35:AS35"/>
    <mergeCell ref="AT35:BC35"/>
    <mergeCell ref="A36:R36"/>
    <mergeCell ref="S36:AE36"/>
    <mergeCell ref="AF36:AM36"/>
    <mergeCell ref="AN36:BC36"/>
    <mergeCell ref="S37:Y37"/>
    <mergeCell ref="Z37:AF37"/>
    <mergeCell ref="AG37:AM37"/>
    <mergeCell ref="AN37:AT37"/>
    <mergeCell ref="Q38:R38"/>
    <mergeCell ref="Q39:R39"/>
    <mergeCell ref="A40:F40"/>
    <mergeCell ref="G40:K40"/>
    <mergeCell ref="L40:R40"/>
    <mergeCell ref="AU40:AW40"/>
    <mergeCell ref="AX40:AZ40"/>
    <mergeCell ref="BA40:BC40"/>
    <mergeCell ref="A41:F41"/>
    <mergeCell ref="G41:K41"/>
    <mergeCell ref="L41:R41"/>
    <mergeCell ref="AU41:AW41"/>
    <mergeCell ref="AX41:AZ41"/>
    <mergeCell ref="BA41:BC41"/>
    <mergeCell ref="A42:F42"/>
    <mergeCell ref="G42:K42"/>
    <mergeCell ref="L42:R42"/>
    <mergeCell ref="AU42:AW42"/>
    <mergeCell ref="AX42:AZ42"/>
    <mergeCell ref="BA42:BC42"/>
    <mergeCell ref="A43:F43"/>
    <mergeCell ref="G43:K43"/>
    <mergeCell ref="L43:R43"/>
    <mergeCell ref="A44:F44"/>
    <mergeCell ref="G44:K44"/>
    <mergeCell ref="L44:R44"/>
    <mergeCell ref="AU44:AW44"/>
    <mergeCell ref="AX44:AZ44"/>
    <mergeCell ref="BA44:BC44"/>
    <mergeCell ref="A45:F45"/>
    <mergeCell ref="G45:K45"/>
    <mergeCell ref="L45:R45"/>
    <mergeCell ref="AU45:AW45"/>
    <mergeCell ref="AX45:AZ45"/>
    <mergeCell ref="BA45:BC45"/>
    <mergeCell ref="A46:F46"/>
    <mergeCell ref="G46:K46"/>
    <mergeCell ref="L46:R46"/>
    <mergeCell ref="AU46:AW46"/>
    <mergeCell ref="AX46:AZ46"/>
    <mergeCell ref="BA46:BC46"/>
    <mergeCell ref="A47:F47"/>
    <mergeCell ref="G47:K47"/>
    <mergeCell ref="L47:R47"/>
    <mergeCell ref="AU47:AW47"/>
    <mergeCell ref="AX47:AZ47"/>
    <mergeCell ref="BA47:BC47"/>
    <mergeCell ref="A48:F48"/>
    <mergeCell ref="G48:K48"/>
    <mergeCell ref="L48:R48"/>
    <mergeCell ref="AU48:AW48"/>
    <mergeCell ref="AX48:AZ48"/>
    <mergeCell ref="BA48:BC48"/>
    <mergeCell ref="A49:F49"/>
    <mergeCell ref="G49:K49"/>
    <mergeCell ref="L49:R49"/>
    <mergeCell ref="AU49:AW49"/>
    <mergeCell ref="AX49:AZ49"/>
    <mergeCell ref="BA49:BC49"/>
    <mergeCell ref="A50:F50"/>
    <mergeCell ref="G50:K50"/>
    <mergeCell ref="L50:R50"/>
    <mergeCell ref="AU50:AW50"/>
    <mergeCell ref="AX50:AZ50"/>
    <mergeCell ref="BA50:BC50"/>
    <mergeCell ref="A51:F51"/>
    <mergeCell ref="G51:K51"/>
    <mergeCell ref="L51:R51"/>
    <mergeCell ref="AU51:AW51"/>
    <mergeCell ref="AX51:AZ51"/>
    <mergeCell ref="BA51:BC51"/>
    <mergeCell ref="A52:F52"/>
    <mergeCell ref="G52:K52"/>
    <mergeCell ref="L52:R52"/>
    <mergeCell ref="AU52:AW52"/>
    <mergeCell ref="AX52:AZ52"/>
    <mergeCell ref="BA52:BC52"/>
    <mergeCell ref="A53:F53"/>
    <mergeCell ref="G53:K53"/>
    <mergeCell ref="L53:R53"/>
    <mergeCell ref="AU53:AW53"/>
    <mergeCell ref="AX53:AZ53"/>
    <mergeCell ref="BA53:BC53"/>
    <mergeCell ref="A54:R54"/>
    <mergeCell ref="AU54:AW54"/>
    <mergeCell ref="AX54:AZ54"/>
    <mergeCell ref="BA54:BC54"/>
    <mergeCell ref="A55:AT55"/>
    <mergeCell ref="AU55:BC55"/>
    <mergeCell ref="A56:BD56"/>
    <mergeCell ref="A57:BD57"/>
    <mergeCell ref="A58:BD58"/>
    <mergeCell ref="A59:BD59"/>
    <mergeCell ref="A60:BD60"/>
    <mergeCell ref="A61:BD61"/>
    <mergeCell ref="A62:BD62"/>
    <mergeCell ref="A6:F8"/>
    <mergeCell ref="G6:K8"/>
    <mergeCell ref="L6:P8"/>
    <mergeCell ref="AU6:AW8"/>
    <mergeCell ref="AX6:AZ8"/>
    <mergeCell ref="BA6:BC8"/>
    <mergeCell ref="A37:F39"/>
    <mergeCell ref="G37:K39"/>
    <mergeCell ref="L37:P39"/>
    <mergeCell ref="AU37:AW39"/>
    <mergeCell ref="AX37:AZ39"/>
    <mergeCell ref="BA37:BC39"/>
  </mergeCells>
  <phoneticPr fontId="23"/>
  <printOptions horizontalCentered="1"/>
  <pageMargins left="0.39370078740157483" right="0.39370078740157483" top="0.31496062992125984" bottom="0.19685039370078741" header="0.39370078740157483" footer="0.39370078740157483"/>
  <pageSetup paperSize="9" scale="89" fitToWidth="1" fitToHeight="1" orientation="landscape" usePrinterDefaults="1" errors="blank" r:id="rId5"/>
  <headerFooter alignWithMargins="0"/>
  <rowBreaks count="1" manualBreakCount="1">
    <brk id="31" max="55" man="1"/>
  </rowBreaks>
  <legacyDrawing r:id="rId6"/>
</worksheet>
</file>

<file path=xl/worksheets/sheet40.xml><?xml version="1.0" encoding="utf-8"?>
<worksheet xmlns="http://schemas.openxmlformats.org/spreadsheetml/2006/main" xmlns:r="http://schemas.openxmlformats.org/officeDocument/2006/relationships" xmlns:mc="http://schemas.openxmlformats.org/markup-compatibility/2006">
  <sheetPr>
    <tabColor theme="0"/>
  </sheetPr>
  <dimension ref="A1:AU49"/>
  <sheetViews>
    <sheetView view="pageBreakPreview" zoomScaleNormal="75" zoomScaleSheetLayoutView="100" workbookViewId="0"/>
  </sheetViews>
  <sheetFormatPr defaultColWidth="9" defaultRowHeight="13.5"/>
  <cols>
    <col min="1" max="1" width="2.875" style="1277" customWidth="1"/>
    <col min="2" max="2" width="9" style="1277" bestFit="1" customWidth="0"/>
    <col min="3" max="3" width="11.125" style="1277" customWidth="1"/>
    <col min="4" max="4" width="9" style="1277" bestFit="1" customWidth="0"/>
    <col min="5" max="5" width="13" style="1277" customWidth="1"/>
    <col min="6" max="7" width="9" style="1277" bestFit="1" customWidth="0"/>
    <col min="8" max="9" width="11.5" style="1277" customWidth="1"/>
    <col min="10" max="10" width="2.125" style="1277" customWidth="1"/>
    <col min="11" max="11" width="9" style="1277" bestFit="1" customWidth="0"/>
    <col min="12" max="16384" width="9" style="1277"/>
  </cols>
  <sheetData>
    <row r="1" spans="1:47" s="1373" customFormat="1" ht="15" customHeight="1">
      <c r="A1" s="24" t="s">
        <v>487</v>
      </c>
      <c r="H1" s="1898"/>
      <c r="I1" s="1898"/>
      <c r="AU1" s="24" t="s">
        <v>49</v>
      </c>
    </row>
    <row r="2" spans="1:47" s="1373" customFormat="1" ht="24.75" customHeight="1">
      <c r="B2" s="1278" t="s">
        <v>137</v>
      </c>
      <c r="C2" s="1278"/>
      <c r="D2" s="1278"/>
      <c r="E2" s="1278"/>
      <c r="F2" s="1278"/>
      <c r="G2" s="1278"/>
      <c r="H2" s="1278"/>
      <c r="I2" s="1278"/>
    </row>
    <row r="3" spans="1:47" ht="15" customHeight="1">
      <c r="B3" s="1279" t="s">
        <v>366</v>
      </c>
      <c r="C3" s="1304"/>
      <c r="D3" s="1279" t="s">
        <v>140</v>
      </c>
      <c r="E3" s="1295"/>
      <c r="F3" s="1295"/>
      <c r="G3" s="1295"/>
      <c r="H3" s="1295"/>
      <c r="I3" s="1304"/>
    </row>
    <row r="4" spans="1:47" ht="15" customHeight="1">
      <c r="B4" s="1877" t="s">
        <v>735</v>
      </c>
      <c r="C4" s="1886"/>
      <c r="D4" s="1890"/>
      <c r="E4" s="1893"/>
      <c r="F4" s="1893"/>
      <c r="G4" s="1893"/>
      <c r="H4" s="1893"/>
      <c r="I4" s="1895"/>
    </row>
    <row r="5" spans="1:47" ht="15" customHeight="1">
      <c r="B5" s="1279" t="s">
        <v>1019</v>
      </c>
      <c r="C5" s="1304"/>
      <c r="D5" s="1279" t="s">
        <v>1239</v>
      </c>
      <c r="E5" s="1295"/>
      <c r="F5" s="1295"/>
      <c r="G5" s="1295"/>
      <c r="H5" s="1295"/>
      <c r="I5" s="1304"/>
    </row>
    <row r="6" spans="1:47" ht="15" customHeight="1">
      <c r="B6" s="1878" t="s">
        <v>1283</v>
      </c>
      <c r="C6" s="1297" t="s">
        <v>1161</v>
      </c>
      <c r="D6" s="1890"/>
      <c r="E6" s="1893"/>
      <c r="F6" s="1895"/>
      <c r="G6" s="1878" t="s">
        <v>760</v>
      </c>
      <c r="H6" s="1891"/>
      <c r="I6" s="1896"/>
    </row>
    <row r="7" spans="1:47" ht="15" customHeight="1">
      <c r="B7" s="1879"/>
      <c r="C7" s="1878" t="s">
        <v>1284</v>
      </c>
      <c r="D7" s="1891"/>
      <c r="E7" s="1894"/>
      <c r="F7" s="1896"/>
      <c r="G7" s="1897"/>
      <c r="H7" s="1899"/>
      <c r="I7" s="1901"/>
    </row>
    <row r="8" spans="1:47" ht="50.25" customHeight="1">
      <c r="B8" s="1827" t="s">
        <v>827</v>
      </c>
      <c r="C8" s="1295"/>
      <c r="D8" s="1295"/>
      <c r="E8" s="1304"/>
      <c r="F8" s="1890"/>
      <c r="G8" s="1893"/>
      <c r="H8" s="1893"/>
      <c r="I8" s="1895"/>
    </row>
    <row r="9" spans="1:47" ht="18" customHeight="1">
      <c r="B9" s="1880" t="s">
        <v>121</v>
      </c>
      <c r="C9" s="1823" t="s">
        <v>1240</v>
      </c>
      <c r="D9" s="1289"/>
      <c r="E9" s="1289"/>
      <c r="F9" s="1289"/>
      <c r="G9" s="1303"/>
      <c r="H9" s="1279" t="s">
        <v>206</v>
      </c>
      <c r="I9" s="1304"/>
    </row>
    <row r="10" spans="1:47" ht="18" customHeight="1">
      <c r="B10" s="1881"/>
      <c r="C10" s="1887"/>
      <c r="D10" s="1297" t="s">
        <v>865</v>
      </c>
      <c r="E10" s="1297"/>
      <c r="F10" s="1279" t="s">
        <v>874</v>
      </c>
      <c r="G10" s="1304"/>
      <c r="H10" s="1279"/>
      <c r="I10" s="1304"/>
    </row>
    <row r="11" spans="1:47" ht="18" customHeight="1">
      <c r="B11" s="1881"/>
      <c r="C11" s="1887"/>
      <c r="D11" s="1297"/>
      <c r="E11" s="1297"/>
      <c r="F11" s="1279" t="s">
        <v>1286</v>
      </c>
      <c r="G11" s="1304"/>
      <c r="H11" s="1279"/>
      <c r="I11" s="1304"/>
    </row>
    <row r="12" spans="1:47" ht="18" customHeight="1">
      <c r="B12" s="1881"/>
      <c r="C12" s="1887"/>
      <c r="D12" s="1279" t="s">
        <v>389</v>
      </c>
      <c r="E12" s="1295"/>
      <c r="F12" s="1295"/>
      <c r="G12" s="1304"/>
      <c r="H12" s="1279"/>
      <c r="I12" s="1304"/>
    </row>
    <row r="13" spans="1:47" ht="18" customHeight="1">
      <c r="B13" s="1882"/>
      <c r="C13" s="1888"/>
      <c r="D13" s="1279" t="s">
        <v>847</v>
      </c>
      <c r="E13" s="1295"/>
      <c r="F13" s="1295"/>
      <c r="G13" s="1304"/>
      <c r="H13" s="1900">
        <f>F8/15</f>
        <v>0</v>
      </c>
      <c r="I13" s="1902"/>
    </row>
    <row r="14" spans="1:47" ht="15" customHeight="1">
      <c r="B14" s="1883" t="s">
        <v>892</v>
      </c>
      <c r="C14" s="1889" t="s">
        <v>1287</v>
      </c>
      <c r="D14" s="1892"/>
      <c r="E14" s="1892"/>
      <c r="F14" s="1892"/>
      <c r="G14" s="1892"/>
      <c r="H14" s="1830">
        <f>F8*0.5</f>
        <v>0</v>
      </c>
      <c r="I14" s="1903"/>
    </row>
    <row r="15" spans="1:47" ht="15" customHeight="1">
      <c r="B15" s="1883"/>
      <c r="C15" s="1279" t="s">
        <v>1208</v>
      </c>
      <c r="D15" s="1295"/>
      <c r="E15" s="1304"/>
      <c r="F15" s="1279" t="s">
        <v>919</v>
      </c>
      <c r="G15" s="1295"/>
      <c r="H15" s="1295"/>
      <c r="I15" s="1304"/>
    </row>
    <row r="16" spans="1:47" ht="15" customHeight="1">
      <c r="B16" s="1883"/>
      <c r="C16" s="1297">
        <v>1</v>
      </c>
      <c r="D16" s="1890"/>
      <c r="E16" s="1895"/>
      <c r="F16" s="1890"/>
      <c r="G16" s="1893"/>
      <c r="H16" s="1893"/>
      <c r="I16" s="1895"/>
    </row>
    <row r="17" spans="2:9" ht="15" customHeight="1">
      <c r="B17" s="1883"/>
      <c r="C17" s="1297">
        <v>2</v>
      </c>
      <c r="D17" s="1890"/>
      <c r="E17" s="1895"/>
      <c r="F17" s="1890"/>
      <c r="G17" s="1893"/>
      <c r="H17" s="1893"/>
      <c r="I17" s="1895"/>
    </row>
    <row r="18" spans="2:9" ht="15" customHeight="1">
      <c r="B18" s="1883"/>
      <c r="C18" s="1297">
        <v>3</v>
      </c>
      <c r="D18" s="1890"/>
      <c r="E18" s="1895"/>
      <c r="F18" s="1890"/>
      <c r="G18" s="1893"/>
      <c r="H18" s="1893"/>
      <c r="I18" s="1895"/>
    </row>
    <row r="19" spans="2:9" ht="15" customHeight="1">
      <c r="B19" s="1883"/>
      <c r="C19" s="1297">
        <v>4</v>
      </c>
      <c r="D19" s="1890"/>
      <c r="E19" s="1895"/>
      <c r="F19" s="1890"/>
      <c r="G19" s="1893"/>
      <c r="H19" s="1893"/>
      <c r="I19" s="1895"/>
    </row>
    <row r="20" spans="2:9" ht="15" customHeight="1">
      <c r="B20" s="1883"/>
      <c r="C20" s="1297">
        <v>5</v>
      </c>
      <c r="D20" s="1890"/>
      <c r="E20" s="1895"/>
      <c r="F20" s="1890"/>
      <c r="G20" s="1893"/>
      <c r="H20" s="1893"/>
      <c r="I20" s="1895"/>
    </row>
    <row r="21" spans="2:9" ht="15" customHeight="1">
      <c r="B21" s="1883"/>
      <c r="C21" s="1297">
        <v>6</v>
      </c>
      <c r="D21" s="1890"/>
      <c r="E21" s="1895"/>
      <c r="F21" s="1890"/>
      <c r="G21" s="1893"/>
      <c r="H21" s="1893"/>
      <c r="I21" s="1895"/>
    </row>
    <row r="22" spans="2:9" ht="15" customHeight="1">
      <c r="B22" s="1883"/>
      <c r="C22" s="1297">
        <v>7</v>
      </c>
      <c r="D22" s="1890"/>
      <c r="E22" s="1895"/>
      <c r="F22" s="1890"/>
      <c r="G22" s="1893"/>
      <c r="H22" s="1893"/>
      <c r="I22" s="1895"/>
    </row>
    <row r="23" spans="2:9" ht="15" customHeight="1">
      <c r="B23" s="1883"/>
      <c r="C23" s="1297">
        <v>8</v>
      </c>
      <c r="D23" s="1890"/>
      <c r="E23" s="1895"/>
      <c r="F23" s="1890"/>
      <c r="G23" s="1893"/>
      <c r="H23" s="1893"/>
      <c r="I23" s="1895"/>
    </row>
    <row r="24" spans="2:9" ht="15" customHeight="1">
      <c r="B24" s="1883"/>
      <c r="C24" s="1297">
        <v>9</v>
      </c>
      <c r="D24" s="1890"/>
      <c r="E24" s="1895"/>
      <c r="F24" s="1890"/>
      <c r="G24" s="1893"/>
      <c r="H24" s="1893"/>
      <c r="I24" s="1895"/>
    </row>
    <row r="25" spans="2:9" ht="15" customHeight="1">
      <c r="B25" s="1883"/>
      <c r="C25" s="1297">
        <v>10</v>
      </c>
      <c r="D25" s="1890"/>
      <c r="E25" s="1895"/>
      <c r="F25" s="1890"/>
      <c r="G25" s="1893"/>
      <c r="H25" s="1893"/>
      <c r="I25" s="1895"/>
    </row>
    <row r="26" spans="2:9" ht="15" customHeight="1">
      <c r="B26" s="1883"/>
      <c r="C26" s="1297">
        <v>11</v>
      </c>
      <c r="D26" s="1890"/>
      <c r="E26" s="1895"/>
      <c r="F26" s="1890"/>
      <c r="G26" s="1893"/>
      <c r="H26" s="1893"/>
      <c r="I26" s="1895"/>
    </row>
    <row r="27" spans="2:9" ht="15" customHeight="1">
      <c r="B27" s="1883"/>
      <c r="C27" s="1297">
        <v>12</v>
      </c>
      <c r="D27" s="1890"/>
      <c r="E27" s="1895"/>
      <c r="F27" s="1890"/>
      <c r="G27" s="1893"/>
      <c r="H27" s="1893"/>
      <c r="I27" s="1895"/>
    </row>
    <row r="28" spans="2:9" ht="15" customHeight="1">
      <c r="B28" s="1883"/>
      <c r="C28" s="1297">
        <v>13</v>
      </c>
      <c r="D28" s="1890"/>
      <c r="E28" s="1895"/>
      <c r="F28" s="1890"/>
      <c r="G28" s="1893"/>
      <c r="H28" s="1893"/>
      <c r="I28" s="1895"/>
    </row>
    <row r="29" spans="2:9" ht="15" customHeight="1">
      <c r="B29" s="1883"/>
      <c r="C29" s="1297">
        <v>14</v>
      </c>
      <c r="D29" s="1890"/>
      <c r="E29" s="1895"/>
      <c r="F29" s="1890"/>
      <c r="G29" s="1893"/>
      <c r="H29" s="1893"/>
      <c r="I29" s="1895"/>
    </row>
    <row r="30" spans="2:9" ht="15" customHeight="1">
      <c r="B30" s="1883"/>
      <c r="C30" s="1297">
        <v>15</v>
      </c>
      <c r="D30" s="1890"/>
      <c r="E30" s="1895"/>
      <c r="F30" s="1890"/>
      <c r="G30" s="1893"/>
      <c r="H30" s="1893"/>
      <c r="I30" s="1895"/>
    </row>
    <row r="31" spans="2:9" ht="15" customHeight="1">
      <c r="B31" s="1883"/>
      <c r="C31" s="1297">
        <v>16</v>
      </c>
      <c r="D31" s="1890"/>
      <c r="E31" s="1895"/>
      <c r="F31" s="1890"/>
      <c r="G31" s="1893"/>
      <c r="H31" s="1893"/>
      <c r="I31" s="1895"/>
    </row>
    <row r="32" spans="2:9" ht="15" customHeight="1">
      <c r="B32" s="1883"/>
      <c r="C32" s="1297">
        <v>17</v>
      </c>
      <c r="D32" s="1890"/>
      <c r="E32" s="1895"/>
      <c r="F32" s="1890"/>
      <c r="G32" s="1893"/>
      <c r="H32" s="1893"/>
      <c r="I32" s="1895"/>
    </row>
    <row r="33" spans="2:9" ht="15" customHeight="1">
      <c r="B33" s="1883"/>
      <c r="C33" s="1297">
        <v>18</v>
      </c>
      <c r="D33" s="1890"/>
      <c r="E33" s="1895"/>
      <c r="F33" s="1890"/>
      <c r="G33" s="1893"/>
      <c r="H33" s="1893"/>
      <c r="I33" s="1895"/>
    </row>
    <row r="34" spans="2:9" ht="15" customHeight="1">
      <c r="B34" s="1883"/>
      <c r="C34" s="1297">
        <v>19</v>
      </c>
      <c r="D34" s="1890"/>
      <c r="E34" s="1895"/>
      <c r="F34" s="1890"/>
      <c r="G34" s="1893"/>
      <c r="H34" s="1893"/>
      <c r="I34" s="1895"/>
    </row>
    <row r="35" spans="2:9" ht="15" customHeight="1">
      <c r="B35" s="1883"/>
      <c r="C35" s="1297">
        <v>20</v>
      </c>
      <c r="D35" s="1890"/>
      <c r="E35" s="1895"/>
      <c r="F35" s="1890"/>
      <c r="G35" s="1893"/>
      <c r="H35" s="1893"/>
      <c r="I35" s="1895"/>
    </row>
    <row r="36" spans="2:9" ht="15" customHeight="1">
      <c r="B36" s="1883"/>
      <c r="C36" s="1297">
        <v>21</v>
      </c>
      <c r="D36" s="1890"/>
      <c r="E36" s="1895"/>
      <c r="F36" s="1890"/>
      <c r="G36" s="1893"/>
      <c r="H36" s="1893"/>
      <c r="I36" s="1895"/>
    </row>
    <row r="37" spans="2:9" ht="15" customHeight="1">
      <c r="B37" s="1883"/>
      <c r="C37" s="1297">
        <v>22</v>
      </c>
      <c r="D37" s="1890"/>
      <c r="E37" s="1895"/>
      <c r="F37" s="1890"/>
      <c r="G37" s="1893"/>
      <c r="H37" s="1893"/>
      <c r="I37" s="1895"/>
    </row>
    <row r="38" spans="2:9" ht="15" customHeight="1">
      <c r="B38" s="1883"/>
      <c r="C38" s="1297">
        <v>23</v>
      </c>
      <c r="D38" s="1890"/>
      <c r="E38" s="1895"/>
      <c r="F38" s="1890"/>
      <c r="G38" s="1893"/>
      <c r="H38" s="1893"/>
      <c r="I38" s="1895"/>
    </row>
    <row r="39" spans="2:9" ht="15" customHeight="1">
      <c r="B39" s="1883"/>
      <c r="C39" s="1297">
        <v>24</v>
      </c>
      <c r="D39" s="1890"/>
      <c r="E39" s="1895"/>
      <c r="F39" s="1890"/>
      <c r="G39" s="1893"/>
      <c r="H39" s="1893"/>
      <c r="I39" s="1895"/>
    </row>
    <row r="40" spans="2:9" ht="15" customHeight="1">
      <c r="B40" s="1883"/>
      <c r="C40" s="1297">
        <v>25</v>
      </c>
      <c r="D40" s="1890"/>
      <c r="E40" s="1895"/>
      <c r="F40" s="1890"/>
      <c r="G40" s="1893"/>
      <c r="H40" s="1893"/>
      <c r="I40" s="1895"/>
    </row>
    <row r="41" spans="2:9" ht="15" customHeight="1">
      <c r="B41" s="1883"/>
      <c r="C41" s="1297">
        <v>26</v>
      </c>
      <c r="D41" s="1890"/>
      <c r="E41" s="1895"/>
      <c r="F41" s="1890"/>
      <c r="G41" s="1893"/>
      <c r="H41" s="1893"/>
      <c r="I41" s="1895"/>
    </row>
    <row r="42" spans="2:9" ht="15" customHeight="1">
      <c r="B42" s="1883"/>
      <c r="C42" s="1297">
        <v>27</v>
      </c>
      <c r="D42" s="1890"/>
      <c r="E42" s="1895"/>
      <c r="F42" s="1890"/>
      <c r="G42" s="1893"/>
      <c r="H42" s="1893"/>
      <c r="I42" s="1895"/>
    </row>
    <row r="43" spans="2:9" ht="15" customHeight="1">
      <c r="B43" s="1883"/>
      <c r="C43" s="1297">
        <v>28</v>
      </c>
      <c r="D43" s="1890"/>
      <c r="E43" s="1895"/>
      <c r="F43" s="1890"/>
      <c r="G43" s="1893"/>
      <c r="H43" s="1893"/>
      <c r="I43" s="1895"/>
    </row>
    <row r="44" spans="2:9" ht="15" customHeight="1">
      <c r="B44" s="1883"/>
      <c r="C44" s="1297">
        <v>29</v>
      </c>
      <c r="D44" s="1890"/>
      <c r="E44" s="1895"/>
      <c r="F44" s="1890"/>
      <c r="G44" s="1893"/>
      <c r="H44" s="1893"/>
      <c r="I44" s="1895"/>
    </row>
    <row r="45" spans="2:9" ht="15" customHeight="1">
      <c r="B45" s="1884"/>
      <c r="C45" s="1297">
        <v>30</v>
      </c>
      <c r="D45" s="1890"/>
      <c r="E45" s="1895"/>
      <c r="F45" s="1890"/>
      <c r="G45" s="1893"/>
      <c r="H45" s="1893"/>
      <c r="I45" s="1895"/>
    </row>
    <row r="46" spans="2:9" ht="15" customHeight="1">
      <c r="B46" s="1778" t="s">
        <v>511</v>
      </c>
      <c r="C46" s="1778"/>
      <c r="D46" s="1778"/>
      <c r="E46" s="1778"/>
      <c r="F46" s="1778"/>
      <c r="G46" s="1778"/>
      <c r="H46" s="1778"/>
      <c r="I46" s="1778"/>
    </row>
    <row r="47" spans="2:9" ht="15" customHeight="1">
      <c r="B47" s="1778" t="s">
        <v>425</v>
      </c>
      <c r="C47" s="1778"/>
      <c r="D47" s="1778"/>
      <c r="E47" s="1778"/>
      <c r="F47" s="1778"/>
      <c r="G47" s="1778"/>
      <c r="H47" s="1778"/>
      <c r="I47" s="1778"/>
    </row>
    <row r="48" spans="2:9" ht="15" customHeight="1">
      <c r="B48" s="1885" t="s">
        <v>541</v>
      </c>
      <c r="C48" s="1885"/>
      <c r="D48" s="1885"/>
      <c r="E48" s="1885"/>
      <c r="F48" s="1885"/>
      <c r="G48" s="1885"/>
      <c r="H48" s="1885"/>
      <c r="I48" s="1885"/>
    </row>
    <row r="49" spans="2:9" ht="40.5" customHeight="1">
      <c r="B49" s="1766" t="s">
        <v>1256</v>
      </c>
      <c r="C49" s="1778"/>
      <c r="D49" s="1778"/>
      <c r="E49" s="1778"/>
      <c r="F49" s="1778"/>
      <c r="G49" s="1778"/>
      <c r="H49" s="1778"/>
      <c r="I49" s="1778"/>
    </row>
  </sheetData>
  <customSheetViews>
    <customSheetView guid="{33D4D846-4129-451F-A6E0-96419F5FE18F}" scale="8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1"/>
      <headerFooter alignWithMargins="0"/>
    </customSheetView>
    <customSheetView guid="{2A313BEC-6E4F-4195-BE25-F08689DF1019}" scale="8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2"/>
      <headerFooter alignWithMargins="0"/>
    </customSheetView>
    <customSheetView guid="{777DFF65-A274-44C2-85B6-2D5C6BB81042}" scale="8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3"/>
      <headerFooter alignWithMargins="0"/>
    </customSheetView>
    <customSheetView guid="{5936F667-61F4-4656-AF66-4F7DBB59A1CD}" scale="8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4"/>
      <headerFooter alignWithMargins="0"/>
    </customSheetView>
  </customSheetViews>
  <mergeCells count="94">
    <mergeCell ref="B2:I2"/>
    <mergeCell ref="B3:C3"/>
    <mergeCell ref="D3:I3"/>
    <mergeCell ref="B5:C5"/>
    <mergeCell ref="D5:I5"/>
    <mergeCell ref="D6:F6"/>
    <mergeCell ref="D7:F7"/>
    <mergeCell ref="B8:E8"/>
    <mergeCell ref="F8:I8"/>
    <mergeCell ref="C9:G9"/>
    <mergeCell ref="H9:I9"/>
    <mergeCell ref="F10:G10"/>
    <mergeCell ref="H10:I10"/>
    <mergeCell ref="F11:G11"/>
    <mergeCell ref="H11:I11"/>
    <mergeCell ref="D12:G12"/>
    <mergeCell ref="H12:I12"/>
    <mergeCell ref="D13:G13"/>
    <mergeCell ref="H13:I13"/>
    <mergeCell ref="C14:G14"/>
    <mergeCell ref="H14:I14"/>
    <mergeCell ref="C15:E15"/>
    <mergeCell ref="F15:I15"/>
    <mergeCell ref="D16:E16"/>
    <mergeCell ref="F16:I16"/>
    <mergeCell ref="D17:E17"/>
    <mergeCell ref="F17:I17"/>
    <mergeCell ref="D18:E18"/>
    <mergeCell ref="F18:I18"/>
    <mergeCell ref="D19:E19"/>
    <mergeCell ref="F19:I19"/>
    <mergeCell ref="D20:E20"/>
    <mergeCell ref="F20:I20"/>
    <mergeCell ref="D21:E21"/>
    <mergeCell ref="F21:I21"/>
    <mergeCell ref="D22:E22"/>
    <mergeCell ref="F22:I22"/>
    <mergeCell ref="D23:E23"/>
    <mergeCell ref="F23:I23"/>
    <mergeCell ref="D24:E24"/>
    <mergeCell ref="F24:I24"/>
    <mergeCell ref="D25:E25"/>
    <mergeCell ref="F25:I25"/>
    <mergeCell ref="D26:E26"/>
    <mergeCell ref="F26:I26"/>
    <mergeCell ref="D27:E27"/>
    <mergeCell ref="F27:I27"/>
    <mergeCell ref="D28:E28"/>
    <mergeCell ref="F28:I28"/>
    <mergeCell ref="D29:E29"/>
    <mergeCell ref="F29:I29"/>
    <mergeCell ref="D30:E30"/>
    <mergeCell ref="F30:I30"/>
    <mergeCell ref="D31:E31"/>
    <mergeCell ref="F31:I31"/>
    <mergeCell ref="D32:E32"/>
    <mergeCell ref="F32:I32"/>
    <mergeCell ref="D33:E33"/>
    <mergeCell ref="F33:I33"/>
    <mergeCell ref="D34:E34"/>
    <mergeCell ref="F34:I34"/>
    <mergeCell ref="D35:E35"/>
    <mergeCell ref="F35:I35"/>
    <mergeCell ref="D36:E36"/>
    <mergeCell ref="F36:I36"/>
    <mergeCell ref="D37:E37"/>
    <mergeCell ref="F37:I37"/>
    <mergeCell ref="D38:E38"/>
    <mergeCell ref="F38:I38"/>
    <mergeCell ref="D39:E39"/>
    <mergeCell ref="F39:I39"/>
    <mergeCell ref="D40:E40"/>
    <mergeCell ref="F40:I40"/>
    <mergeCell ref="D41:E41"/>
    <mergeCell ref="F41:I41"/>
    <mergeCell ref="D42:E42"/>
    <mergeCell ref="F42:I42"/>
    <mergeCell ref="D43:E43"/>
    <mergeCell ref="F43:I43"/>
    <mergeCell ref="D44:E44"/>
    <mergeCell ref="F44:I44"/>
    <mergeCell ref="D45:E45"/>
    <mergeCell ref="F45:I45"/>
    <mergeCell ref="B46:I46"/>
    <mergeCell ref="B47:I47"/>
    <mergeCell ref="B48:I48"/>
    <mergeCell ref="B49:I49"/>
    <mergeCell ref="B6:B7"/>
    <mergeCell ref="G6:G7"/>
    <mergeCell ref="H6:I7"/>
    <mergeCell ref="B9:B13"/>
    <mergeCell ref="C10:C13"/>
    <mergeCell ref="D10:E11"/>
    <mergeCell ref="B14:B45"/>
  </mergeCells>
  <phoneticPr fontId="23"/>
  <printOptions horizontalCentered="1"/>
  <pageMargins left="0.39370078740157483" right="0.39370078740157483" top="0.31496062992125984" bottom="0.19685039370078741" header="0.39370078740157483" footer="0.39370078740157483"/>
  <pageSetup paperSize="9" scale="108" fitToWidth="1" fitToHeight="1" orientation="portrait" usePrinterDefaults="1" errors="blank" verticalDpi="300" r:id="rId5"/>
  <headerFooter alignWithMargins="0"/>
  <legacyDrawing r:id="rId6"/>
</worksheet>
</file>

<file path=xl/worksheets/sheet41.xml><?xml version="1.0" encoding="utf-8"?>
<worksheet xmlns="http://schemas.openxmlformats.org/spreadsheetml/2006/main" xmlns:r="http://schemas.openxmlformats.org/officeDocument/2006/relationships" xmlns:mc="http://schemas.openxmlformats.org/markup-compatibility/2006">
  <sheetPr>
    <tabColor theme="0"/>
  </sheetPr>
  <dimension ref="A1:AU33"/>
  <sheetViews>
    <sheetView view="pageBreakPreview" zoomScaleSheetLayoutView="100" workbookViewId="0"/>
  </sheetViews>
  <sheetFormatPr defaultColWidth="9" defaultRowHeight="21" customHeight="1"/>
  <cols>
    <col min="1" max="1" width="2.5" style="1373" customWidth="1"/>
    <col min="2" max="2" width="5.25" style="1373" customWidth="1"/>
    <col min="3" max="23" width="2.625" style="1373" customWidth="1"/>
    <col min="24" max="24" width="2.75" style="1373" customWidth="1"/>
    <col min="25" max="26" width="2.625" style="1373" customWidth="1"/>
    <col min="27" max="27" width="22.5" style="1373" customWidth="1"/>
    <col min="28" max="31" width="2.625" style="1373" customWidth="1"/>
    <col min="32" max="32" width="9" style="1373" bestFit="1" customWidth="0"/>
    <col min="33" max="16384" width="9" style="1373"/>
  </cols>
  <sheetData>
    <row r="1" spans="1:47" ht="21" customHeight="1">
      <c r="A1" s="24" t="s">
        <v>1290</v>
      </c>
      <c r="AU1" s="24" t="s">
        <v>49</v>
      </c>
    </row>
    <row r="2" spans="1:47" ht="21" customHeight="1">
      <c r="B2" s="1278" t="s">
        <v>386</v>
      </c>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row>
    <row r="3" spans="1:47" s="1277" customFormat="1" ht="21" customHeight="1">
      <c r="B3" s="1297" t="s">
        <v>448</v>
      </c>
      <c r="C3" s="1297"/>
      <c r="D3" s="1297"/>
      <c r="E3" s="1297"/>
      <c r="F3" s="1297"/>
      <c r="G3" s="1297"/>
      <c r="H3" s="1297"/>
      <c r="I3" s="1297"/>
      <c r="J3" s="1297"/>
      <c r="K3" s="1297"/>
      <c r="L3" s="1280"/>
      <c r="M3" s="1280"/>
      <c r="N3" s="1280"/>
      <c r="O3" s="1280"/>
      <c r="P3" s="1280"/>
      <c r="Q3" s="1280"/>
      <c r="R3" s="1280"/>
      <c r="S3" s="1280"/>
      <c r="T3" s="1280"/>
      <c r="U3" s="1280"/>
      <c r="V3" s="1280"/>
      <c r="W3" s="1280"/>
      <c r="X3" s="1280"/>
      <c r="Y3" s="1280"/>
      <c r="Z3" s="1280"/>
      <c r="AA3" s="1280"/>
    </row>
    <row r="4" spans="1:47" s="1277" customFormat="1" ht="21" customHeight="1">
      <c r="B4" s="1297" t="s">
        <v>16</v>
      </c>
      <c r="C4" s="1297"/>
      <c r="D4" s="1297"/>
      <c r="E4" s="1297"/>
      <c r="F4" s="1297"/>
      <c r="G4" s="1297"/>
      <c r="H4" s="1297"/>
      <c r="I4" s="1297"/>
      <c r="J4" s="1297"/>
      <c r="K4" s="1297"/>
      <c r="L4" s="1280"/>
      <c r="M4" s="1280"/>
      <c r="N4" s="1280"/>
      <c r="O4" s="1280"/>
      <c r="P4" s="1280"/>
      <c r="Q4" s="1280"/>
      <c r="R4" s="1280"/>
      <c r="S4" s="1280"/>
      <c r="T4" s="1280"/>
      <c r="U4" s="1280"/>
      <c r="V4" s="1280"/>
      <c r="W4" s="1280"/>
      <c r="X4" s="1280"/>
      <c r="Y4" s="1280"/>
      <c r="Z4" s="1280"/>
      <c r="AA4" s="1280"/>
    </row>
    <row r="5" spans="1:47" s="1277" customFormat="1" ht="21" customHeight="1">
      <c r="B5" s="1297" t="s">
        <v>1159</v>
      </c>
      <c r="C5" s="1297"/>
      <c r="D5" s="1297"/>
      <c r="E5" s="1297"/>
      <c r="F5" s="1297" t="s">
        <v>1161</v>
      </c>
      <c r="G5" s="1297"/>
      <c r="H5" s="1297"/>
      <c r="I5" s="1297"/>
      <c r="J5" s="1297"/>
      <c r="K5" s="1297"/>
      <c r="L5" s="1297"/>
      <c r="M5" s="1297"/>
      <c r="N5" s="1297"/>
      <c r="O5" s="1297"/>
      <c r="P5" s="1297"/>
      <c r="Q5" s="1297"/>
      <c r="R5" s="1297"/>
      <c r="S5" s="1297"/>
      <c r="T5" s="1297"/>
      <c r="U5" s="1297"/>
      <c r="V5" s="1297" t="s">
        <v>124</v>
      </c>
      <c r="W5" s="1297"/>
      <c r="X5" s="1297"/>
      <c r="Y5" s="1297"/>
      <c r="Z5" s="1297"/>
      <c r="AA5" s="1297"/>
    </row>
    <row r="6" spans="1:47" s="1277" customFormat="1" ht="21" customHeight="1">
      <c r="B6" s="1297"/>
      <c r="C6" s="1297"/>
      <c r="D6" s="1297"/>
      <c r="E6" s="1297"/>
      <c r="F6" s="1297" t="s">
        <v>1162</v>
      </c>
      <c r="G6" s="1297"/>
      <c r="H6" s="1297"/>
      <c r="I6" s="1297"/>
      <c r="J6" s="1297"/>
      <c r="K6" s="1297"/>
      <c r="L6" s="1297"/>
      <c r="M6" s="1297"/>
      <c r="N6" s="1297"/>
      <c r="O6" s="1297"/>
      <c r="P6" s="1297"/>
      <c r="Q6" s="1297"/>
      <c r="R6" s="1297"/>
      <c r="S6" s="1297"/>
      <c r="T6" s="1297"/>
      <c r="U6" s="1297"/>
      <c r="V6" s="1297"/>
      <c r="W6" s="1297"/>
      <c r="X6" s="1297"/>
      <c r="Y6" s="1297"/>
      <c r="Z6" s="1297"/>
      <c r="AA6" s="1297"/>
    </row>
    <row r="7" spans="1:47" s="1277" customFormat="1" ht="21" customHeight="1">
      <c r="B7" s="1904" t="s">
        <v>364</v>
      </c>
      <c r="C7" s="1913" t="s">
        <v>409</v>
      </c>
      <c r="D7" s="1750"/>
      <c r="E7" s="1750"/>
      <c r="F7" s="1750"/>
      <c r="G7" s="1750"/>
      <c r="H7" s="1750"/>
      <c r="I7" s="1750"/>
      <c r="J7" s="1750"/>
      <c r="K7" s="1750"/>
      <c r="L7" s="1750"/>
      <c r="M7" s="1750"/>
      <c r="N7" s="1750"/>
      <c r="O7" s="1750"/>
      <c r="P7" s="1750"/>
      <c r="Q7" s="1750"/>
      <c r="R7" s="1750"/>
      <c r="S7" s="1750"/>
      <c r="T7" s="1750"/>
      <c r="U7" s="1918"/>
      <c r="V7" s="1919" t="s">
        <v>212</v>
      </c>
      <c r="W7" s="1919"/>
      <c r="X7" s="1919"/>
      <c r="Y7" s="1919"/>
      <c r="Z7" s="1919"/>
      <c r="AA7" s="1919"/>
    </row>
    <row r="8" spans="1:47" s="1277" customFormat="1" ht="21" customHeight="1">
      <c r="B8" s="1904"/>
      <c r="C8" s="1879"/>
      <c r="D8" s="1297" t="s">
        <v>1291</v>
      </c>
      <c r="E8" s="1297"/>
      <c r="F8" s="1297"/>
      <c r="G8" s="1297"/>
      <c r="H8" s="1297"/>
      <c r="I8" s="1297"/>
      <c r="J8" s="1297"/>
      <c r="K8" s="1297"/>
      <c r="L8" s="1297"/>
      <c r="M8" s="1297"/>
      <c r="N8" s="1297"/>
      <c r="O8" s="1297"/>
      <c r="P8" s="1297"/>
      <c r="Q8" s="1297"/>
      <c r="R8" s="1297"/>
      <c r="S8" s="1297"/>
      <c r="T8" s="1297"/>
      <c r="U8" s="1297"/>
      <c r="V8" s="1297" t="s">
        <v>112</v>
      </c>
      <c r="W8" s="1297"/>
      <c r="X8" s="1297"/>
      <c r="Y8" s="1297"/>
      <c r="Z8" s="1297"/>
      <c r="AA8" s="1297"/>
    </row>
    <row r="9" spans="1:47" s="1277" customFormat="1" ht="21" customHeight="1">
      <c r="B9" s="1905"/>
      <c r="C9" s="1879"/>
      <c r="D9" s="1279" t="s">
        <v>1292</v>
      </c>
      <c r="E9" s="1295"/>
      <c r="F9" s="1295"/>
      <c r="G9" s="1295"/>
      <c r="H9" s="1295"/>
      <c r="I9" s="1295"/>
      <c r="J9" s="1295"/>
      <c r="K9" s="1295"/>
      <c r="L9" s="1297"/>
      <c r="M9" s="1297"/>
      <c r="N9" s="1297"/>
      <c r="O9" s="1297"/>
      <c r="P9" s="1297"/>
      <c r="Q9" s="1297"/>
      <c r="R9" s="1297"/>
      <c r="S9" s="1297"/>
      <c r="T9" s="1297"/>
      <c r="U9" s="1297"/>
      <c r="V9" s="1297"/>
      <c r="W9" s="1297"/>
      <c r="X9" s="1297"/>
      <c r="Y9" s="1297"/>
      <c r="Z9" s="1297"/>
      <c r="AA9" s="1297"/>
    </row>
    <row r="10" spans="1:47" s="1277" customFormat="1" ht="21" customHeight="1">
      <c r="B10" s="1905"/>
      <c r="C10" s="1879"/>
      <c r="D10" s="1279" t="s">
        <v>861</v>
      </c>
      <c r="E10" s="1295"/>
      <c r="F10" s="1295"/>
      <c r="G10" s="1295"/>
      <c r="H10" s="1295"/>
      <c r="I10" s="1295"/>
      <c r="J10" s="1295"/>
      <c r="K10" s="1295"/>
      <c r="L10" s="1297"/>
      <c r="M10" s="1297"/>
      <c r="N10" s="1297"/>
      <c r="O10" s="1297"/>
      <c r="P10" s="1297"/>
      <c r="Q10" s="1297"/>
      <c r="R10" s="1297"/>
      <c r="S10" s="1297"/>
      <c r="T10" s="1297"/>
      <c r="U10" s="1297"/>
      <c r="V10" s="1297"/>
      <c r="W10" s="1297"/>
      <c r="X10" s="1297"/>
      <c r="Y10" s="1297"/>
      <c r="Z10" s="1297"/>
      <c r="AA10" s="1297"/>
    </row>
    <row r="11" spans="1:47" s="1277" customFormat="1" ht="21" customHeight="1">
      <c r="B11" s="1905"/>
      <c r="C11" s="1879"/>
      <c r="D11" s="1279" t="s">
        <v>861</v>
      </c>
      <c r="E11" s="1295"/>
      <c r="F11" s="1295"/>
      <c r="G11" s="1295"/>
      <c r="H11" s="1295"/>
      <c r="I11" s="1295"/>
      <c r="J11" s="1295"/>
      <c r="K11" s="1295"/>
      <c r="L11" s="1297"/>
      <c r="M11" s="1297"/>
      <c r="N11" s="1297"/>
      <c r="O11" s="1297"/>
      <c r="P11" s="1297"/>
      <c r="Q11" s="1297"/>
      <c r="R11" s="1297"/>
      <c r="S11" s="1297"/>
      <c r="T11" s="1297"/>
      <c r="U11" s="1297"/>
      <c r="V11" s="1297"/>
      <c r="W11" s="1297"/>
      <c r="X11" s="1297"/>
      <c r="Y11" s="1297"/>
      <c r="Z11" s="1297"/>
      <c r="AA11" s="1297"/>
    </row>
    <row r="12" spans="1:47" s="1277" customFormat="1" ht="21" customHeight="1">
      <c r="B12" s="1905"/>
      <c r="C12" s="1879"/>
      <c r="D12" s="1279" t="s">
        <v>861</v>
      </c>
      <c r="E12" s="1295"/>
      <c r="F12" s="1295"/>
      <c r="G12" s="1295"/>
      <c r="H12" s="1295"/>
      <c r="I12" s="1295"/>
      <c r="J12" s="1295"/>
      <c r="K12" s="1295"/>
      <c r="L12" s="1297"/>
      <c r="M12" s="1297"/>
      <c r="N12" s="1297"/>
      <c r="O12" s="1297"/>
      <c r="P12" s="1297"/>
      <c r="Q12" s="1297"/>
      <c r="R12" s="1297"/>
      <c r="S12" s="1297"/>
      <c r="T12" s="1297"/>
      <c r="U12" s="1297"/>
      <c r="V12" s="1297"/>
      <c r="W12" s="1297"/>
      <c r="X12" s="1297"/>
      <c r="Y12" s="1297"/>
      <c r="Z12" s="1297"/>
      <c r="AA12" s="1297"/>
    </row>
    <row r="13" spans="1:47" s="1277" customFormat="1" ht="21" customHeight="1">
      <c r="B13" s="1905"/>
      <c r="C13" s="1897"/>
      <c r="D13" s="1279" t="s">
        <v>861</v>
      </c>
      <c r="E13" s="1295"/>
      <c r="F13" s="1295"/>
      <c r="G13" s="1295"/>
      <c r="H13" s="1295"/>
      <c r="I13" s="1295"/>
      <c r="J13" s="1295"/>
      <c r="K13" s="1295"/>
      <c r="L13" s="1297"/>
      <c r="M13" s="1297"/>
      <c r="N13" s="1297"/>
      <c r="O13" s="1297"/>
      <c r="P13" s="1297"/>
      <c r="Q13" s="1297"/>
      <c r="R13" s="1297"/>
      <c r="S13" s="1297"/>
      <c r="T13" s="1297"/>
      <c r="U13" s="1297"/>
      <c r="V13" s="1297"/>
      <c r="W13" s="1297"/>
      <c r="X13" s="1297"/>
      <c r="Y13" s="1297"/>
      <c r="Z13" s="1297"/>
      <c r="AA13" s="1297"/>
    </row>
    <row r="14" spans="1:47" s="1277" customFormat="1" ht="21" customHeight="1">
      <c r="B14" s="1905"/>
      <c r="C14" s="1297" t="s">
        <v>706</v>
      </c>
      <c r="D14" s="1297"/>
      <c r="E14" s="1297"/>
      <c r="F14" s="1297"/>
      <c r="G14" s="1297"/>
      <c r="H14" s="1297"/>
      <c r="I14" s="1297"/>
      <c r="J14" s="1297"/>
      <c r="K14" s="1297"/>
      <c r="L14" s="1297"/>
      <c r="M14" s="1297"/>
      <c r="N14" s="1297"/>
      <c r="O14" s="1297"/>
      <c r="P14" s="1297"/>
      <c r="Q14" s="1297"/>
      <c r="R14" s="1297"/>
      <c r="S14" s="1297"/>
      <c r="T14" s="1297"/>
      <c r="U14" s="1297"/>
      <c r="V14" s="1297"/>
      <c r="W14" s="1297"/>
      <c r="X14" s="1297"/>
      <c r="Y14" s="1297"/>
      <c r="Z14" s="1297"/>
      <c r="AA14" s="1297"/>
    </row>
    <row r="15" spans="1:47" s="1277" customFormat="1" ht="21" customHeight="1">
      <c r="B15" s="1905"/>
      <c r="C15" s="1914" t="s">
        <v>1293</v>
      </c>
      <c r="D15" s="1826"/>
      <c r="E15" s="1826"/>
      <c r="F15" s="1826"/>
      <c r="G15" s="1826"/>
      <c r="H15" s="1826"/>
      <c r="I15" s="1826"/>
      <c r="J15" s="1826"/>
      <c r="K15" s="1826"/>
      <c r="L15" s="1826"/>
      <c r="M15" s="1826"/>
      <c r="N15" s="1826"/>
      <c r="O15" s="1826"/>
      <c r="P15" s="1826"/>
      <c r="Q15" s="1826"/>
      <c r="R15" s="1826"/>
      <c r="S15" s="1826"/>
      <c r="T15" s="1826"/>
      <c r="U15" s="1826"/>
      <c r="V15" s="1826"/>
      <c r="W15" s="1826"/>
      <c r="X15" s="1826"/>
      <c r="Y15" s="1826"/>
      <c r="Z15" s="1826"/>
      <c r="AA15" s="1921"/>
    </row>
    <row r="16" spans="1:47" s="1277" customFormat="1" ht="21" customHeight="1">
      <c r="B16" s="1905"/>
      <c r="C16" s="1915"/>
      <c r="D16" s="1376"/>
      <c r="E16" s="1376"/>
      <c r="F16" s="1376"/>
      <c r="G16" s="1376"/>
      <c r="H16" s="1376"/>
      <c r="I16" s="1376"/>
      <c r="J16" s="1376"/>
      <c r="K16" s="1376"/>
      <c r="L16" s="1376"/>
      <c r="M16" s="1376"/>
      <c r="N16" s="1376"/>
      <c r="O16" s="1376"/>
      <c r="P16" s="1376"/>
      <c r="Q16" s="1376"/>
      <c r="R16" s="1376"/>
      <c r="S16" s="1376"/>
      <c r="T16" s="1376"/>
      <c r="U16" s="1376"/>
      <c r="V16" s="1376"/>
      <c r="W16" s="1376"/>
      <c r="X16" s="1376"/>
      <c r="Y16" s="1376"/>
      <c r="Z16" s="1376"/>
      <c r="AA16" s="1922"/>
    </row>
    <row r="17" spans="2:27" s="1277" customFormat="1" ht="21" customHeight="1">
      <c r="B17" s="1905"/>
      <c r="C17" s="1916"/>
      <c r="D17" s="1917"/>
      <c r="E17" s="1917"/>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23"/>
    </row>
    <row r="18" spans="2:27" s="1277" customFormat="1" ht="21" customHeight="1">
      <c r="B18" s="1906" t="s">
        <v>518</v>
      </c>
      <c r="C18" s="1279" t="s">
        <v>301</v>
      </c>
      <c r="D18" s="1295"/>
      <c r="E18" s="1295"/>
      <c r="F18" s="1295"/>
      <c r="G18" s="1295"/>
      <c r="H18" s="1295"/>
      <c r="I18" s="1295"/>
      <c r="J18" s="1295"/>
      <c r="K18" s="1295"/>
      <c r="L18" s="1304"/>
      <c r="M18" s="1297" t="s">
        <v>292</v>
      </c>
      <c r="N18" s="1297"/>
      <c r="O18" s="1297"/>
      <c r="P18" s="1297"/>
      <c r="Q18" s="1297"/>
      <c r="R18" s="1297"/>
      <c r="S18" s="1297"/>
      <c r="T18" s="1297"/>
      <c r="U18" s="1297"/>
      <c r="V18" s="1297"/>
      <c r="W18" s="1297"/>
      <c r="X18" s="1297"/>
      <c r="Y18" s="1297"/>
      <c r="Z18" s="1297" t="s">
        <v>897</v>
      </c>
      <c r="AA18" s="1297"/>
    </row>
    <row r="19" spans="2:27" s="1277" customFormat="1" ht="21" customHeight="1">
      <c r="B19" s="1907"/>
      <c r="C19" s="1297" t="s">
        <v>492</v>
      </c>
      <c r="D19" s="1297"/>
      <c r="E19" s="1297"/>
      <c r="F19" s="1297"/>
      <c r="G19" s="1297"/>
      <c r="H19" s="1297" t="s">
        <v>1297</v>
      </c>
      <c r="I19" s="1297"/>
      <c r="J19" s="1297"/>
      <c r="K19" s="1297"/>
      <c r="L19" s="1297"/>
      <c r="M19" s="1297"/>
      <c r="N19" s="1297"/>
      <c r="O19" s="1297"/>
      <c r="P19" s="1297"/>
      <c r="Q19" s="1297"/>
      <c r="R19" s="1297"/>
      <c r="S19" s="1297"/>
      <c r="T19" s="1297"/>
      <c r="U19" s="1297"/>
      <c r="V19" s="1297"/>
      <c r="W19" s="1297"/>
      <c r="X19" s="1297"/>
      <c r="Y19" s="1297"/>
      <c r="Z19" s="1920" t="s">
        <v>212</v>
      </c>
      <c r="AA19" s="1920"/>
    </row>
    <row r="20" spans="2:27" s="1277" customFormat="1" ht="21" customHeight="1">
      <c r="B20" s="1907"/>
      <c r="C20" s="1297"/>
      <c r="D20" s="1297"/>
      <c r="E20" s="1297"/>
      <c r="F20" s="1297"/>
      <c r="G20" s="1297"/>
      <c r="H20" s="1297" t="s">
        <v>1098</v>
      </c>
      <c r="I20" s="1297"/>
      <c r="J20" s="1297"/>
      <c r="K20" s="1297"/>
      <c r="L20" s="1297"/>
      <c r="M20" s="1297" t="s">
        <v>1261</v>
      </c>
      <c r="N20" s="1297"/>
      <c r="O20" s="1297"/>
      <c r="P20" s="1297"/>
      <c r="Q20" s="1297"/>
      <c r="R20" s="1297"/>
      <c r="S20" s="1297"/>
      <c r="T20" s="1297"/>
      <c r="U20" s="1297"/>
      <c r="V20" s="1297"/>
      <c r="W20" s="1297"/>
      <c r="X20" s="1297"/>
      <c r="Y20" s="1297"/>
      <c r="Z20" s="1920" t="s">
        <v>212</v>
      </c>
      <c r="AA20" s="1920"/>
    </row>
    <row r="21" spans="2:27" s="1277" customFormat="1" ht="21" customHeight="1">
      <c r="B21" s="1907"/>
      <c r="C21" s="1297" t="s">
        <v>901</v>
      </c>
      <c r="D21" s="1297"/>
      <c r="E21" s="1297"/>
      <c r="F21" s="1297"/>
      <c r="G21" s="1297"/>
      <c r="H21" s="1297" t="s">
        <v>1297</v>
      </c>
      <c r="I21" s="1297"/>
      <c r="J21" s="1297"/>
      <c r="K21" s="1297"/>
      <c r="L21" s="1297"/>
      <c r="M21" s="1297"/>
      <c r="N21" s="1297"/>
      <c r="O21" s="1297"/>
      <c r="P21" s="1297"/>
      <c r="Q21" s="1297"/>
      <c r="R21" s="1297"/>
      <c r="S21" s="1297"/>
      <c r="T21" s="1297"/>
      <c r="U21" s="1297"/>
      <c r="V21" s="1297"/>
      <c r="W21" s="1297"/>
      <c r="X21" s="1297"/>
      <c r="Y21" s="1297"/>
      <c r="Z21" s="1920" t="s">
        <v>212</v>
      </c>
      <c r="AA21" s="1920"/>
    </row>
    <row r="22" spans="2:27" s="1277" customFormat="1" ht="21" customHeight="1">
      <c r="B22" s="1907"/>
      <c r="C22" s="1297"/>
      <c r="D22" s="1297"/>
      <c r="E22" s="1297"/>
      <c r="F22" s="1297"/>
      <c r="G22" s="1297"/>
      <c r="H22" s="1297" t="s">
        <v>1098</v>
      </c>
      <c r="I22" s="1297"/>
      <c r="J22" s="1297"/>
      <c r="K22" s="1297"/>
      <c r="L22" s="1297"/>
      <c r="M22" s="1297"/>
      <c r="N22" s="1297"/>
      <c r="O22" s="1297"/>
      <c r="P22" s="1297"/>
      <c r="Q22" s="1297"/>
      <c r="R22" s="1297"/>
      <c r="S22" s="1297"/>
      <c r="T22" s="1297"/>
      <c r="U22" s="1297"/>
      <c r="V22" s="1297"/>
      <c r="W22" s="1297"/>
      <c r="X22" s="1297"/>
      <c r="Y22" s="1297"/>
      <c r="Z22" s="1920" t="s">
        <v>212</v>
      </c>
      <c r="AA22" s="1920"/>
    </row>
    <row r="23" spans="2:27" s="1277" customFormat="1" ht="21" customHeight="1">
      <c r="B23" s="1907"/>
      <c r="C23" s="1297" t="s">
        <v>1048</v>
      </c>
      <c r="D23" s="1297"/>
      <c r="E23" s="1297"/>
      <c r="F23" s="1297"/>
      <c r="G23" s="1297"/>
      <c r="H23" s="1297"/>
      <c r="I23" s="1297"/>
      <c r="J23" s="1297"/>
      <c r="K23" s="1297"/>
      <c r="L23" s="1297"/>
      <c r="M23" s="1297"/>
      <c r="N23" s="1297"/>
      <c r="O23" s="1297"/>
      <c r="P23" s="1297"/>
      <c r="Q23" s="1297"/>
      <c r="R23" s="1297"/>
      <c r="S23" s="1297"/>
      <c r="T23" s="1297"/>
      <c r="U23" s="1297"/>
      <c r="V23" s="1297"/>
      <c r="W23" s="1297"/>
      <c r="X23" s="1297"/>
      <c r="Y23" s="1297"/>
      <c r="Z23" s="1297"/>
      <c r="AA23" s="1297"/>
    </row>
    <row r="24" spans="2:27" s="1277" customFormat="1" ht="21" customHeight="1">
      <c r="B24" s="1907"/>
      <c r="C24" s="1297" t="s">
        <v>452</v>
      </c>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row>
    <row r="25" spans="2:27" s="1277" customFormat="1" ht="21" customHeight="1">
      <c r="B25" s="1907"/>
      <c r="C25" s="1297"/>
      <c r="D25" s="1297"/>
      <c r="E25" s="1297"/>
      <c r="F25" s="1297"/>
      <c r="G25" s="1297"/>
      <c r="H25" s="1297"/>
      <c r="I25" s="1297"/>
      <c r="J25" s="1297"/>
      <c r="K25" s="1297"/>
      <c r="L25" s="1297"/>
      <c r="M25" s="1297"/>
      <c r="N25" s="1297"/>
      <c r="O25" s="1297"/>
      <c r="P25" s="1297"/>
      <c r="Q25" s="1297"/>
      <c r="R25" s="1297"/>
      <c r="S25" s="1297"/>
      <c r="T25" s="1297"/>
      <c r="U25" s="1297"/>
      <c r="V25" s="1297"/>
      <c r="W25" s="1297"/>
      <c r="X25" s="1297"/>
      <c r="Y25" s="1297"/>
      <c r="Z25" s="1297"/>
      <c r="AA25" s="1297"/>
    </row>
    <row r="26" spans="2:27" s="1277" customFormat="1" ht="21" customHeight="1">
      <c r="B26" s="1907"/>
      <c r="C26" s="1297"/>
      <c r="D26" s="1297"/>
      <c r="E26" s="1297"/>
      <c r="F26" s="1297"/>
      <c r="G26" s="1297"/>
      <c r="H26" s="1297"/>
      <c r="I26" s="1297"/>
      <c r="J26" s="1297"/>
      <c r="K26" s="1297"/>
      <c r="L26" s="1297"/>
      <c r="M26" s="1297"/>
      <c r="N26" s="1297"/>
      <c r="O26" s="1297"/>
      <c r="P26" s="1297"/>
      <c r="Q26" s="1297"/>
      <c r="R26" s="1297"/>
      <c r="S26" s="1297"/>
      <c r="T26" s="1297"/>
      <c r="U26" s="1297"/>
      <c r="V26" s="1297"/>
      <c r="W26" s="1297"/>
      <c r="X26" s="1297"/>
      <c r="Y26" s="1297"/>
      <c r="Z26" s="1297"/>
      <c r="AA26" s="1297"/>
    </row>
    <row r="27" spans="2:27" s="1277" customFormat="1" ht="21" customHeight="1">
      <c r="B27" s="1908"/>
      <c r="C27" s="1297"/>
      <c r="D27" s="1297"/>
      <c r="E27" s="1297"/>
      <c r="F27" s="1297"/>
      <c r="G27" s="1297"/>
      <c r="H27" s="1297"/>
      <c r="I27" s="1297"/>
      <c r="J27" s="1297"/>
      <c r="K27" s="1297"/>
      <c r="L27" s="1297"/>
      <c r="M27" s="1297"/>
      <c r="N27" s="1297"/>
      <c r="O27" s="1297"/>
      <c r="P27" s="1297"/>
      <c r="Q27" s="1297"/>
      <c r="R27" s="1297"/>
      <c r="S27" s="1297"/>
      <c r="T27" s="1297"/>
      <c r="U27" s="1297"/>
      <c r="V27" s="1297"/>
      <c r="W27" s="1297"/>
      <c r="X27" s="1297"/>
      <c r="Y27" s="1297"/>
      <c r="Z27" s="1297"/>
      <c r="AA27" s="1297"/>
    </row>
    <row r="28" spans="2:27" ht="28.5" customHeight="1">
      <c r="B28" s="1909" t="s">
        <v>1280</v>
      </c>
      <c r="C28" s="1909"/>
      <c r="D28" s="1909"/>
      <c r="E28" s="1909"/>
      <c r="F28" s="1909"/>
      <c r="G28" s="1909"/>
      <c r="H28" s="1909"/>
      <c r="I28" s="1909"/>
      <c r="J28" s="1909"/>
      <c r="K28" s="1909"/>
      <c r="L28" s="1909"/>
      <c r="M28" s="1909"/>
      <c r="N28" s="1909"/>
      <c r="O28" s="1909"/>
      <c r="P28" s="1909"/>
      <c r="Q28" s="1909"/>
      <c r="R28" s="1909"/>
      <c r="S28" s="1909"/>
      <c r="T28" s="1909"/>
      <c r="U28" s="1909"/>
      <c r="V28" s="1909"/>
      <c r="W28" s="1909"/>
      <c r="X28" s="1909"/>
      <c r="Y28" s="1909"/>
      <c r="Z28" s="1909"/>
      <c r="AA28" s="1909"/>
    </row>
    <row r="29" spans="2:27" ht="23.25" customHeight="1">
      <c r="B29" s="1910" t="s">
        <v>384</v>
      </c>
      <c r="C29" s="1910"/>
      <c r="D29" s="1910"/>
      <c r="E29" s="1910"/>
      <c r="F29" s="1910"/>
      <c r="G29" s="1910"/>
      <c r="H29" s="1910"/>
      <c r="I29" s="1910"/>
      <c r="J29" s="1910"/>
      <c r="K29" s="1910"/>
      <c r="L29" s="1910"/>
      <c r="M29" s="1910"/>
      <c r="N29" s="1910"/>
      <c r="O29" s="1910"/>
      <c r="P29" s="1910"/>
      <c r="Q29" s="1910"/>
      <c r="R29" s="1910"/>
      <c r="S29" s="1910"/>
      <c r="T29" s="1910"/>
      <c r="U29" s="1910"/>
      <c r="V29" s="1910"/>
      <c r="W29" s="1910"/>
      <c r="X29" s="1910"/>
      <c r="Y29" s="1910"/>
      <c r="Z29" s="1910"/>
      <c r="AA29" s="1910"/>
    </row>
    <row r="30" spans="2:27" ht="29.25" customHeight="1">
      <c r="B30" s="1911" t="s">
        <v>1201</v>
      </c>
      <c r="C30" s="1910"/>
      <c r="D30" s="1910"/>
      <c r="E30" s="1910"/>
      <c r="F30" s="1910"/>
      <c r="G30" s="1910"/>
      <c r="H30" s="1910"/>
      <c r="I30" s="1910"/>
      <c r="J30" s="1910"/>
      <c r="K30" s="1910"/>
      <c r="L30" s="1910"/>
      <c r="M30" s="1910"/>
      <c r="N30" s="1910"/>
      <c r="O30" s="1910"/>
      <c r="P30" s="1910"/>
      <c r="Q30" s="1910"/>
      <c r="R30" s="1910"/>
      <c r="S30" s="1910"/>
      <c r="T30" s="1910"/>
      <c r="U30" s="1910"/>
      <c r="V30" s="1910"/>
      <c r="W30" s="1910"/>
      <c r="X30" s="1910"/>
      <c r="Y30" s="1910"/>
      <c r="Z30" s="1910"/>
      <c r="AA30" s="1910"/>
    </row>
    <row r="31" spans="2:27" ht="15" customHeight="1">
      <c r="B31" s="1912"/>
    </row>
    <row r="32" spans="2:27" ht="14.25" customHeight="1">
      <c r="B32" s="1912"/>
    </row>
    <row r="33" spans="2:2" ht="21" customHeight="1">
      <c r="B33" s="1735"/>
    </row>
  </sheetData>
  <customSheetViews>
    <customSheetView guid="{33D4D846-4129-451F-A6E0-96419F5FE18F}" scale="75" showPageBreaks="1" printArea="1" view="pageBreakPreview" showRuler="0">
      <selection activeCell="G16" sqref="G16"/>
      <pageMargins left="0.39370078740157483" right="0.39370078740157483" top="0.31496062992125984" bottom="0.19685039370078741" header="0.39370078740157483" footer="0.39370078740157483"/>
      <printOptions horizontalCentered="1"/>
      <pageSetup paperSize="9" orientation="portrait" errors="blank" verticalDpi="300"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orientation="portrait" errors="blank" verticalDpi="300"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orientation="portrait" errors="blank" verticalDpi="300" r:id="rId4"/>
      <headerFooter alignWithMargins="0"/>
    </customSheetView>
  </customSheetViews>
  <mergeCells count="60">
    <mergeCell ref="B2:AA2"/>
    <mergeCell ref="B3:K3"/>
    <mergeCell ref="L3:AA3"/>
    <mergeCell ref="B4:K4"/>
    <mergeCell ref="L4:AA4"/>
    <mergeCell ref="F5:K5"/>
    <mergeCell ref="L5:U5"/>
    <mergeCell ref="F6:K6"/>
    <mergeCell ref="L6:U6"/>
    <mergeCell ref="C7:U7"/>
    <mergeCell ref="V7:AA7"/>
    <mergeCell ref="D8:U8"/>
    <mergeCell ref="V8:AA8"/>
    <mergeCell ref="D9:K9"/>
    <mergeCell ref="L9:U9"/>
    <mergeCell ref="V9:AA9"/>
    <mergeCell ref="D10:K10"/>
    <mergeCell ref="L10:U10"/>
    <mergeCell ref="V10:AA10"/>
    <mergeCell ref="D11:K11"/>
    <mergeCell ref="L11:U11"/>
    <mergeCell ref="V11:AA11"/>
    <mergeCell ref="D12:K12"/>
    <mergeCell ref="L12:U12"/>
    <mergeCell ref="V12:AA12"/>
    <mergeCell ref="D13:K13"/>
    <mergeCell ref="L13:U13"/>
    <mergeCell ref="V13:AA13"/>
    <mergeCell ref="C14:AA14"/>
    <mergeCell ref="C18:L18"/>
    <mergeCell ref="M18:Y18"/>
    <mergeCell ref="Z18:AA18"/>
    <mergeCell ref="H19:L19"/>
    <mergeCell ref="M19:Y19"/>
    <mergeCell ref="Z19:AA19"/>
    <mergeCell ref="H20:L20"/>
    <mergeCell ref="M20:Y20"/>
    <mergeCell ref="Z20:AA20"/>
    <mergeCell ref="H21:L21"/>
    <mergeCell ref="M21:Y21"/>
    <mergeCell ref="Z21:AA21"/>
    <mergeCell ref="H22:L22"/>
    <mergeCell ref="M22:Y22"/>
    <mergeCell ref="Z22:AA22"/>
    <mergeCell ref="C23:U23"/>
    <mergeCell ref="V23:AA23"/>
    <mergeCell ref="C24:AA24"/>
    <mergeCell ref="B28:AA28"/>
    <mergeCell ref="B29:AA29"/>
    <mergeCell ref="B30:AA30"/>
    <mergeCell ref="B5:E6"/>
    <mergeCell ref="V5:Z6"/>
    <mergeCell ref="AA5:AA6"/>
    <mergeCell ref="C8:C13"/>
    <mergeCell ref="C15:AA17"/>
    <mergeCell ref="C19:G20"/>
    <mergeCell ref="C21:G22"/>
    <mergeCell ref="C25:AA27"/>
    <mergeCell ref="B7:B17"/>
    <mergeCell ref="B18:B27"/>
  </mergeCells>
  <phoneticPr fontId="23"/>
  <printOptions horizontalCentered="1"/>
  <pageMargins left="0.39370078740157483" right="0.39370078740157483" top="0.31496062992125984" bottom="0.19685039370078741" header="0.39370078740157483" footer="0.39370078740157483"/>
  <pageSetup paperSize="9" scale="96" fitToWidth="1" fitToHeight="1" orientation="portrait" usePrinterDefaults="1" errors="blank" r:id="rId5"/>
  <headerFooter alignWithMargins="0"/>
  <legacyDrawing r:id="rId6"/>
</worksheet>
</file>

<file path=xl/worksheets/sheet4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H25"/>
  <sheetViews>
    <sheetView view="pageBreakPreview" zoomScaleNormal="70" zoomScaleSheetLayoutView="100" workbookViewId="0"/>
  </sheetViews>
  <sheetFormatPr defaultColWidth="9" defaultRowHeight="13.5"/>
  <cols>
    <col min="1" max="1" width="10.125" style="410" customWidth="1"/>
    <col min="2" max="2" width="17.375" style="410" customWidth="1"/>
    <col min="3" max="3" width="11.625" style="410" customWidth="1"/>
    <col min="4" max="7" width="10.125" style="410" customWidth="1"/>
    <col min="8" max="8" width="16.25" style="410" customWidth="1"/>
    <col min="9" max="256" width="9" style="410"/>
    <col min="257" max="264" width="10.125" style="410" customWidth="1"/>
    <col min="265" max="512" width="9" style="410"/>
    <col min="513" max="520" width="10.125" style="410" customWidth="1"/>
    <col min="521" max="768" width="9" style="410"/>
    <col min="769" max="776" width="10.125" style="410" customWidth="1"/>
    <col min="777" max="1024" width="9" style="410"/>
    <col min="1025" max="1032" width="10.125" style="410" customWidth="1"/>
    <col min="1033" max="1280" width="9" style="410"/>
    <col min="1281" max="1288" width="10.125" style="410" customWidth="1"/>
    <col min="1289" max="1536" width="9" style="410"/>
    <col min="1537" max="1544" width="10.125" style="410" customWidth="1"/>
    <col min="1545" max="1792" width="9" style="410"/>
    <col min="1793" max="1800" width="10.125" style="410" customWidth="1"/>
    <col min="1801" max="2048" width="9" style="410"/>
    <col min="2049" max="2056" width="10.125" style="410" customWidth="1"/>
    <col min="2057" max="2304" width="9" style="410"/>
    <col min="2305" max="2312" width="10.125" style="410" customWidth="1"/>
    <col min="2313" max="2560" width="9" style="410"/>
    <col min="2561" max="2568" width="10.125" style="410" customWidth="1"/>
    <col min="2569" max="2816" width="9" style="410"/>
    <col min="2817" max="2824" width="10.125" style="410" customWidth="1"/>
    <col min="2825" max="3072" width="9" style="410"/>
    <col min="3073" max="3080" width="10.125" style="410" customWidth="1"/>
    <col min="3081" max="3328" width="9" style="410"/>
    <col min="3329" max="3336" width="10.125" style="410" customWidth="1"/>
    <col min="3337" max="3584" width="9" style="410"/>
    <col min="3585" max="3592" width="10.125" style="410" customWidth="1"/>
    <col min="3593" max="3840" width="9" style="410"/>
    <col min="3841" max="3848" width="10.125" style="410" customWidth="1"/>
    <col min="3849" max="4096" width="9" style="410"/>
    <col min="4097" max="4104" width="10.125" style="410" customWidth="1"/>
    <col min="4105" max="4352" width="9" style="410"/>
    <col min="4353" max="4360" width="10.125" style="410" customWidth="1"/>
    <col min="4361" max="4608" width="9" style="410"/>
    <col min="4609" max="4616" width="10.125" style="410" customWidth="1"/>
    <col min="4617" max="4864" width="9" style="410"/>
    <col min="4865" max="4872" width="10.125" style="410" customWidth="1"/>
    <col min="4873" max="5120" width="9" style="410"/>
    <col min="5121" max="5128" width="10.125" style="410" customWidth="1"/>
    <col min="5129" max="5376" width="9" style="410"/>
    <col min="5377" max="5384" width="10.125" style="410" customWidth="1"/>
    <col min="5385" max="5632" width="9" style="410"/>
    <col min="5633" max="5640" width="10.125" style="410" customWidth="1"/>
    <col min="5641" max="5888" width="9" style="410"/>
    <col min="5889" max="5896" width="10.125" style="410" customWidth="1"/>
    <col min="5897" max="6144" width="9" style="410"/>
    <col min="6145" max="6152" width="10.125" style="410" customWidth="1"/>
    <col min="6153" max="6400" width="9" style="410"/>
    <col min="6401" max="6408" width="10.125" style="410" customWidth="1"/>
    <col min="6409" max="6656" width="9" style="410"/>
    <col min="6657" max="6664" width="10.125" style="410" customWidth="1"/>
    <col min="6665" max="6912" width="9" style="410"/>
    <col min="6913" max="6920" width="10.125" style="410" customWidth="1"/>
    <col min="6921" max="7168" width="9" style="410"/>
    <col min="7169" max="7176" width="10.125" style="410" customWidth="1"/>
    <col min="7177" max="7424" width="9" style="410"/>
    <col min="7425" max="7432" width="10.125" style="410" customWidth="1"/>
    <col min="7433" max="7680" width="9" style="410"/>
    <col min="7681" max="7688" width="10.125" style="410" customWidth="1"/>
    <col min="7689" max="7936" width="9" style="410"/>
    <col min="7937" max="7944" width="10.125" style="410" customWidth="1"/>
    <col min="7945" max="8192" width="9" style="410"/>
    <col min="8193" max="8200" width="10.125" style="410" customWidth="1"/>
    <col min="8201" max="8448" width="9" style="410"/>
    <col min="8449" max="8456" width="10.125" style="410" customWidth="1"/>
    <col min="8457" max="8704" width="9" style="410"/>
    <col min="8705" max="8712" width="10.125" style="410" customWidth="1"/>
    <col min="8713" max="8960" width="9" style="410"/>
    <col min="8961" max="8968" width="10.125" style="410" customWidth="1"/>
    <col min="8969" max="9216" width="9" style="410"/>
    <col min="9217" max="9224" width="10.125" style="410" customWidth="1"/>
    <col min="9225" max="9472" width="9" style="410"/>
    <col min="9473" max="9480" width="10.125" style="410" customWidth="1"/>
    <col min="9481" max="9728" width="9" style="410"/>
    <col min="9729" max="9736" width="10.125" style="410" customWidth="1"/>
    <col min="9737" max="9984" width="9" style="410"/>
    <col min="9985" max="9992" width="10.125" style="410" customWidth="1"/>
    <col min="9993" max="10240" width="9" style="410"/>
    <col min="10241" max="10248" width="10.125" style="410" customWidth="1"/>
    <col min="10249" max="10496" width="9" style="410"/>
    <col min="10497" max="10504" width="10.125" style="410" customWidth="1"/>
    <col min="10505" max="10752" width="9" style="410"/>
    <col min="10753" max="10760" width="10.125" style="410" customWidth="1"/>
    <col min="10761" max="11008" width="9" style="410"/>
    <col min="11009" max="11016" width="10.125" style="410" customWidth="1"/>
    <col min="11017" max="11264" width="9" style="410"/>
    <col min="11265" max="11272" width="10.125" style="410" customWidth="1"/>
    <col min="11273" max="11520" width="9" style="410"/>
    <col min="11521" max="11528" width="10.125" style="410" customWidth="1"/>
    <col min="11529" max="11776" width="9" style="410"/>
    <col min="11777" max="11784" width="10.125" style="410" customWidth="1"/>
    <col min="11785" max="12032" width="9" style="410"/>
    <col min="12033" max="12040" width="10.125" style="410" customWidth="1"/>
    <col min="12041" max="12288" width="9" style="410"/>
    <col min="12289" max="12296" width="10.125" style="410" customWidth="1"/>
    <col min="12297" max="12544" width="9" style="410"/>
    <col min="12545" max="12552" width="10.125" style="410" customWidth="1"/>
    <col min="12553" max="12800" width="9" style="410"/>
    <col min="12801" max="12808" width="10.125" style="410" customWidth="1"/>
    <col min="12809" max="13056" width="9" style="410"/>
    <col min="13057" max="13064" width="10.125" style="410" customWidth="1"/>
    <col min="13065" max="13312" width="9" style="410"/>
    <col min="13313" max="13320" width="10.125" style="410" customWidth="1"/>
    <col min="13321" max="13568" width="9" style="410"/>
    <col min="13569" max="13576" width="10.125" style="410" customWidth="1"/>
    <col min="13577" max="13824" width="9" style="410"/>
    <col min="13825" max="13832" width="10.125" style="410" customWidth="1"/>
    <col min="13833" max="14080" width="9" style="410"/>
    <col min="14081" max="14088" width="10.125" style="410" customWidth="1"/>
    <col min="14089" max="14336" width="9" style="410"/>
    <col min="14337" max="14344" width="10.125" style="410" customWidth="1"/>
    <col min="14345" max="14592" width="9" style="410"/>
    <col min="14593" max="14600" width="10.125" style="410" customWidth="1"/>
    <col min="14601" max="14848" width="9" style="410"/>
    <col min="14849" max="14856" width="10.125" style="410" customWidth="1"/>
    <col min="14857" max="15104" width="9" style="410"/>
    <col min="15105" max="15112" width="10.125" style="410" customWidth="1"/>
    <col min="15113" max="15360" width="9" style="410"/>
    <col min="15361" max="15368" width="10.125" style="410" customWidth="1"/>
    <col min="15369" max="15616" width="9" style="410"/>
    <col min="15617" max="15624" width="10.125" style="410" customWidth="1"/>
    <col min="15625" max="15872" width="9" style="410"/>
    <col min="15873" max="15880" width="10.125" style="410" customWidth="1"/>
    <col min="15881" max="16128" width="9" style="410"/>
    <col min="16129" max="16136" width="10.125" style="410" customWidth="1"/>
    <col min="16137" max="16384" width="9" style="410"/>
  </cols>
  <sheetData>
    <row r="1" spans="1:8" ht="20.100000000000001" customHeight="1">
      <c r="A1" s="499" t="s">
        <v>2073</v>
      </c>
    </row>
    <row r="2" spans="1:8" ht="20.100000000000001" customHeight="1">
      <c r="F2" s="1950" t="s">
        <v>1752</v>
      </c>
      <c r="G2" s="1950"/>
      <c r="H2" s="1950"/>
    </row>
    <row r="3" spans="1:8" ht="20.100000000000001" customHeight="1"/>
    <row r="4" spans="1:8" s="411" customFormat="1" ht="20.100000000000001" customHeight="1">
      <c r="A4" s="1852" t="s">
        <v>1732</v>
      </c>
      <c r="B4" s="510"/>
      <c r="C4" s="510"/>
      <c r="D4" s="510"/>
      <c r="E4" s="510"/>
      <c r="F4" s="510"/>
      <c r="G4" s="510"/>
      <c r="H4" s="510"/>
    </row>
    <row r="5" spans="1:8" ht="20.100000000000001" customHeight="1">
      <c r="A5" s="1694"/>
      <c r="B5" s="1694"/>
      <c r="C5" s="1694"/>
      <c r="D5" s="1694"/>
      <c r="E5" s="1694"/>
      <c r="F5" s="1694"/>
      <c r="G5" s="1694"/>
      <c r="H5" s="1694"/>
    </row>
    <row r="6" spans="1:8" ht="45" customHeight="1">
      <c r="A6" s="533" t="s">
        <v>448</v>
      </c>
      <c r="B6" s="533"/>
      <c r="C6" s="1323"/>
      <c r="D6" s="1328"/>
      <c r="E6" s="1328"/>
      <c r="F6" s="1328"/>
      <c r="G6" s="1328"/>
      <c r="H6" s="1713"/>
    </row>
    <row r="7" spans="1:8" ht="45" customHeight="1">
      <c r="A7" s="1698" t="s">
        <v>1733</v>
      </c>
      <c r="B7" s="1698"/>
      <c r="C7" s="533" t="s">
        <v>1700</v>
      </c>
      <c r="D7" s="533"/>
      <c r="E7" s="533"/>
      <c r="F7" s="533"/>
      <c r="G7" s="533"/>
      <c r="H7" s="533"/>
    </row>
    <row r="8" spans="1:8" ht="26.25" customHeight="1">
      <c r="A8" s="1321" t="s">
        <v>1187</v>
      </c>
      <c r="B8" s="1341"/>
      <c r="C8" s="1934" t="s">
        <v>1110</v>
      </c>
      <c r="D8" s="1940"/>
      <c r="E8" s="524" t="s">
        <v>1746</v>
      </c>
      <c r="F8" s="531"/>
      <c r="G8" s="540"/>
      <c r="H8" s="546"/>
    </row>
    <row r="9" spans="1:8" ht="26.25" customHeight="1">
      <c r="A9" s="1924"/>
      <c r="B9" s="1930"/>
      <c r="C9" s="1935" t="s">
        <v>1546</v>
      </c>
      <c r="D9" s="1935"/>
      <c r="E9" s="524" t="s">
        <v>1748</v>
      </c>
      <c r="F9" s="531"/>
      <c r="G9" s="540"/>
      <c r="H9" s="546"/>
    </row>
    <row r="10" spans="1:8" ht="26.25" customHeight="1">
      <c r="A10" s="1924"/>
      <c r="B10" s="1930"/>
      <c r="C10" s="1935" t="s">
        <v>1739</v>
      </c>
      <c r="D10" s="1935"/>
      <c r="E10" s="524" t="s">
        <v>1750</v>
      </c>
      <c r="F10" s="531"/>
      <c r="G10" s="540"/>
      <c r="H10" s="546"/>
    </row>
    <row r="11" spans="1:8" ht="26.25" customHeight="1">
      <c r="A11" s="1924"/>
      <c r="B11" s="1930"/>
      <c r="C11" s="1935" t="s">
        <v>1740</v>
      </c>
      <c r="D11" s="1935"/>
      <c r="E11" s="524" t="s">
        <v>1147</v>
      </c>
      <c r="F11" s="531"/>
      <c r="G11" s="540"/>
      <c r="H11" s="546"/>
    </row>
    <row r="12" spans="1:8" ht="26.25" customHeight="1">
      <c r="A12" s="1322"/>
      <c r="B12" s="1342"/>
      <c r="C12" s="1935" t="s">
        <v>1741</v>
      </c>
      <c r="D12" s="1935"/>
      <c r="E12" s="524" t="s">
        <v>1751</v>
      </c>
      <c r="F12" s="531"/>
      <c r="G12" s="540"/>
      <c r="H12" s="546"/>
    </row>
    <row r="13" spans="1:8" ht="14.25" customHeight="1">
      <c r="A13" s="556"/>
      <c r="B13" s="556"/>
      <c r="C13" s="556"/>
      <c r="D13" s="556"/>
      <c r="E13" s="556"/>
      <c r="F13" s="556"/>
      <c r="G13" s="1694"/>
      <c r="H13" s="556"/>
    </row>
    <row r="14" spans="1:8" ht="45" customHeight="1">
      <c r="A14" s="1925" t="s">
        <v>1627</v>
      </c>
      <c r="B14" s="1931"/>
      <c r="C14" s="1936" t="s">
        <v>1299</v>
      </c>
      <c r="D14" s="1941"/>
      <c r="E14" s="1946" t="s">
        <v>212</v>
      </c>
      <c r="F14" s="1951" t="s">
        <v>1753</v>
      </c>
      <c r="G14" s="1956"/>
      <c r="H14" s="1959" t="s">
        <v>1734</v>
      </c>
    </row>
    <row r="15" spans="1:8" ht="45" customHeight="1">
      <c r="A15" s="1926"/>
      <c r="B15" s="1932"/>
      <c r="C15" s="1936" t="s">
        <v>661</v>
      </c>
      <c r="D15" s="1942"/>
      <c r="E15" s="1947" t="s">
        <v>212</v>
      </c>
      <c r="F15" s="1952"/>
      <c r="G15" s="1957"/>
      <c r="H15" s="1960"/>
    </row>
    <row r="16" spans="1:8" ht="45" customHeight="1">
      <c r="A16" s="1927"/>
      <c r="B16" s="1933"/>
      <c r="C16" s="1927" t="s">
        <v>943</v>
      </c>
      <c r="D16" s="1943"/>
      <c r="E16" s="1948" t="s">
        <v>212</v>
      </c>
      <c r="F16" s="1953"/>
      <c r="G16" s="1958"/>
      <c r="H16" s="1961"/>
    </row>
    <row r="17" spans="1:8" ht="21" customHeight="1">
      <c r="A17" s="1694"/>
      <c r="B17" s="1694"/>
      <c r="C17" s="1694"/>
      <c r="D17" s="556"/>
      <c r="E17" s="556"/>
      <c r="F17" s="1954"/>
      <c r="G17" s="1954"/>
      <c r="H17" s="1694"/>
    </row>
    <row r="18" spans="1:8" ht="45" customHeight="1">
      <c r="A18" s="1925" t="s">
        <v>1735</v>
      </c>
      <c r="B18" s="1931"/>
      <c r="C18" s="1937" t="s">
        <v>1742</v>
      </c>
      <c r="D18" s="1944"/>
      <c r="E18" s="1949" t="s">
        <v>212</v>
      </c>
      <c r="F18" s="1955" t="s">
        <v>1754</v>
      </c>
      <c r="G18" s="1955"/>
      <c r="H18" s="1962" t="s">
        <v>1755</v>
      </c>
    </row>
    <row r="19" spans="1:8" ht="51.75" customHeight="1">
      <c r="A19" s="1927"/>
      <c r="B19" s="1933"/>
      <c r="C19" s="1938" t="s">
        <v>1607</v>
      </c>
      <c r="D19" s="1944"/>
      <c r="E19" s="1949" t="s">
        <v>212</v>
      </c>
      <c r="F19" s="1955"/>
      <c r="G19" s="1955"/>
      <c r="H19" s="1929"/>
    </row>
    <row r="20" spans="1:8" ht="15" customHeight="1">
      <c r="A20" s="1928"/>
      <c r="B20" s="556"/>
      <c r="C20" s="556"/>
      <c r="D20" s="556"/>
      <c r="E20" s="556"/>
      <c r="F20" s="556"/>
      <c r="G20" s="556"/>
      <c r="H20" s="556"/>
    </row>
    <row r="21" spans="1:8" ht="57.75" customHeight="1">
      <c r="A21" s="1929" t="s">
        <v>727</v>
      </c>
      <c r="B21" s="1929"/>
      <c r="C21" s="1939" t="s">
        <v>1744</v>
      </c>
      <c r="D21" s="1945"/>
      <c r="E21" s="1945"/>
      <c r="F21" s="1945"/>
      <c r="G21" s="1945"/>
      <c r="H21" s="1963"/>
    </row>
    <row r="22" spans="1:8" ht="15" customHeight="1">
      <c r="A22" s="512"/>
      <c r="B22" s="512"/>
      <c r="C22" s="512"/>
      <c r="D22" s="512"/>
      <c r="E22" s="512"/>
      <c r="F22" s="512"/>
      <c r="G22" s="512"/>
      <c r="H22" s="512"/>
    </row>
    <row r="23" spans="1:8" ht="52.5" customHeight="1">
      <c r="A23" s="520" t="s">
        <v>290</v>
      </c>
      <c r="B23" s="520"/>
      <c r="C23" s="520"/>
      <c r="D23" s="520"/>
      <c r="E23" s="520"/>
      <c r="F23" s="520"/>
      <c r="G23" s="520"/>
      <c r="H23" s="520"/>
    </row>
    <row r="24" spans="1:8" ht="39" customHeight="1">
      <c r="A24" s="520" t="s">
        <v>1738</v>
      </c>
      <c r="B24" s="520"/>
      <c r="C24" s="520"/>
      <c r="D24" s="520"/>
      <c r="E24" s="520"/>
      <c r="F24" s="520"/>
      <c r="G24" s="520"/>
      <c r="H24" s="520"/>
    </row>
    <row r="25" spans="1:8" ht="38.25" customHeight="1">
      <c r="A25" s="520" t="s">
        <v>1072</v>
      </c>
      <c r="B25" s="520"/>
      <c r="C25" s="520"/>
      <c r="D25" s="520"/>
      <c r="E25" s="520"/>
      <c r="F25" s="520"/>
      <c r="G25" s="520"/>
      <c r="H25" s="520"/>
    </row>
    <row r="26" spans="1:8" ht="19.5" customHeight="1"/>
    <row r="27" spans="1:8" ht="19.5" customHeight="1"/>
    <row r="28" spans="1:8" ht="19.5" customHeight="1"/>
    <row r="31" spans="1:8" ht="17.25" customHeight="1"/>
    <row r="32" spans="1:8" ht="17.25" customHeight="1"/>
  </sheetData>
  <customSheetViews>
    <customSheetView guid="{33D4D846-4129-451F-A6E0-96419F5FE18F}" scale="75" showPageBreaks="1" printArea="1" view="pageBreakPreview" showRuler="0">
      <selection activeCell="BM9" sqref="BM9"/>
      <pageMargins left="0.39370078740157483" right="0.39370078740157483" top="0.31496062992125984" bottom="0.19685039370078741" header="0.39370078740157483" footer="0.39370078740157483"/>
      <printOptions horizontalCentered="1"/>
      <pageSetup paperSize="9" scale="96" orientation="portrait" errors="blank"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6" orientation="portrait" errors="blank"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6" orientation="portrait" errors="blank"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6" orientation="portrait" errors="blank" r:id="rId4"/>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23"/>
  <dataValidations count="1">
    <dataValidation type="list" allowBlank="1" showDropDown="0" showInputMessage="1" showErrorMessage="1" sqref="H8:H12">
      <formula1>"○"</formula1>
    </dataValidation>
  </dataValidations>
  <printOptions horizontalCentered="1"/>
  <pageMargins left="0.39370078740157483" right="0.39370078740157483" top="0.31496062992125984" bottom="0.19685039370078741" header="0.39370078740157483" footer="0.39370078740157483"/>
  <pageSetup paperSize="9" fitToWidth="1" fitToHeight="1" orientation="portrait" usePrinterDefaults="1" errors="blank" r:id="rId5"/>
  <headerFooter alignWithMargins="0"/>
  <drawing r:id="rId6"/>
</worksheet>
</file>

<file path=xl/worksheets/sheet43.xml><?xml version="1.0" encoding="utf-8"?>
<worksheet xmlns="http://schemas.openxmlformats.org/spreadsheetml/2006/main" xmlns:r="http://schemas.openxmlformats.org/officeDocument/2006/relationships" xmlns:mc="http://schemas.openxmlformats.org/markup-compatibility/2006">
  <sheetPr>
    <tabColor theme="0"/>
  </sheetPr>
  <dimension ref="A1:J34"/>
  <sheetViews>
    <sheetView view="pageBreakPreview" zoomScaleSheetLayoutView="100" workbookViewId="0"/>
  </sheetViews>
  <sheetFormatPr defaultColWidth="9" defaultRowHeight="21" customHeight="1"/>
  <cols>
    <col min="1" max="1" width="5.125" style="410" customWidth="1"/>
    <col min="2" max="3" width="9" style="410"/>
    <col min="4" max="5" width="8.5" style="410" customWidth="1"/>
    <col min="6" max="6" width="8.375" style="410" customWidth="1"/>
    <col min="7" max="7" width="7.375" style="410" customWidth="1"/>
    <col min="8" max="9" width="8.5" style="410" customWidth="1"/>
    <col min="10" max="10" width="22.625" style="410" customWidth="1"/>
    <col min="11" max="256" width="9" style="410"/>
    <col min="257" max="257" width="5.125" style="410" customWidth="1"/>
    <col min="258" max="259" width="9" style="410"/>
    <col min="260" max="261" width="8.5" style="410" customWidth="1"/>
    <col min="262" max="262" width="8.375" style="410" customWidth="1"/>
    <col min="263" max="263" width="7.375" style="410" customWidth="1"/>
    <col min="264" max="265" width="8.5" style="410" customWidth="1"/>
    <col min="266" max="266" width="22.625" style="410" customWidth="1"/>
    <col min="267" max="512" width="9" style="410"/>
    <col min="513" max="513" width="5.125" style="410" customWidth="1"/>
    <col min="514" max="515" width="9" style="410"/>
    <col min="516" max="517" width="8.5" style="410" customWidth="1"/>
    <col min="518" max="518" width="8.375" style="410" customWidth="1"/>
    <col min="519" max="519" width="7.375" style="410" customWidth="1"/>
    <col min="520" max="521" width="8.5" style="410" customWidth="1"/>
    <col min="522" max="522" width="22.625" style="410" customWidth="1"/>
    <col min="523" max="768" width="9" style="410"/>
    <col min="769" max="769" width="5.125" style="410" customWidth="1"/>
    <col min="770" max="771" width="9" style="410"/>
    <col min="772" max="773" width="8.5" style="410" customWidth="1"/>
    <col min="774" max="774" width="8.375" style="410" customWidth="1"/>
    <col min="775" max="775" width="7.375" style="410" customWidth="1"/>
    <col min="776" max="777" width="8.5" style="410" customWidth="1"/>
    <col min="778" max="778" width="22.625" style="410" customWidth="1"/>
    <col min="779" max="1024" width="9" style="410"/>
    <col min="1025" max="1025" width="5.125" style="410" customWidth="1"/>
    <col min="1026" max="1027" width="9" style="410"/>
    <col min="1028" max="1029" width="8.5" style="410" customWidth="1"/>
    <col min="1030" max="1030" width="8.375" style="410" customWidth="1"/>
    <col min="1031" max="1031" width="7.375" style="410" customWidth="1"/>
    <col min="1032" max="1033" width="8.5" style="410" customWidth="1"/>
    <col min="1034" max="1034" width="22.625" style="410" customWidth="1"/>
    <col min="1035" max="1280" width="9" style="410"/>
    <col min="1281" max="1281" width="5.125" style="410" customWidth="1"/>
    <col min="1282" max="1283" width="9" style="410"/>
    <col min="1284" max="1285" width="8.5" style="410" customWidth="1"/>
    <col min="1286" max="1286" width="8.375" style="410" customWidth="1"/>
    <col min="1287" max="1287" width="7.375" style="410" customWidth="1"/>
    <col min="1288" max="1289" width="8.5" style="410" customWidth="1"/>
    <col min="1290" max="1290" width="22.625" style="410" customWidth="1"/>
    <col min="1291" max="1536" width="9" style="410"/>
    <col min="1537" max="1537" width="5.125" style="410" customWidth="1"/>
    <col min="1538" max="1539" width="9" style="410"/>
    <col min="1540" max="1541" width="8.5" style="410" customWidth="1"/>
    <col min="1542" max="1542" width="8.375" style="410" customWidth="1"/>
    <col min="1543" max="1543" width="7.375" style="410" customWidth="1"/>
    <col min="1544" max="1545" width="8.5" style="410" customWidth="1"/>
    <col min="1546" max="1546" width="22.625" style="410" customWidth="1"/>
    <col min="1547" max="1792" width="9" style="410"/>
    <col min="1793" max="1793" width="5.125" style="410" customWidth="1"/>
    <col min="1794" max="1795" width="9" style="410"/>
    <col min="1796" max="1797" width="8.5" style="410" customWidth="1"/>
    <col min="1798" max="1798" width="8.375" style="410" customWidth="1"/>
    <col min="1799" max="1799" width="7.375" style="410" customWidth="1"/>
    <col min="1800" max="1801" width="8.5" style="410" customWidth="1"/>
    <col min="1802" max="1802" width="22.625" style="410" customWidth="1"/>
    <col min="1803" max="2048" width="9" style="410"/>
    <col min="2049" max="2049" width="5.125" style="410" customWidth="1"/>
    <col min="2050" max="2051" width="9" style="410"/>
    <col min="2052" max="2053" width="8.5" style="410" customWidth="1"/>
    <col min="2054" max="2054" width="8.375" style="410" customWidth="1"/>
    <col min="2055" max="2055" width="7.375" style="410" customWidth="1"/>
    <col min="2056" max="2057" width="8.5" style="410" customWidth="1"/>
    <col min="2058" max="2058" width="22.625" style="410" customWidth="1"/>
    <col min="2059" max="2304" width="9" style="410"/>
    <col min="2305" max="2305" width="5.125" style="410" customWidth="1"/>
    <col min="2306" max="2307" width="9" style="410"/>
    <col min="2308" max="2309" width="8.5" style="410" customWidth="1"/>
    <col min="2310" max="2310" width="8.375" style="410" customWidth="1"/>
    <col min="2311" max="2311" width="7.375" style="410" customWidth="1"/>
    <col min="2312" max="2313" width="8.5" style="410" customWidth="1"/>
    <col min="2314" max="2314" width="22.625" style="410" customWidth="1"/>
    <col min="2315" max="2560" width="9" style="410"/>
    <col min="2561" max="2561" width="5.125" style="410" customWidth="1"/>
    <col min="2562" max="2563" width="9" style="410"/>
    <col min="2564" max="2565" width="8.5" style="410" customWidth="1"/>
    <col min="2566" max="2566" width="8.375" style="410" customWidth="1"/>
    <col min="2567" max="2567" width="7.375" style="410" customWidth="1"/>
    <col min="2568" max="2569" width="8.5" style="410" customWidth="1"/>
    <col min="2570" max="2570" width="22.625" style="410" customWidth="1"/>
    <col min="2571" max="2816" width="9" style="410"/>
    <col min="2817" max="2817" width="5.125" style="410" customWidth="1"/>
    <col min="2818" max="2819" width="9" style="410"/>
    <col min="2820" max="2821" width="8.5" style="410" customWidth="1"/>
    <col min="2822" max="2822" width="8.375" style="410" customWidth="1"/>
    <col min="2823" max="2823" width="7.375" style="410" customWidth="1"/>
    <col min="2824" max="2825" width="8.5" style="410" customWidth="1"/>
    <col min="2826" max="2826" width="22.625" style="410" customWidth="1"/>
    <col min="2827" max="3072" width="9" style="410"/>
    <col min="3073" max="3073" width="5.125" style="410" customWidth="1"/>
    <col min="3074" max="3075" width="9" style="410"/>
    <col min="3076" max="3077" width="8.5" style="410" customWidth="1"/>
    <col min="3078" max="3078" width="8.375" style="410" customWidth="1"/>
    <col min="3079" max="3079" width="7.375" style="410" customWidth="1"/>
    <col min="3080" max="3081" width="8.5" style="410" customWidth="1"/>
    <col min="3082" max="3082" width="22.625" style="410" customWidth="1"/>
    <col min="3083" max="3328" width="9" style="410"/>
    <col min="3329" max="3329" width="5.125" style="410" customWidth="1"/>
    <col min="3330" max="3331" width="9" style="410"/>
    <col min="3332" max="3333" width="8.5" style="410" customWidth="1"/>
    <col min="3334" max="3334" width="8.375" style="410" customWidth="1"/>
    <col min="3335" max="3335" width="7.375" style="410" customWidth="1"/>
    <col min="3336" max="3337" width="8.5" style="410" customWidth="1"/>
    <col min="3338" max="3338" width="22.625" style="410" customWidth="1"/>
    <col min="3339" max="3584" width="9" style="410"/>
    <col min="3585" max="3585" width="5.125" style="410" customWidth="1"/>
    <col min="3586" max="3587" width="9" style="410"/>
    <col min="3588" max="3589" width="8.5" style="410" customWidth="1"/>
    <col min="3590" max="3590" width="8.375" style="410" customWidth="1"/>
    <col min="3591" max="3591" width="7.375" style="410" customWidth="1"/>
    <col min="3592" max="3593" width="8.5" style="410" customWidth="1"/>
    <col min="3594" max="3594" width="22.625" style="410" customWidth="1"/>
    <col min="3595" max="3840" width="9" style="410"/>
    <col min="3841" max="3841" width="5.125" style="410" customWidth="1"/>
    <col min="3842" max="3843" width="9" style="410"/>
    <col min="3844" max="3845" width="8.5" style="410" customWidth="1"/>
    <col min="3846" max="3846" width="8.375" style="410" customWidth="1"/>
    <col min="3847" max="3847" width="7.375" style="410" customWidth="1"/>
    <col min="3848" max="3849" width="8.5" style="410" customWidth="1"/>
    <col min="3850" max="3850" width="22.625" style="410" customWidth="1"/>
    <col min="3851" max="4096" width="9" style="410"/>
    <col min="4097" max="4097" width="5.125" style="410" customWidth="1"/>
    <col min="4098" max="4099" width="9" style="410"/>
    <col min="4100" max="4101" width="8.5" style="410" customWidth="1"/>
    <col min="4102" max="4102" width="8.375" style="410" customWidth="1"/>
    <col min="4103" max="4103" width="7.375" style="410" customWidth="1"/>
    <col min="4104" max="4105" width="8.5" style="410" customWidth="1"/>
    <col min="4106" max="4106" width="22.625" style="410" customWidth="1"/>
    <col min="4107" max="4352" width="9" style="410"/>
    <col min="4353" max="4353" width="5.125" style="410" customWidth="1"/>
    <col min="4354" max="4355" width="9" style="410"/>
    <col min="4356" max="4357" width="8.5" style="410" customWidth="1"/>
    <col min="4358" max="4358" width="8.375" style="410" customWidth="1"/>
    <col min="4359" max="4359" width="7.375" style="410" customWidth="1"/>
    <col min="4360" max="4361" width="8.5" style="410" customWidth="1"/>
    <col min="4362" max="4362" width="22.625" style="410" customWidth="1"/>
    <col min="4363" max="4608" width="9" style="410"/>
    <col min="4609" max="4609" width="5.125" style="410" customWidth="1"/>
    <col min="4610" max="4611" width="9" style="410"/>
    <col min="4612" max="4613" width="8.5" style="410" customWidth="1"/>
    <col min="4614" max="4614" width="8.375" style="410" customWidth="1"/>
    <col min="4615" max="4615" width="7.375" style="410" customWidth="1"/>
    <col min="4616" max="4617" width="8.5" style="410" customWidth="1"/>
    <col min="4618" max="4618" width="22.625" style="410" customWidth="1"/>
    <col min="4619" max="4864" width="9" style="410"/>
    <col min="4865" max="4865" width="5.125" style="410" customWidth="1"/>
    <col min="4866" max="4867" width="9" style="410"/>
    <col min="4868" max="4869" width="8.5" style="410" customWidth="1"/>
    <col min="4870" max="4870" width="8.375" style="410" customWidth="1"/>
    <col min="4871" max="4871" width="7.375" style="410" customWidth="1"/>
    <col min="4872" max="4873" width="8.5" style="410" customWidth="1"/>
    <col min="4874" max="4874" width="22.625" style="410" customWidth="1"/>
    <col min="4875" max="5120" width="9" style="410"/>
    <col min="5121" max="5121" width="5.125" style="410" customWidth="1"/>
    <col min="5122" max="5123" width="9" style="410"/>
    <col min="5124" max="5125" width="8.5" style="410" customWidth="1"/>
    <col min="5126" max="5126" width="8.375" style="410" customWidth="1"/>
    <col min="5127" max="5127" width="7.375" style="410" customWidth="1"/>
    <col min="5128" max="5129" width="8.5" style="410" customWidth="1"/>
    <col min="5130" max="5130" width="22.625" style="410" customWidth="1"/>
    <col min="5131" max="5376" width="9" style="410"/>
    <col min="5377" max="5377" width="5.125" style="410" customWidth="1"/>
    <col min="5378" max="5379" width="9" style="410"/>
    <col min="5380" max="5381" width="8.5" style="410" customWidth="1"/>
    <col min="5382" max="5382" width="8.375" style="410" customWidth="1"/>
    <col min="5383" max="5383" width="7.375" style="410" customWidth="1"/>
    <col min="5384" max="5385" width="8.5" style="410" customWidth="1"/>
    <col min="5386" max="5386" width="22.625" style="410" customWidth="1"/>
    <col min="5387" max="5632" width="9" style="410"/>
    <col min="5633" max="5633" width="5.125" style="410" customWidth="1"/>
    <col min="5634" max="5635" width="9" style="410"/>
    <col min="5636" max="5637" width="8.5" style="410" customWidth="1"/>
    <col min="5638" max="5638" width="8.375" style="410" customWidth="1"/>
    <col min="5639" max="5639" width="7.375" style="410" customWidth="1"/>
    <col min="5640" max="5641" width="8.5" style="410" customWidth="1"/>
    <col min="5642" max="5642" width="22.625" style="410" customWidth="1"/>
    <col min="5643" max="5888" width="9" style="410"/>
    <col min="5889" max="5889" width="5.125" style="410" customWidth="1"/>
    <col min="5890" max="5891" width="9" style="410"/>
    <col min="5892" max="5893" width="8.5" style="410" customWidth="1"/>
    <col min="5894" max="5894" width="8.375" style="410" customWidth="1"/>
    <col min="5895" max="5895" width="7.375" style="410" customWidth="1"/>
    <col min="5896" max="5897" width="8.5" style="410" customWidth="1"/>
    <col min="5898" max="5898" width="22.625" style="410" customWidth="1"/>
    <col min="5899" max="6144" width="9" style="410"/>
    <col min="6145" max="6145" width="5.125" style="410" customWidth="1"/>
    <col min="6146" max="6147" width="9" style="410"/>
    <col min="6148" max="6149" width="8.5" style="410" customWidth="1"/>
    <col min="6150" max="6150" width="8.375" style="410" customWidth="1"/>
    <col min="6151" max="6151" width="7.375" style="410" customWidth="1"/>
    <col min="6152" max="6153" width="8.5" style="410" customWidth="1"/>
    <col min="6154" max="6154" width="22.625" style="410" customWidth="1"/>
    <col min="6155" max="6400" width="9" style="410"/>
    <col min="6401" max="6401" width="5.125" style="410" customWidth="1"/>
    <col min="6402" max="6403" width="9" style="410"/>
    <col min="6404" max="6405" width="8.5" style="410" customWidth="1"/>
    <col min="6406" max="6406" width="8.375" style="410" customWidth="1"/>
    <col min="6407" max="6407" width="7.375" style="410" customWidth="1"/>
    <col min="6408" max="6409" width="8.5" style="410" customWidth="1"/>
    <col min="6410" max="6410" width="22.625" style="410" customWidth="1"/>
    <col min="6411" max="6656" width="9" style="410"/>
    <col min="6657" max="6657" width="5.125" style="410" customWidth="1"/>
    <col min="6658" max="6659" width="9" style="410"/>
    <col min="6660" max="6661" width="8.5" style="410" customWidth="1"/>
    <col min="6662" max="6662" width="8.375" style="410" customWidth="1"/>
    <col min="6663" max="6663" width="7.375" style="410" customWidth="1"/>
    <col min="6664" max="6665" width="8.5" style="410" customWidth="1"/>
    <col min="6666" max="6666" width="22.625" style="410" customWidth="1"/>
    <col min="6667" max="6912" width="9" style="410"/>
    <col min="6913" max="6913" width="5.125" style="410" customWidth="1"/>
    <col min="6914" max="6915" width="9" style="410"/>
    <col min="6916" max="6917" width="8.5" style="410" customWidth="1"/>
    <col min="6918" max="6918" width="8.375" style="410" customWidth="1"/>
    <col min="6919" max="6919" width="7.375" style="410" customWidth="1"/>
    <col min="6920" max="6921" width="8.5" style="410" customWidth="1"/>
    <col min="6922" max="6922" width="22.625" style="410" customWidth="1"/>
    <col min="6923" max="7168" width="9" style="410"/>
    <col min="7169" max="7169" width="5.125" style="410" customWidth="1"/>
    <col min="7170" max="7171" width="9" style="410"/>
    <col min="7172" max="7173" width="8.5" style="410" customWidth="1"/>
    <col min="7174" max="7174" width="8.375" style="410" customWidth="1"/>
    <col min="7175" max="7175" width="7.375" style="410" customWidth="1"/>
    <col min="7176" max="7177" width="8.5" style="410" customWidth="1"/>
    <col min="7178" max="7178" width="22.625" style="410" customWidth="1"/>
    <col min="7179" max="7424" width="9" style="410"/>
    <col min="7425" max="7425" width="5.125" style="410" customWidth="1"/>
    <col min="7426" max="7427" width="9" style="410"/>
    <col min="7428" max="7429" width="8.5" style="410" customWidth="1"/>
    <col min="7430" max="7430" width="8.375" style="410" customWidth="1"/>
    <col min="7431" max="7431" width="7.375" style="410" customWidth="1"/>
    <col min="7432" max="7433" width="8.5" style="410" customWidth="1"/>
    <col min="7434" max="7434" width="22.625" style="410" customWidth="1"/>
    <col min="7435" max="7680" width="9" style="410"/>
    <col min="7681" max="7681" width="5.125" style="410" customWidth="1"/>
    <col min="7682" max="7683" width="9" style="410"/>
    <col min="7684" max="7685" width="8.5" style="410" customWidth="1"/>
    <col min="7686" max="7686" width="8.375" style="410" customWidth="1"/>
    <col min="7687" max="7687" width="7.375" style="410" customWidth="1"/>
    <col min="7688" max="7689" width="8.5" style="410" customWidth="1"/>
    <col min="7690" max="7690" width="22.625" style="410" customWidth="1"/>
    <col min="7691" max="7936" width="9" style="410"/>
    <col min="7937" max="7937" width="5.125" style="410" customWidth="1"/>
    <col min="7938" max="7939" width="9" style="410"/>
    <col min="7940" max="7941" width="8.5" style="410" customWidth="1"/>
    <col min="7942" max="7942" width="8.375" style="410" customWidth="1"/>
    <col min="7943" max="7943" width="7.375" style="410" customWidth="1"/>
    <col min="7944" max="7945" width="8.5" style="410" customWidth="1"/>
    <col min="7946" max="7946" width="22.625" style="410" customWidth="1"/>
    <col min="7947" max="8192" width="9" style="410"/>
    <col min="8193" max="8193" width="5.125" style="410" customWidth="1"/>
    <col min="8194" max="8195" width="9" style="410"/>
    <col min="8196" max="8197" width="8.5" style="410" customWidth="1"/>
    <col min="8198" max="8198" width="8.375" style="410" customWidth="1"/>
    <col min="8199" max="8199" width="7.375" style="410" customWidth="1"/>
    <col min="8200" max="8201" width="8.5" style="410" customWidth="1"/>
    <col min="8202" max="8202" width="22.625" style="410" customWidth="1"/>
    <col min="8203" max="8448" width="9" style="410"/>
    <col min="8449" max="8449" width="5.125" style="410" customWidth="1"/>
    <col min="8450" max="8451" width="9" style="410"/>
    <col min="8452" max="8453" width="8.5" style="410" customWidth="1"/>
    <col min="8454" max="8454" width="8.375" style="410" customWidth="1"/>
    <col min="8455" max="8455" width="7.375" style="410" customWidth="1"/>
    <col min="8456" max="8457" width="8.5" style="410" customWidth="1"/>
    <col min="8458" max="8458" width="22.625" style="410" customWidth="1"/>
    <col min="8459" max="8704" width="9" style="410"/>
    <col min="8705" max="8705" width="5.125" style="410" customWidth="1"/>
    <col min="8706" max="8707" width="9" style="410"/>
    <col min="8708" max="8709" width="8.5" style="410" customWidth="1"/>
    <col min="8710" max="8710" width="8.375" style="410" customWidth="1"/>
    <col min="8711" max="8711" width="7.375" style="410" customWidth="1"/>
    <col min="8712" max="8713" width="8.5" style="410" customWidth="1"/>
    <col min="8714" max="8714" width="22.625" style="410" customWidth="1"/>
    <col min="8715" max="8960" width="9" style="410"/>
    <col min="8961" max="8961" width="5.125" style="410" customWidth="1"/>
    <col min="8962" max="8963" width="9" style="410"/>
    <col min="8964" max="8965" width="8.5" style="410" customWidth="1"/>
    <col min="8966" max="8966" width="8.375" style="410" customWidth="1"/>
    <col min="8967" max="8967" width="7.375" style="410" customWidth="1"/>
    <col min="8968" max="8969" width="8.5" style="410" customWidth="1"/>
    <col min="8970" max="8970" width="22.625" style="410" customWidth="1"/>
    <col min="8971" max="9216" width="9" style="410"/>
    <col min="9217" max="9217" width="5.125" style="410" customWidth="1"/>
    <col min="9218" max="9219" width="9" style="410"/>
    <col min="9220" max="9221" width="8.5" style="410" customWidth="1"/>
    <col min="9222" max="9222" width="8.375" style="410" customWidth="1"/>
    <col min="9223" max="9223" width="7.375" style="410" customWidth="1"/>
    <col min="9224" max="9225" width="8.5" style="410" customWidth="1"/>
    <col min="9226" max="9226" width="22.625" style="410" customWidth="1"/>
    <col min="9227" max="9472" width="9" style="410"/>
    <col min="9473" max="9473" width="5.125" style="410" customWidth="1"/>
    <col min="9474" max="9475" width="9" style="410"/>
    <col min="9476" max="9477" width="8.5" style="410" customWidth="1"/>
    <col min="9478" max="9478" width="8.375" style="410" customWidth="1"/>
    <col min="9479" max="9479" width="7.375" style="410" customWidth="1"/>
    <col min="9480" max="9481" width="8.5" style="410" customWidth="1"/>
    <col min="9482" max="9482" width="22.625" style="410" customWidth="1"/>
    <col min="9483" max="9728" width="9" style="410"/>
    <col min="9729" max="9729" width="5.125" style="410" customWidth="1"/>
    <col min="9730" max="9731" width="9" style="410"/>
    <col min="9732" max="9733" width="8.5" style="410" customWidth="1"/>
    <col min="9734" max="9734" width="8.375" style="410" customWidth="1"/>
    <col min="9735" max="9735" width="7.375" style="410" customWidth="1"/>
    <col min="9736" max="9737" width="8.5" style="410" customWidth="1"/>
    <col min="9738" max="9738" width="22.625" style="410" customWidth="1"/>
    <col min="9739" max="9984" width="9" style="410"/>
    <col min="9985" max="9985" width="5.125" style="410" customWidth="1"/>
    <col min="9986" max="9987" width="9" style="410"/>
    <col min="9988" max="9989" width="8.5" style="410" customWidth="1"/>
    <col min="9990" max="9990" width="8.375" style="410" customWidth="1"/>
    <col min="9991" max="9991" width="7.375" style="410" customWidth="1"/>
    <col min="9992" max="9993" width="8.5" style="410" customWidth="1"/>
    <col min="9994" max="9994" width="22.625" style="410" customWidth="1"/>
    <col min="9995" max="10240" width="9" style="410"/>
    <col min="10241" max="10241" width="5.125" style="410" customWidth="1"/>
    <col min="10242" max="10243" width="9" style="410"/>
    <col min="10244" max="10245" width="8.5" style="410" customWidth="1"/>
    <col min="10246" max="10246" width="8.375" style="410" customWidth="1"/>
    <col min="10247" max="10247" width="7.375" style="410" customWidth="1"/>
    <col min="10248" max="10249" width="8.5" style="410" customWidth="1"/>
    <col min="10250" max="10250" width="22.625" style="410" customWidth="1"/>
    <col min="10251" max="10496" width="9" style="410"/>
    <col min="10497" max="10497" width="5.125" style="410" customWidth="1"/>
    <col min="10498" max="10499" width="9" style="410"/>
    <col min="10500" max="10501" width="8.5" style="410" customWidth="1"/>
    <col min="10502" max="10502" width="8.375" style="410" customWidth="1"/>
    <col min="10503" max="10503" width="7.375" style="410" customWidth="1"/>
    <col min="10504" max="10505" width="8.5" style="410" customWidth="1"/>
    <col min="10506" max="10506" width="22.625" style="410" customWidth="1"/>
    <col min="10507" max="10752" width="9" style="410"/>
    <col min="10753" max="10753" width="5.125" style="410" customWidth="1"/>
    <col min="10754" max="10755" width="9" style="410"/>
    <col min="10756" max="10757" width="8.5" style="410" customWidth="1"/>
    <col min="10758" max="10758" width="8.375" style="410" customWidth="1"/>
    <col min="10759" max="10759" width="7.375" style="410" customWidth="1"/>
    <col min="10760" max="10761" width="8.5" style="410" customWidth="1"/>
    <col min="10762" max="10762" width="22.625" style="410" customWidth="1"/>
    <col min="10763" max="11008" width="9" style="410"/>
    <col min="11009" max="11009" width="5.125" style="410" customWidth="1"/>
    <col min="11010" max="11011" width="9" style="410"/>
    <col min="11012" max="11013" width="8.5" style="410" customWidth="1"/>
    <col min="11014" max="11014" width="8.375" style="410" customWidth="1"/>
    <col min="11015" max="11015" width="7.375" style="410" customWidth="1"/>
    <col min="11016" max="11017" width="8.5" style="410" customWidth="1"/>
    <col min="11018" max="11018" width="22.625" style="410" customWidth="1"/>
    <col min="11019" max="11264" width="9" style="410"/>
    <col min="11265" max="11265" width="5.125" style="410" customWidth="1"/>
    <col min="11266" max="11267" width="9" style="410"/>
    <col min="11268" max="11269" width="8.5" style="410" customWidth="1"/>
    <col min="11270" max="11270" width="8.375" style="410" customWidth="1"/>
    <col min="11271" max="11271" width="7.375" style="410" customWidth="1"/>
    <col min="11272" max="11273" width="8.5" style="410" customWidth="1"/>
    <col min="11274" max="11274" width="22.625" style="410" customWidth="1"/>
    <col min="11275" max="11520" width="9" style="410"/>
    <col min="11521" max="11521" width="5.125" style="410" customWidth="1"/>
    <col min="11522" max="11523" width="9" style="410"/>
    <col min="11524" max="11525" width="8.5" style="410" customWidth="1"/>
    <col min="11526" max="11526" width="8.375" style="410" customWidth="1"/>
    <col min="11527" max="11527" width="7.375" style="410" customWidth="1"/>
    <col min="11528" max="11529" width="8.5" style="410" customWidth="1"/>
    <col min="11530" max="11530" width="22.625" style="410" customWidth="1"/>
    <col min="11531" max="11776" width="9" style="410"/>
    <col min="11777" max="11777" width="5.125" style="410" customWidth="1"/>
    <col min="11778" max="11779" width="9" style="410"/>
    <col min="11780" max="11781" width="8.5" style="410" customWidth="1"/>
    <col min="11782" max="11782" width="8.375" style="410" customWidth="1"/>
    <col min="11783" max="11783" width="7.375" style="410" customWidth="1"/>
    <col min="11784" max="11785" width="8.5" style="410" customWidth="1"/>
    <col min="11786" max="11786" width="22.625" style="410" customWidth="1"/>
    <col min="11787" max="12032" width="9" style="410"/>
    <col min="12033" max="12033" width="5.125" style="410" customWidth="1"/>
    <col min="12034" max="12035" width="9" style="410"/>
    <col min="12036" max="12037" width="8.5" style="410" customWidth="1"/>
    <col min="12038" max="12038" width="8.375" style="410" customWidth="1"/>
    <col min="12039" max="12039" width="7.375" style="410" customWidth="1"/>
    <col min="12040" max="12041" width="8.5" style="410" customWidth="1"/>
    <col min="12042" max="12042" width="22.625" style="410" customWidth="1"/>
    <col min="12043" max="12288" width="9" style="410"/>
    <col min="12289" max="12289" width="5.125" style="410" customWidth="1"/>
    <col min="12290" max="12291" width="9" style="410"/>
    <col min="12292" max="12293" width="8.5" style="410" customWidth="1"/>
    <col min="12294" max="12294" width="8.375" style="410" customWidth="1"/>
    <col min="12295" max="12295" width="7.375" style="410" customWidth="1"/>
    <col min="12296" max="12297" width="8.5" style="410" customWidth="1"/>
    <col min="12298" max="12298" width="22.625" style="410" customWidth="1"/>
    <col min="12299" max="12544" width="9" style="410"/>
    <col min="12545" max="12545" width="5.125" style="410" customWidth="1"/>
    <col min="12546" max="12547" width="9" style="410"/>
    <col min="12548" max="12549" width="8.5" style="410" customWidth="1"/>
    <col min="12550" max="12550" width="8.375" style="410" customWidth="1"/>
    <col min="12551" max="12551" width="7.375" style="410" customWidth="1"/>
    <col min="12552" max="12553" width="8.5" style="410" customWidth="1"/>
    <col min="12554" max="12554" width="22.625" style="410" customWidth="1"/>
    <col min="12555" max="12800" width="9" style="410"/>
    <col min="12801" max="12801" width="5.125" style="410" customWidth="1"/>
    <col min="12802" max="12803" width="9" style="410"/>
    <col min="12804" max="12805" width="8.5" style="410" customWidth="1"/>
    <col min="12806" max="12806" width="8.375" style="410" customWidth="1"/>
    <col min="12807" max="12807" width="7.375" style="410" customWidth="1"/>
    <col min="12808" max="12809" width="8.5" style="410" customWidth="1"/>
    <col min="12810" max="12810" width="22.625" style="410" customWidth="1"/>
    <col min="12811" max="13056" width="9" style="410"/>
    <col min="13057" max="13057" width="5.125" style="410" customWidth="1"/>
    <col min="13058" max="13059" width="9" style="410"/>
    <col min="13060" max="13061" width="8.5" style="410" customWidth="1"/>
    <col min="13062" max="13062" width="8.375" style="410" customWidth="1"/>
    <col min="13063" max="13063" width="7.375" style="410" customWidth="1"/>
    <col min="13064" max="13065" width="8.5" style="410" customWidth="1"/>
    <col min="13066" max="13066" width="22.625" style="410" customWidth="1"/>
    <col min="13067" max="13312" width="9" style="410"/>
    <col min="13313" max="13313" width="5.125" style="410" customWidth="1"/>
    <col min="13314" max="13315" width="9" style="410"/>
    <col min="13316" max="13317" width="8.5" style="410" customWidth="1"/>
    <col min="13318" max="13318" width="8.375" style="410" customWidth="1"/>
    <col min="13319" max="13319" width="7.375" style="410" customWidth="1"/>
    <col min="13320" max="13321" width="8.5" style="410" customWidth="1"/>
    <col min="13322" max="13322" width="22.625" style="410" customWidth="1"/>
    <col min="13323" max="13568" width="9" style="410"/>
    <col min="13569" max="13569" width="5.125" style="410" customWidth="1"/>
    <col min="13570" max="13571" width="9" style="410"/>
    <col min="13572" max="13573" width="8.5" style="410" customWidth="1"/>
    <col min="13574" max="13574" width="8.375" style="410" customWidth="1"/>
    <col min="13575" max="13575" width="7.375" style="410" customWidth="1"/>
    <col min="13576" max="13577" width="8.5" style="410" customWidth="1"/>
    <col min="13578" max="13578" width="22.625" style="410" customWidth="1"/>
    <col min="13579" max="13824" width="9" style="410"/>
    <col min="13825" max="13825" width="5.125" style="410" customWidth="1"/>
    <col min="13826" max="13827" width="9" style="410"/>
    <col min="13828" max="13829" width="8.5" style="410" customWidth="1"/>
    <col min="13830" max="13830" width="8.375" style="410" customWidth="1"/>
    <col min="13831" max="13831" width="7.375" style="410" customWidth="1"/>
    <col min="13832" max="13833" width="8.5" style="410" customWidth="1"/>
    <col min="13834" max="13834" width="22.625" style="410" customWidth="1"/>
    <col min="13835" max="14080" width="9" style="410"/>
    <col min="14081" max="14081" width="5.125" style="410" customWidth="1"/>
    <col min="14082" max="14083" width="9" style="410"/>
    <col min="14084" max="14085" width="8.5" style="410" customWidth="1"/>
    <col min="14086" max="14086" width="8.375" style="410" customWidth="1"/>
    <col min="14087" max="14087" width="7.375" style="410" customWidth="1"/>
    <col min="14088" max="14089" width="8.5" style="410" customWidth="1"/>
    <col min="14090" max="14090" width="22.625" style="410" customWidth="1"/>
    <col min="14091" max="14336" width="9" style="410"/>
    <col min="14337" max="14337" width="5.125" style="410" customWidth="1"/>
    <col min="14338" max="14339" width="9" style="410"/>
    <col min="14340" max="14341" width="8.5" style="410" customWidth="1"/>
    <col min="14342" max="14342" width="8.375" style="410" customWidth="1"/>
    <col min="14343" max="14343" width="7.375" style="410" customWidth="1"/>
    <col min="14344" max="14345" width="8.5" style="410" customWidth="1"/>
    <col min="14346" max="14346" width="22.625" style="410" customWidth="1"/>
    <col min="14347" max="14592" width="9" style="410"/>
    <col min="14593" max="14593" width="5.125" style="410" customWidth="1"/>
    <col min="14594" max="14595" width="9" style="410"/>
    <col min="14596" max="14597" width="8.5" style="410" customWidth="1"/>
    <col min="14598" max="14598" width="8.375" style="410" customWidth="1"/>
    <col min="14599" max="14599" width="7.375" style="410" customWidth="1"/>
    <col min="14600" max="14601" width="8.5" style="410" customWidth="1"/>
    <col min="14602" max="14602" width="22.625" style="410" customWidth="1"/>
    <col min="14603" max="14848" width="9" style="410"/>
    <col min="14849" max="14849" width="5.125" style="410" customWidth="1"/>
    <col min="14850" max="14851" width="9" style="410"/>
    <col min="14852" max="14853" width="8.5" style="410" customWidth="1"/>
    <col min="14854" max="14854" width="8.375" style="410" customWidth="1"/>
    <col min="14855" max="14855" width="7.375" style="410" customWidth="1"/>
    <col min="14856" max="14857" width="8.5" style="410" customWidth="1"/>
    <col min="14858" max="14858" width="22.625" style="410" customWidth="1"/>
    <col min="14859" max="15104" width="9" style="410"/>
    <col min="15105" max="15105" width="5.125" style="410" customWidth="1"/>
    <col min="15106" max="15107" width="9" style="410"/>
    <col min="15108" max="15109" width="8.5" style="410" customWidth="1"/>
    <col min="15110" max="15110" width="8.375" style="410" customWidth="1"/>
    <col min="15111" max="15111" width="7.375" style="410" customWidth="1"/>
    <col min="15112" max="15113" width="8.5" style="410" customWidth="1"/>
    <col min="15114" max="15114" width="22.625" style="410" customWidth="1"/>
    <col min="15115" max="15360" width="9" style="410"/>
    <col min="15361" max="15361" width="5.125" style="410" customWidth="1"/>
    <col min="15362" max="15363" width="9" style="410"/>
    <col min="15364" max="15365" width="8.5" style="410" customWidth="1"/>
    <col min="15366" max="15366" width="8.375" style="410" customWidth="1"/>
    <col min="15367" max="15367" width="7.375" style="410" customWidth="1"/>
    <col min="15368" max="15369" width="8.5" style="410" customWidth="1"/>
    <col min="15370" max="15370" width="22.625" style="410" customWidth="1"/>
    <col min="15371" max="15616" width="9" style="410"/>
    <col min="15617" max="15617" width="5.125" style="410" customWidth="1"/>
    <col min="15618" max="15619" width="9" style="410"/>
    <col min="15620" max="15621" width="8.5" style="410" customWidth="1"/>
    <col min="15622" max="15622" width="8.375" style="410" customWidth="1"/>
    <col min="15623" max="15623" width="7.375" style="410" customWidth="1"/>
    <col min="15624" max="15625" width="8.5" style="410" customWidth="1"/>
    <col min="15626" max="15626" width="22.625" style="410" customWidth="1"/>
    <col min="15627" max="15872" width="9" style="410"/>
    <col min="15873" max="15873" width="5.125" style="410" customWidth="1"/>
    <col min="15874" max="15875" width="9" style="410"/>
    <col min="15876" max="15877" width="8.5" style="410" customWidth="1"/>
    <col min="15878" max="15878" width="8.375" style="410" customWidth="1"/>
    <col min="15879" max="15879" width="7.375" style="410" customWidth="1"/>
    <col min="15880" max="15881" width="8.5" style="410" customWidth="1"/>
    <col min="15882" max="15882" width="22.625" style="410" customWidth="1"/>
    <col min="15883" max="16128" width="9" style="410"/>
    <col min="16129" max="16129" width="5.125" style="410" customWidth="1"/>
    <col min="16130" max="16131" width="9" style="410"/>
    <col min="16132" max="16133" width="8.5" style="410" customWidth="1"/>
    <col min="16134" max="16134" width="8.375" style="410" customWidth="1"/>
    <col min="16135" max="16135" width="7.375" style="410" customWidth="1"/>
    <col min="16136" max="16137" width="8.5" style="410" customWidth="1"/>
    <col min="16138" max="16138" width="22.625" style="410" customWidth="1"/>
    <col min="16139" max="16384" width="9" style="410"/>
  </cols>
  <sheetData>
    <row r="1" spans="1:10" ht="27.75" customHeight="1">
      <c r="A1" s="556" t="s">
        <v>2208</v>
      </c>
      <c r="B1" s="1968"/>
      <c r="C1" s="512"/>
      <c r="D1" s="512"/>
      <c r="E1" s="512"/>
      <c r="F1" s="512"/>
      <c r="G1" s="536" t="s">
        <v>2205</v>
      </c>
      <c r="H1" s="536"/>
      <c r="I1" s="536"/>
      <c r="J1" s="536"/>
    </row>
    <row r="2" spans="1:10" ht="84.75" customHeight="1">
      <c r="A2" s="1965" t="s">
        <v>2201</v>
      </c>
      <c r="B2" s="1969"/>
      <c r="C2" s="1969"/>
      <c r="D2" s="1969"/>
      <c r="E2" s="1969"/>
      <c r="F2" s="1969"/>
      <c r="G2" s="1969"/>
      <c r="H2" s="1969"/>
      <c r="I2" s="1969"/>
      <c r="J2" s="1969"/>
    </row>
    <row r="3" spans="1:10" ht="17.25" customHeight="1">
      <c r="A3" s="1965"/>
      <c r="B3" s="1969"/>
      <c r="C3" s="1969"/>
      <c r="D3" s="1969"/>
      <c r="E3" s="1969"/>
      <c r="F3" s="1969"/>
      <c r="G3" s="1969"/>
      <c r="H3" s="1969"/>
      <c r="I3" s="1969"/>
      <c r="J3" s="1969"/>
    </row>
    <row r="4" spans="1:10" ht="30" customHeight="1">
      <c r="A4" s="1964" t="s">
        <v>735</v>
      </c>
      <c r="B4" s="1964"/>
      <c r="C4" s="1964"/>
      <c r="D4" s="1973"/>
      <c r="E4" s="1973"/>
      <c r="F4" s="1973"/>
      <c r="G4" s="1973"/>
      <c r="H4" s="1973"/>
      <c r="I4" s="1973"/>
      <c r="J4" s="1973"/>
    </row>
    <row r="5" spans="1:10" ht="30" customHeight="1">
      <c r="A5" s="1964" t="s">
        <v>1019</v>
      </c>
      <c r="B5" s="1964"/>
      <c r="C5" s="1964"/>
      <c r="D5" s="1973" t="s">
        <v>2203</v>
      </c>
      <c r="E5" s="1973"/>
      <c r="F5" s="1973"/>
      <c r="G5" s="1973"/>
      <c r="H5" s="1973"/>
      <c r="I5" s="1973"/>
      <c r="J5" s="1973"/>
    </row>
    <row r="6" spans="1:10" ht="17.25" customHeight="1">
      <c r="A6" s="1965"/>
      <c r="B6" s="1969"/>
      <c r="C6" s="1969"/>
      <c r="D6" s="1969"/>
      <c r="E6" s="1969"/>
      <c r="F6" s="1969"/>
      <c r="G6" s="1969"/>
      <c r="H6" s="1969"/>
      <c r="I6" s="1969"/>
      <c r="J6" s="1969"/>
    </row>
    <row r="7" spans="1:10" ht="17.25" customHeight="1">
      <c r="A7" s="1812"/>
      <c r="B7" s="1812"/>
      <c r="C7" s="1812"/>
      <c r="D7" s="1974"/>
      <c r="E7" s="575"/>
      <c r="F7" s="575"/>
      <c r="G7" s="1937" t="s">
        <v>2206</v>
      </c>
      <c r="H7" s="1937"/>
      <c r="I7" s="1988" t="s">
        <v>212</v>
      </c>
      <c r="J7" s="1997"/>
    </row>
    <row r="8" spans="1:10" ht="17.25" customHeight="1">
      <c r="A8" s="1812"/>
      <c r="B8" s="1812"/>
      <c r="C8" s="1812"/>
      <c r="D8" s="1974"/>
      <c r="E8" s="575"/>
      <c r="F8" s="1980"/>
      <c r="G8" s="1937"/>
      <c r="H8" s="1937"/>
      <c r="I8" s="1989"/>
      <c r="J8" s="1998"/>
    </row>
    <row r="9" spans="1:10" ht="17.25" customHeight="1">
      <c r="A9" s="1812"/>
      <c r="B9" s="1812"/>
      <c r="C9" s="1812"/>
      <c r="D9" s="1974"/>
      <c r="E9" s="1974"/>
      <c r="F9" s="1980"/>
      <c r="G9" s="1937"/>
      <c r="H9" s="1937"/>
      <c r="I9" s="1990"/>
      <c r="J9" s="1999"/>
    </row>
    <row r="10" spans="1:10" ht="15.75" customHeight="1">
      <c r="A10" s="512"/>
      <c r="B10" s="512"/>
      <c r="C10" s="512"/>
      <c r="D10" s="512"/>
      <c r="E10" s="512"/>
      <c r="F10" s="512"/>
      <c r="G10" s="512"/>
      <c r="H10" s="512"/>
      <c r="I10" s="512"/>
      <c r="J10" s="512"/>
    </row>
    <row r="11" spans="1:10" ht="15.75" customHeight="1">
      <c r="A11" s="1309"/>
      <c r="B11" s="1309"/>
      <c r="C11" s="1309"/>
      <c r="D11" s="1309"/>
      <c r="E11" s="1309"/>
      <c r="F11" s="1309"/>
      <c r="G11" s="1309"/>
      <c r="H11" s="1309"/>
      <c r="I11" s="1309"/>
      <c r="J11" s="1309"/>
    </row>
    <row r="12" spans="1:10" s="1308" customFormat="1" ht="24.75" customHeight="1">
      <c r="A12" s="1966"/>
      <c r="B12" s="1970" t="s">
        <v>313</v>
      </c>
      <c r="C12" s="1970"/>
      <c r="D12" s="1970" t="s">
        <v>2204</v>
      </c>
      <c r="E12" s="1970"/>
      <c r="F12" s="1970" t="s">
        <v>1557</v>
      </c>
      <c r="G12" s="1971"/>
      <c r="H12" s="1982" t="s">
        <v>116</v>
      </c>
      <c r="I12" s="1991"/>
      <c r="J12" s="2000" t="s">
        <v>2207</v>
      </c>
    </row>
    <row r="13" spans="1:10" s="1308" customFormat="1" ht="17.25" customHeight="1">
      <c r="A13" s="1966">
        <v>1</v>
      </c>
      <c r="B13" s="1970"/>
      <c r="C13" s="1970"/>
      <c r="D13" s="1975"/>
      <c r="E13" s="1978"/>
      <c r="F13" s="1970"/>
      <c r="G13" s="1971"/>
      <c r="H13" s="1983"/>
      <c r="I13" s="1992"/>
      <c r="J13" s="1972"/>
    </row>
    <row r="14" spans="1:10" s="1308" customFormat="1" ht="17.25" customHeight="1">
      <c r="A14" s="1966">
        <v>2</v>
      </c>
      <c r="B14" s="1970"/>
      <c r="C14" s="1970"/>
      <c r="D14" s="1975"/>
      <c r="E14" s="1978"/>
      <c r="F14" s="1970"/>
      <c r="G14" s="1971"/>
      <c r="H14" s="1983"/>
      <c r="I14" s="1992"/>
      <c r="J14" s="1972"/>
    </row>
    <row r="15" spans="1:10" s="1308" customFormat="1" ht="17.25" customHeight="1">
      <c r="A15" s="1966">
        <v>3</v>
      </c>
      <c r="B15" s="1971"/>
      <c r="C15" s="1972"/>
      <c r="D15" s="1976"/>
      <c r="E15" s="1979"/>
      <c r="F15" s="1971"/>
      <c r="G15" s="1981"/>
      <c r="H15" s="1983"/>
      <c r="I15" s="1993"/>
      <c r="J15" s="1972"/>
    </row>
    <row r="16" spans="1:10" s="1308" customFormat="1" ht="17.25" customHeight="1">
      <c r="A16" s="1966">
        <v>4</v>
      </c>
      <c r="B16" s="1971"/>
      <c r="C16" s="1972"/>
      <c r="D16" s="1976"/>
      <c r="E16" s="1979"/>
      <c r="F16" s="1971"/>
      <c r="G16" s="1981"/>
      <c r="H16" s="1983"/>
      <c r="I16" s="1993"/>
      <c r="J16" s="1972"/>
    </row>
    <row r="17" spans="1:10" s="1308" customFormat="1" ht="17.25" customHeight="1">
      <c r="A17" s="1966">
        <v>5</v>
      </c>
      <c r="B17" s="1971"/>
      <c r="C17" s="1972"/>
      <c r="D17" s="1976"/>
      <c r="E17" s="1979"/>
      <c r="F17" s="1971"/>
      <c r="G17" s="1981"/>
      <c r="H17" s="1983"/>
      <c r="I17" s="1993"/>
      <c r="J17" s="1972"/>
    </row>
    <row r="18" spans="1:10" s="1308" customFormat="1" ht="17.25" customHeight="1">
      <c r="A18" s="1966">
        <v>6</v>
      </c>
      <c r="B18" s="1971"/>
      <c r="C18" s="1972"/>
      <c r="D18" s="1976"/>
      <c r="E18" s="1979"/>
      <c r="F18" s="1971"/>
      <c r="G18" s="1981"/>
      <c r="H18" s="1983"/>
      <c r="I18" s="1993"/>
      <c r="J18" s="2001"/>
    </row>
    <row r="19" spans="1:10" s="1308" customFormat="1" ht="17.25" customHeight="1">
      <c r="A19" s="1966">
        <v>7</v>
      </c>
      <c r="B19" s="1970"/>
      <c r="C19" s="1970"/>
      <c r="D19" s="1970"/>
      <c r="E19" s="1970"/>
      <c r="F19" s="1970"/>
      <c r="G19" s="1971"/>
      <c r="H19" s="1984"/>
      <c r="I19" s="1994"/>
      <c r="J19" s="2001"/>
    </row>
    <row r="20" spans="1:10" s="1308" customFormat="1" ht="17.25" customHeight="1">
      <c r="A20" s="1966">
        <v>8</v>
      </c>
      <c r="B20" s="1970"/>
      <c r="C20" s="1970"/>
      <c r="D20" s="1970"/>
      <c r="E20" s="1970"/>
      <c r="F20" s="1970"/>
      <c r="G20" s="1971"/>
      <c r="H20" s="1985"/>
      <c r="I20" s="1992"/>
      <c r="J20" s="2001"/>
    </row>
    <row r="21" spans="1:10" s="1308" customFormat="1" ht="17.25" customHeight="1">
      <c r="A21" s="1966">
        <v>9</v>
      </c>
      <c r="B21" s="1970"/>
      <c r="C21" s="1970"/>
      <c r="D21" s="1970"/>
      <c r="E21" s="1970"/>
      <c r="F21" s="1970"/>
      <c r="G21" s="1971"/>
      <c r="H21" s="1985"/>
      <c r="I21" s="1992"/>
      <c r="J21" s="2001"/>
    </row>
    <row r="22" spans="1:10" s="1308" customFormat="1" ht="17.25" customHeight="1">
      <c r="A22" s="1966">
        <v>10</v>
      </c>
      <c r="B22" s="1970"/>
      <c r="C22" s="1970"/>
      <c r="D22" s="1970"/>
      <c r="E22" s="1970"/>
      <c r="F22" s="1970"/>
      <c r="G22" s="1971"/>
      <c r="H22" s="1986"/>
      <c r="I22" s="1995"/>
      <c r="J22" s="2001"/>
    </row>
    <row r="23" spans="1:10" s="1308" customFormat="1" ht="17.25" customHeight="1">
      <c r="A23" s="1966">
        <v>11</v>
      </c>
      <c r="B23" s="1971"/>
      <c r="C23" s="1972"/>
      <c r="D23" s="1976"/>
      <c r="E23" s="1979"/>
      <c r="F23" s="1970"/>
      <c r="G23" s="1971"/>
      <c r="H23" s="1983"/>
      <c r="I23" s="1993"/>
      <c r="J23" s="1972"/>
    </row>
    <row r="24" spans="1:10" s="1308" customFormat="1" ht="17.25" customHeight="1">
      <c r="A24" s="1966">
        <v>12</v>
      </c>
      <c r="B24" s="1970"/>
      <c r="C24" s="1970"/>
      <c r="D24" s="1975"/>
      <c r="E24" s="1978"/>
      <c r="F24" s="1970"/>
      <c r="G24" s="1971"/>
      <c r="H24" s="1983"/>
      <c r="I24" s="1992"/>
      <c r="J24" s="1972"/>
    </row>
    <row r="25" spans="1:10" s="1308" customFormat="1" ht="17.25" customHeight="1">
      <c r="A25" s="1966">
        <v>13</v>
      </c>
      <c r="B25" s="1971"/>
      <c r="C25" s="1972"/>
      <c r="D25" s="1976"/>
      <c r="E25" s="1979"/>
      <c r="F25" s="1971"/>
      <c r="G25" s="1981"/>
      <c r="H25" s="1983"/>
      <c r="I25" s="1993"/>
      <c r="J25" s="1972"/>
    </row>
    <row r="26" spans="1:10" s="1308" customFormat="1" ht="17.25" customHeight="1">
      <c r="A26" s="1966">
        <v>14</v>
      </c>
      <c r="B26" s="1970"/>
      <c r="C26" s="1970"/>
      <c r="D26" s="1975"/>
      <c r="E26" s="1978"/>
      <c r="F26" s="1970"/>
      <c r="G26" s="1971"/>
      <c r="H26" s="1983"/>
      <c r="I26" s="1992"/>
      <c r="J26" s="1972"/>
    </row>
    <row r="27" spans="1:10" s="1308" customFormat="1" ht="17.25" customHeight="1">
      <c r="A27" s="1966">
        <v>15</v>
      </c>
      <c r="B27" s="1970"/>
      <c r="C27" s="1970"/>
      <c r="D27" s="1976"/>
      <c r="E27" s="1972"/>
      <c r="F27" s="1970"/>
      <c r="G27" s="1971"/>
      <c r="H27" s="1983"/>
      <c r="I27" s="1992"/>
      <c r="J27" s="2001"/>
    </row>
    <row r="28" spans="1:10" s="1308" customFormat="1" ht="17.25" customHeight="1">
      <c r="A28" s="1966">
        <v>16</v>
      </c>
      <c r="B28" s="1970"/>
      <c r="C28" s="1970"/>
      <c r="D28" s="1977"/>
      <c r="E28" s="1970"/>
      <c r="F28" s="1970"/>
      <c r="G28" s="1971"/>
      <c r="H28" s="1983"/>
      <c r="I28" s="1992"/>
      <c r="J28" s="2001"/>
    </row>
    <row r="29" spans="1:10" s="1308" customFormat="1" ht="17.25" customHeight="1">
      <c r="A29" s="1966">
        <v>17</v>
      </c>
      <c r="B29" s="1970"/>
      <c r="C29" s="1970"/>
      <c r="D29" s="1970"/>
      <c r="E29" s="1970"/>
      <c r="F29" s="1970"/>
      <c r="G29" s="1971"/>
      <c r="H29" s="1983"/>
      <c r="I29" s="1992"/>
      <c r="J29" s="2001"/>
    </row>
    <row r="30" spans="1:10" s="1308" customFormat="1" ht="17.25" customHeight="1">
      <c r="A30" s="1966">
        <v>18</v>
      </c>
      <c r="B30" s="1970"/>
      <c r="C30" s="1970"/>
      <c r="D30" s="1970"/>
      <c r="E30" s="1970"/>
      <c r="F30" s="1970"/>
      <c r="G30" s="1971"/>
      <c r="H30" s="1983"/>
      <c r="I30" s="1992"/>
      <c r="J30" s="2001"/>
    </row>
    <row r="31" spans="1:10" s="1308" customFormat="1" ht="17.25" customHeight="1">
      <c r="A31" s="1966">
        <v>19</v>
      </c>
      <c r="B31" s="1970"/>
      <c r="C31" s="1970"/>
      <c r="D31" s="1970"/>
      <c r="E31" s="1970"/>
      <c r="F31" s="1970"/>
      <c r="G31" s="1971"/>
      <c r="H31" s="1983"/>
      <c r="I31" s="1992"/>
      <c r="J31" s="2001"/>
    </row>
    <row r="32" spans="1:10" s="1308" customFormat="1" ht="17.25" customHeight="1">
      <c r="A32" s="1966">
        <v>20</v>
      </c>
      <c r="B32" s="1970"/>
      <c r="C32" s="1970"/>
      <c r="D32" s="1970"/>
      <c r="E32" s="1970"/>
      <c r="F32" s="1970"/>
      <c r="G32" s="1971"/>
      <c r="H32" s="1987"/>
      <c r="I32" s="1996"/>
      <c r="J32" s="2001"/>
    </row>
    <row r="33" spans="1:10" ht="30" customHeight="1">
      <c r="A33" s="1812" t="s">
        <v>2202</v>
      </c>
      <c r="B33" s="1967"/>
      <c r="C33" s="1967"/>
      <c r="D33" s="1967"/>
      <c r="E33" s="1967"/>
      <c r="F33" s="1967"/>
      <c r="G33" s="1967"/>
      <c r="H33" s="1967"/>
      <c r="I33" s="1967"/>
      <c r="J33" s="1967"/>
    </row>
    <row r="34" spans="1:10" ht="91.5" customHeight="1">
      <c r="A34" s="1967"/>
      <c r="B34" s="1967"/>
      <c r="C34" s="1967"/>
      <c r="D34" s="1967"/>
      <c r="E34" s="1967"/>
      <c r="F34" s="1967"/>
      <c r="G34" s="1967"/>
      <c r="H34" s="1967"/>
      <c r="I34" s="1967"/>
      <c r="J34" s="1967"/>
    </row>
  </sheetData>
  <mergeCells count="99">
    <mergeCell ref="G1:J1"/>
    <mergeCell ref="A2:J2"/>
    <mergeCell ref="A4:C4"/>
    <mergeCell ref="D4:J4"/>
    <mergeCell ref="A5:C5"/>
    <mergeCell ref="D5:J5"/>
    <mergeCell ref="A7:C7"/>
    <mergeCell ref="D7:E7"/>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G7:H9"/>
    <mergeCell ref="I7:J9"/>
    <mergeCell ref="A33:J34"/>
  </mergeCells>
  <phoneticPr fontId="23"/>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r:id="rId1"/>
  <headerFooter alignWithMargins="0"/>
  <rowBreaks count="2" manualBreakCount="2">
    <brk id="23" max="16383" man="1"/>
    <brk id="46" max="9"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tabColor theme="0"/>
  </sheetPr>
  <dimension ref="A1:H95"/>
  <sheetViews>
    <sheetView showGridLines="0" view="pageBreakPreview" zoomScaleSheetLayoutView="100" workbookViewId="0"/>
  </sheetViews>
  <sheetFormatPr defaultColWidth="9" defaultRowHeight="13.5"/>
  <cols>
    <col min="1" max="1" width="3.125" style="410" customWidth="1"/>
    <col min="2" max="2" width="15.375" style="410" customWidth="1"/>
    <col min="3" max="4" width="8.5" style="410" customWidth="1"/>
    <col min="5" max="6" width="8.625" style="410" customWidth="1"/>
    <col min="7" max="7" width="16.375" style="410" customWidth="1"/>
    <col min="8" max="8" width="16.75" style="410" customWidth="1"/>
    <col min="9" max="256" width="9" style="410"/>
    <col min="257" max="257" width="3.125" style="410" customWidth="1"/>
    <col min="258" max="258" width="15.375" style="410" customWidth="1"/>
    <col min="259" max="260" width="8.5" style="410" customWidth="1"/>
    <col min="261" max="262" width="8.625" style="410" customWidth="1"/>
    <col min="263" max="263" width="16.375" style="410" customWidth="1"/>
    <col min="264" max="264" width="16.75" style="410" customWidth="1"/>
    <col min="265" max="512" width="9" style="410"/>
    <col min="513" max="513" width="3.125" style="410" customWidth="1"/>
    <col min="514" max="514" width="15.375" style="410" customWidth="1"/>
    <col min="515" max="516" width="8.5" style="410" customWidth="1"/>
    <col min="517" max="518" width="8.625" style="410" customWidth="1"/>
    <col min="519" max="519" width="16.375" style="410" customWidth="1"/>
    <col min="520" max="520" width="16.75" style="410" customWidth="1"/>
    <col min="521" max="768" width="9" style="410"/>
    <col min="769" max="769" width="3.125" style="410" customWidth="1"/>
    <col min="770" max="770" width="15.375" style="410" customWidth="1"/>
    <col min="771" max="772" width="8.5" style="410" customWidth="1"/>
    <col min="773" max="774" width="8.625" style="410" customWidth="1"/>
    <col min="775" max="775" width="16.375" style="410" customWidth="1"/>
    <col min="776" max="776" width="16.75" style="410" customWidth="1"/>
    <col min="777" max="16384" width="9" style="410"/>
  </cols>
  <sheetData>
    <row r="1" spans="1:8" ht="27.75" customHeight="1">
      <c r="A1" s="2002" t="s">
        <v>604</v>
      </c>
      <c r="B1" s="2008"/>
      <c r="G1" s="2039"/>
      <c r="H1" s="1221" t="s">
        <v>1425</v>
      </c>
    </row>
    <row r="2" spans="1:8" ht="56.25" customHeight="1">
      <c r="A2" s="2003" t="s">
        <v>1302</v>
      </c>
      <c r="B2" s="2003"/>
      <c r="C2" s="2003"/>
      <c r="D2" s="2003"/>
      <c r="E2" s="2003"/>
      <c r="F2" s="2003"/>
      <c r="G2" s="2003"/>
      <c r="H2" s="2003"/>
    </row>
    <row r="3" spans="1:8" ht="15.75" customHeight="1">
      <c r="A3" s="10"/>
      <c r="B3" s="10"/>
      <c r="C3" s="10"/>
      <c r="D3" s="10"/>
      <c r="G3" s="2039"/>
      <c r="H3" s="2039"/>
    </row>
    <row r="4" spans="1:8" ht="15.75" customHeight="1">
      <c r="A4" s="2004"/>
      <c r="B4" s="2004"/>
      <c r="C4" s="2018"/>
      <c r="D4" s="2018"/>
      <c r="E4" s="10"/>
    </row>
    <row r="5" spans="1:8" ht="17.25" customHeight="1">
      <c r="A5" s="2004"/>
      <c r="B5" s="2004"/>
      <c r="C5" s="1497" t="s">
        <v>1433</v>
      </c>
      <c r="D5" s="1497"/>
      <c r="E5" s="2031" t="s">
        <v>639</v>
      </c>
      <c r="F5" s="2031"/>
      <c r="G5" s="2031"/>
      <c r="H5" s="2031"/>
    </row>
    <row r="6" spans="1:8" ht="17.25" customHeight="1">
      <c r="A6" s="2004"/>
      <c r="B6" s="2004"/>
      <c r="C6" s="1497"/>
      <c r="D6" s="1497"/>
      <c r="E6" s="2031"/>
      <c r="F6" s="2031"/>
      <c r="G6" s="2031"/>
      <c r="H6" s="2031"/>
    </row>
    <row r="7" spans="1:8" ht="17.25" customHeight="1">
      <c r="A7" s="2004"/>
      <c r="B7" s="2004"/>
      <c r="C7" s="1497"/>
      <c r="D7" s="1497"/>
      <c r="E7" s="2031"/>
      <c r="F7" s="2031"/>
      <c r="G7" s="2031"/>
      <c r="H7" s="2031"/>
    </row>
    <row r="8" spans="1:8" ht="17.25" customHeight="1">
      <c r="A8" s="2004"/>
      <c r="B8" s="2004"/>
      <c r="C8" s="2019"/>
      <c r="D8" s="2019"/>
      <c r="E8" s="2032"/>
      <c r="F8" s="2032"/>
      <c r="G8" s="2032"/>
    </row>
    <row r="9" spans="1:8" ht="15" customHeight="1">
      <c r="A9" s="2004"/>
      <c r="B9" s="2004"/>
      <c r="C9" s="1497" t="s">
        <v>879</v>
      </c>
      <c r="D9" s="1497"/>
      <c r="E9" s="2033"/>
      <c r="F9" s="2036"/>
      <c r="G9" s="2036"/>
      <c r="H9" s="2045"/>
    </row>
    <row r="10" spans="1:8" ht="15" customHeight="1">
      <c r="A10" s="2004"/>
      <c r="B10" s="2004"/>
      <c r="C10" s="1497"/>
      <c r="D10" s="1497"/>
      <c r="E10" s="2034">
        <v>1</v>
      </c>
      <c r="F10" s="454" t="s">
        <v>962</v>
      </c>
      <c r="H10" s="2046"/>
    </row>
    <row r="11" spans="1:8" ht="15" customHeight="1">
      <c r="A11" s="2004"/>
      <c r="B11" s="2004"/>
      <c r="C11" s="1497"/>
      <c r="D11" s="1497"/>
      <c r="E11" s="2034">
        <v>2</v>
      </c>
      <c r="F11" s="454" t="s">
        <v>1445</v>
      </c>
      <c r="H11" s="2046"/>
    </row>
    <row r="12" spans="1:8" ht="15" customHeight="1">
      <c r="A12" s="2004"/>
      <c r="B12" s="2004"/>
      <c r="C12" s="1497"/>
      <c r="D12" s="1497"/>
      <c r="E12" s="2034">
        <v>3</v>
      </c>
      <c r="F12" s="454" t="s">
        <v>1384</v>
      </c>
      <c r="H12" s="2046"/>
    </row>
    <row r="13" spans="1:8" ht="15" customHeight="1">
      <c r="A13" s="2004"/>
      <c r="B13" s="2004"/>
      <c r="C13" s="1497"/>
      <c r="D13" s="1497"/>
      <c r="E13" s="2034">
        <v>4</v>
      </c>
      <c r="F13" s="454" t="s">
        <v>586</v>
      </c>
      <c r="H13" s="2046"/>
    </row>
    <row r="14" spans="1:8" ht="15" customHeight="1">
      <c r="A14" s="2004"/>
      <c r="B14" s="2004"/>
      <c r="C14" s="1497"/>
      <c r="D14" s="1497"/>
      <c r="E14" s="2034">
        <v>5</v>
      </c>
      <c r="F14" s="454" t="s">
        <v>27</v>
      </c>
      <c r="H14" s="2046"/>
    </row>
    <row r="15" spans="1:8" ht="15" customHeight="1">
      <c r="A15" s="2004"/>
      <c r="B15" s="2004"/>
      <c r="C15" s="1497"/>
      <c r="D15" s="1497"/>
      <c r="E15" s="2034">
        <v>6</v>
      </c>
      <c r="F15" s="454" t="s">
        <v>1087</v>
      </c>
      <c r="H15" s="2046"/>
    </row>
    <row r="16" spans="1:8" ht="15" customHeight="1">
      <c r="A16" s="2004"/>
      <c r="B16" s="2004"/>
      <c r="C16" s="1497"/>
      <c r="D16" s="1497"/>
      <c r="E16" s="2034">
        <v>7</v>
      </c>
      <c r="F16" s="454" t="s">
        <v>1447</v>
      </c>
      <c r="H16" s="2046"/>
    </row>
    <row r="17" spans="1:8" ht="15" customHeight="1">
      <c r="A17" s="2004"/>
      <c r="B17" s="2004"/>
      <c r="C17" s="1497"/>
      <c r="D17" s="1497"/>
      <c r="E17" s="2035"/>
      <c r="F17" s="2037"/>
      <c r="G17" s="2037"/>
      <c r="H17" s="2047"/>
    </row>
    <row r="18" spans="1:8" ht="15.75" customHeight="1"/>
    <row r="19" spans="1:8" ht="15.75" customHeight="1">
      <c r="A19" s="1308"/>
      <c r="B19" s="1308"/>
      <c r="C19" s="1308"/>
      <c r="D19" s="1308"/>
      <c r="E19" s="1308"/>
      <c r="F19" s="1308"/>
      <c r="G19" s="1308"/>
      <c r="H19" s="1308"/>
    </row>
    <row r="20" spans="1:8" s="1308" customFormat="1" ht="24.75" customHeight="1">
      <c r="A20" s="2005"/>
      <c r="B20" s="2009" t="s">
        <v>471</v>
      </c>
      <c r="C20" s="2009" t="s">
        <v>523</v>
      </c>
      <c r="D20" s="2009"/>
      <c r="E20" s="2010" t="s">
        <v>108</v>
      </c>
      <c r="F20" s="2010"/>
      <c r="G20" s="2040" t="s">
        <v>1468</v>
      </c>
      <c r="H20" s="2048" t="s">
        <v>379</v>
      </c>
    </row>
    <row r="21" spans="1:8" s="1308" customFormat="1" ht="17.25" customHeight="1">
      <c r="A21" s="2005">
        <v>1</v>
      </c>
      <c r="B21" s="2009"/>
      <c r="C21" s="2020"/>
      <c r="D21" s="2020"/>
      <c r="E21" s="2010"/>
      <c r="F21" s="2010"/>
      <c r="G21" s="2041"/>
      <c r="H21" s="2049"/>
    </row>
    <row r="22" spans="1:8" s="1308" customFormat="1" ht="17.25" customHeight="1">
      <c r="A22" s="2005">
        <v>2</v>
      </c>
      <c r="B22" s="2009"/>
      <c r="C22" s="2020"/>
      <c r="D22" s="2020"/>
      <c r="E22" s="2010"/>
      <c r="F22" s="2010"/>
      <c r="G22" s="2041"/>
      <c r="H22" s="2049"/>
    </row>
    <row r="23" spans="1:8" s="1308" customFormat="1" ht="17.25" customHeight="1">
      <c r="A23" s="2005">
        <v>3</v>
      </c>
      <c r="B23" s="2010"/>
      <c r="C23" s="2021"/>
      <c r="D23" s="2021"/>
      <c r="E23" s="2010"/>
      <c r="F23" s="2010"/>
      <c r="G23" s="2041"/>
      <c r="H23" s="2049"/>
    </row>
    <row r="24" spans="1:8" s="1308" customFormat="1" ht="17.25" customHeight="1">
      <c r="A24" s="2005">
        <v>4</v>
      </c>
      <c r="B24" s="2010"/>
      <c r="C24" s="2021"/>
      <c r="D24" s="2021"/>
      <c r="E24" s="2010"/>
      <c r="F24" s="2010"/>
      <c r="G24" s="2041"/>
      <c r="H24" s="2049"/>
    </row>
    <row r="25" spans="1:8" s="1308" customFormat="1" ht="17.25" customHeight="1">
      <c r="A25" s="2005">
        <v>5</v>
      </c>
      <c r="B25" s="2010"/>
      <c r="C25" s="2021"/>
      <c r="D25" s="2021"/>
      <c r="E25" s="2010"/>
      <c r="F25" s="2010"/>
      <c r="G25" s="2041"/>
      <c r="H25" s="2049"/>
    </row>
    <row r="26" spans="1:8" s="1308" customFormat="1" ht="17.25" customHeight="1">
      <c r="A26" s="2005">
        <v>6</v>
      </c>
      <c r="B26" s="2010"/>
      <c r="C26" s="2021"/>
      <c r="D26" s="2021"/>
      <c r="E26" s="2010"/>
      <c r="F26" s="2010"/>
      <c r="G26" s="2041"/>
      <c r="H26" s="2050"/>
    </row>
    <row r="27" spans="1:8" s="1308" customFormat="1" ht="17.25" customHeight="1">
      <c r="A27" s="2005">
        <v>7</v>
      </c>
      <c r="B27" s="2009"/>
      <c r="C27" s="2009"/>
      <c r="D27" s="2009"/>
      <c r="E27" s="2010"/>
      <c r="F27" s="2010"/>
      <c r="G27" s="2042"/>
      <c r="H27" s="2051"/>
    </row>
    <row r="28" spans="1:8" s="1308" customFormat="1" ht="17.25" customHeight="1">
      <c r="A28" s="2005">
        <v>8</v>
      </c>
      <c r="B28" s="2009"/>
      <c r="C28" s="2009"/>
      <c r="D28" s="2009"/>
      <c r="E28" s="2010"/>
      <c r="F28" s="2010"/>
      <c r="G28" s="2042"/>
      <c r="H28" s="2050"/>
    </row>
    <row r="29" spans="1:8" s="1308" customFormat="1" ht="17.25" customHeight="1">
      <c r="A29" s="2005">
        <v>9</v>
      </c>
      <c r="B29" s="2009"/>
      <c r="C29" s="2009"/>
      <c r="D29" s="2009"/>
      <c r="E29" s="2010"/>
      <c r="F29" s="2010"/>
      <c r="G29" s="2042"/>
      <c r="H29" s="2050"/>
    </row>
    <row r="30" spans="1:8" s="1308" customFormat="1" ht="17.25" customHeight="1">
      <c r="A30" s="2005">
        <v>10</v>
      </c>
      <c r="B30" s="2009"/>
      <c r="C30" s="2009"/>
      <c r="D30" s="2009"/>
      <c r="E30" s="2010"/>
      <c r="F30" s="2010"/>
      <c r="G30" s="2042"/>
      <c r="H30" s="2050"/>
    </row>
    <row r="31" spans="1:8" s="1308" customFormat="1" ht="17.25" customHeight="1">
      <c r="A31" s="2005">
        <v>11</v>
      </c>
      <c r="B31" s="2010"/>
      <c r="C31" s="2021"/>
      <c r="D31" s="2021"/>
      <c r="E31" s="2010"/>
      <c r="F31" s="2010"/>
      <c r="G31" s="2041"/>
      <c r="H31" s="2049"/>
    </row>
    <row r="32" spans="1:8" s="1308" customFormat="1" ht="17.25" customHeight="1">
      <c r="A32" s="2005">
        <v>12</v>
      </c>
      <c r="B32" s="2009"/>
      <c r="C32" s="2020"/>
      <c r="D32" s="2020"/>
      <c r="E32" s="2010"/>
      <c r="F32" s="2010"/>
      <c r="G32" s="2041"/>
      <c r="H32" s="2049"/>
    </row>
    <row r="33" spans="1:8" s="1308" customFormat="1" ht="17.25" customHeight="1">
      <c r="A33" s="2005">
        <v>13</v>
      </c>
      <c r="B33" s="2010"/>
      <c r="C33" s="2021"/>
      <c r="D33" s="2021"/>
      <c r="E33" s="2010"/>
      <c r="F33" s="2010"/>
      <c r="G33" s="2041"/>
      <c r="H33" s="2049"/>
    </row>
    <row r="34" spans="1:8" s="1308" customFormat="1" ht="17.25" customHeight="1">
      <c r="A34" s="2005">
        <v>14</v>
      </c>
      <c r="B34" s="2009"/>
      <c r="C34" s="2020"/>
      <c r="D34" s="2020"/>
      <c r="E34" s="2010"/>
      <c r="F34" s="2010"/>
      <c r="G34" s="2041"/>
      <c r="H34" s="2049"/>
    </row>
    <row r="35" spans="1:8" s="1308" customFormat="1" ht="17.25" customHeight="1">
      <c r="A35" s="2005">
        <v>15</v>
      </c>
      <c r="B35" s="2009"/>
      <c r="C35" s="2021"/>
      <c r="D35" s="2021"/>
      <c r="E35" s="2010"/>
      <c r="F35" s="2010"/>
      <c r="G35" s="2041"/>
      <c r="H35" s="2050"/>
    </row>
    <row r="36" spans="1:8" s="1308" customFormat="1" ht="17.25" customHeight="1">
      <c r="A36" s="2005">
        <v>16</v>
      </c>
      <c r="B36" s="2009"/>
      <c r="C36" s="2021"/>
      <c r="D36" s="2021"/>
      <c r="E36" s="2010"/>
      <c r="F36" s="2010"/>
      <c r="G36" s="2041"/>
      <c r="H36" s="2050"/>
    </row>
    <row r="37" spans="1:8" s="1308" customFormat="1" ht="17.25" customHeight="1">
      <c r="A37" s="2005">
        <v>17</v>
      </c>
      <c r="B37" s="2009"/>
      <c r="C37" s="2009"/>
      <c r="D37" s="2009"/>
      <c r="E37" s="2010"/>
      <c r="F37" s="2010"/>
      <c r="G37" s="2041"/>
      <c r="H37" s="2050"/>
    </row>
    <row r="38" spans="1:8" s="1308" customFormat="1" ht="17.25" customHeight="1">
      <c r="A38" s="2005">
        <v>18</v>
      </c>
      <c r="B38" s="2009"/>
      <c r="C38" s="2009"/>
      <c r="D38" s="2009"/>
      <c r="E38" s="2010"/>
      <c r="F38" s="2010"/>
      <c r="G38" s="2041"/>
      <c r="H38" s="2050"/>
    </row>
    <row r="39" spans="1:8" s="1308" customFormat="1" ht="17.25" customHeight="1">
      <c r="A39" s="2005">
        <v>19</v>
      </c>
      <c r="B39" s="2009"/>
      <c r="C39" s="2009"/>
      <c r="D39" s="2009"/>
      <c r="E39" s="2010"/>
      <c r="F39" s="2010"/>
      <c r="G39" s="2041"/>
      <c r="H39" s="2050"/>
    </row>
    <row r="40" spans="1:8" s="1308" customFormat="1" ht="17.25" customHeight="1">
      <c r="A40" s="2005">
        <v>20</v>
      </c>
      <c r="B40" s="2009"/>
      <c r="C40" s="2009"/>
      <c r="D40" s="2009"/>
      <c r="E40" s="2010"/>
      <c r="F40" s="2010"/>
      <c r="G40" s="2043"/>
      <c r="H40" s="2050"/>
    </row>
    <row r="41" spans="1:8" ht="39.75" customHeight="1">
      <c r="A41" s="2006" t="s">
        <v>843</v>
      </c>
      <c r="B41" s="2006"/>
      <c r="C41" s="2006"/>
      <c r="D41" s="2006"/>
      <c r="E41" s="2006"/>
      <c r="F41" s="2006"/>
      <c r="G41" s="2006"/>
      <c r="H41" s="2006"/>
    </row>
    <row r="42" spans="1:8" ht="39.75" customHeight="1">
      <c r="A42" s="2006"/>
      <c r="B42" s="2006"/>
      <c r="C42" s="2006"/>
      <c r="D42" s="2006"/>
      <c r="E42" s="2006"/>
      <c r="F42" s="2006"/>
      <c r="G42" s="2006"/>
      <c r="H42" s="2006"/>
    </row>
    <row r="43" spans="1:8">
      <c r="A43" s="1286" t="s">
        <v>1419</v>
      </c>
      <c r="B43" s="1286"/>
      <c r="C43" s="1286"/>
      <c r="D43" s="1277"/>
      <c r="E43" s="1277"/>
      <c r="F43" s="1277"/>
      <c r="G43" s="1277"/>
      <c r="H43" s="1277"/>
    </row>
    <row r="44" spans="1:8" ht="21">
      <c r="A44" s="2007" t="s">
        <v>644</v>
      </c>
      <c r="B44" s="2007"/>
      <c r="C44" s="2007"/>
      <c r="D44" s="2007"/>
      <c r="E44" s="2007"/>
      <c r="F44" s="2007"/>
      <c r="G44" s="2007"/>
      <c r="H44" s="2007"/>
    </row>
    <row r="45" spans="1:8">
      <c r="A45" s="1277"/>
      <c r="B45" s="1277"/>
      <c r="C45" s="1277"/>
      <c r="D45" s="1277"/>
      <c r="E45" s="1277"/>
      <c r="F45" s="1277"/>
      <c r="G45" s="1277"/>
      <c r="H45" s="1277"/>
    </row>
    <row r="46" spans="1:8" ht="14.25">
      <c r="A46" s="1373"/>
      <c r="B46" s="1373"/>
      <c r="C46" s="1373"/>
      <c r="D46" s="1373"/>
      <c r="E46" s="1373"/>
      <c r="G46" s="2044" t="s">
        <v>539</v>
      </c>
      <c r="H46" s="2044"/>
    </row>
    <row r="47" spans="1:8" ht="14.25">
      <c r="A47" s="1373"/>
      <c r="B47" s="1373"/>
      <c r="C47" s="1373"/>
      <c r="D47" s="1373"/>
      <c r="E47" s="1373"/>
      <c r="F47" s="1373"/>
      <c r="G47" s="1373"/>
      <c r="H47" s="1373"/>
    </row>
    <row r="48" spans="1:8" ht="14.25">
      <c r="A48" s="1373"/>
      <c r="B48" s="1373" t="s">
        <v>439</v>
      </c>
      <c r="D48" s="1373"/>
      <c r="E48" s="1373"/>
      <c r="F48" s="1373"/>
      <c r="G48" s="1373"/>
      <c r="H48" s="1373"/>
    </row>
    <row r="49" spans="1:8" ht="14.25">
      <c r="A49" s="1373"/>
      <c r="B49" s="1373"/>
      <c r="C49" s="1373"/>
      <c r="D49" s="1373"/>
      <c r="E49" s="1373"/>
      <c r="F49" s="1373"/>
      <c r="G49" s="1373"/>
      <c r="H49" s="1373"/>
    </row>
    <row r="50" spans="1:8" ht="14.25">
      <c r="A50" s="1373"/>
      <c r="B50" s="1373"/>
      <c r="C50" s="1373"/>
      <c r="D50" s="1373"/>
      <c r="E50" s="1373"/>
      <c r="F50" s="2038" t="s">
        <v>989</v>
      </c>
      <c r="G50" s="2011"/>
      <c r="H50" s="2011"/>
    </row>
    <row r="51" spans="1:8" ht="14.25">
      <c r="A51" s="1373"/>
      <c r="B51" s="1373"/>
      <c r="C51" s="1373"/>
      <c r="D51" s="1373"/>
      <c r="E51" s="1373"/>
      <c r="F51" s="2038" t="s">
        <v>1558</v>
      </c>
      <c r="H51" s="1898" t="s">
        <v>152</v>
      </c>
    </row>
    <row r="52" spans="1:8" ht="14.25">
      <c r="A52" s="1373"/>
      <c r="B52" s="1373"/>
      <c r="C52" s="1373"/>
      <c r="D52" s="1373"/>
      <c r="E52" s="1373"/>
      <c r="F52" s="1373"/>
      <c r="G52" s="1373"/>
      <c r="H52" s="1373"/>
    </row>
    <row r="53" spans="1:8" ht="14.25">
      <c r="A53" s="1373"/>
      <c r="B53" s="1373"/>
      <c r="C53" s="1373"/>
      <c r="D53" s="1373"/>
      <c r="E53" s="1373"/>
      <c r="F53" s="1373"/>
      <c r="G53" s="1373"/>
      <c r="H53" s="1373"/>
    </row>
    <row r="54" spans="1:8" ht="14.25">
      <c r="A54" s="1373"/>
      <c r="B54" s="2011" t="s">
        <v>1562</v>
      </c>
      <c r="D54" s="1373"/>
      <c r="E54" s="1373"/>
      <c r="F54" s="1373"/>
      <c r="G54" s="1373"/>
      <c r="H54" s="1373"/>
    </row>
    <row r="55" spans="1:8" ht="14.25">
      <c r="A55" s="1373"/>
      <c r="B55" s="2011" t="s">
        <v>234</v>
      </c>
      <c r="D55" s="1373"/>
      <c r="E55" s="1373"/>
      <c r="F55" s="1373"/>
      <c r="G55" s="1373"/>
      <c r="H55" s="1373"/>
    </row>
    <row r="56" spans="1:8" ht="14.25">
      <c r="A56" s="1373"/>
      <c r="B56" s="1373"/>
      <c r="C56" s="1373"/>
      <c r="D56" s="1373"/>
      <c r="E56" s="1373"/>
      <c r="F56" s="1373"/>
      <c r="G56" s="1373"/>
      <c r="H56" s="1373"/>
    </row>
    <row r="57" spans="1:8" ht="14.25">
      <c r="A57" s="1373"/>
      <c r="B57" s="2012" t="s">
        <v>313</v>
      </c>
      <c r="C57" s="2022"/>
      <c r="D57" s="2028"/>
      <c r="E57" s="2028"/>
      <c r="F57" s="2028"/>
      <c r="G57" s="2028"/>
      <c r="H57" s="2028"/>
    </row>
    <row r="58" spans="1:8" ht="14.25">
      <c r="A58" s="1373"/>
      <c r="B58" s="2013"/>
      <c r="C58" s="2023"/>
      <c r="D58" s="2028"/>
      <c r="E58" s="2028"/>
      <c r="F58" s="2028"/>
      <c r="G58" s="2028"/>
      <c r="H58" s="2028"/>
    </row>
    <row r="59" spans="1:8" ht="14.25">
      <c r="A59" s="1373"/>
      <c r="B59" s="2014"/>
      <c r="C59" s="2024"/>
      <c r="D59" s="2028"/>
      <c r="E59" s="2028"/>
      <c r="F59" s="2028"/>
      <c r="G59" s="2028"/>
      <c r="H59" s="2028"/>
    </row>
    <row r="60" spans="1:8" ht="14.25">
      <c r="A60" s="1373"/>
      <c r="B60" s="2012" t="s">
        <v>462</v>
      </c>
      <c r="C60" s="2022"/>
      <c r="D60" s="2028" t="s">
        <v>1556</v>
      </c>
      <c r="E60" s="2028"/>
      <c r="F60" s="2028"/>
      <c r="G60" s="2028"/>
      <c r="H60" s="2028"/>
    </row>
    <row r="61" spans="1:8" ht="14.25">
      <c r="A61" s="1373"/>
      <c r="B61" s="2014"/>
      <c r="C61" s="2024"/>
      <c r="D61" s="2028"/>
      <c r="E61" s="2028"/>
      <c r="F61" s="2028"/>
      <c r="G61" s="2028"/>
      <c r="H61" s="2028"/>
    </row>
    <row r="62" spans="1:8" ht="14.25">
      <c r="A62" s="1373"/>
      <c r="B62" s="2012" t="s">
        <v>380</v>
      </c>
      <c r="C62" s="2022"/>
      <c r="D62" s="2028"/>
      <c r="E62" s="2028"/>
      <c r="F62" s="2028"/>
      <c r="G62" s="2028"/>
      <c r="H62" s="2028"/>
    </row>
    <row r="63" spans="1:8" ht="14.25">
      <c r="A63" s="1373"/>
      <c r="B63" s="2013"/>
      <c r="C63" s="2023"/>
      <c r="D63" s="2028"/>
      <c r="E63" s="2028"/>
      <c r="F63" s="2028"/>
      <c r="G63" s="2028"/>
      <c r="H63" s="2028"/>
    </row>
    <row r="64" spans="1:8" ht="14.25">
      <c r="A64" s="1373"/>
      <c r="B64" s="2014"/>
      <c r="C64" s="2024"/>
      <c r="D64" s="2028"/>
      <c r="E64" s="2028"/>
      <c r="F64" s="2028"/>
      <c r="G64" s="2028"/>
      <c r="H64" s="2028"/>
    </row>
    <row r="65" spans="1:8" ht="14.25">
      <c r="A65" s="1373"/>
      <c r="B65" s="2012" t="s">
        <v>32</v>
      </c>
      <c r="C65" s="2022"/>
      <c r="D65" s="2028"/>
      <c r="E65" s="2028"/>
      <c r="F65" s="2028"/>
      <c r="G65" s="2028"/>
      <c r="H65" s="2028"/>
    </row>
    <row r="66" spans="1:8" ht="14.25">
      <c r="A66" s="1373"/>
      <c r="B66" s="2014"/>
      <c r="C66" s="2024"/>
      <c r="D66" s="2028"/>
      <c r="E66" s="2028"/>
      <c r="F66" s="2028"/>
      <c r="G66" s="2028"/>
      <c r="H66" s="2028"/>
    </row>
    <row r="67" spans="1:8" ht="14.25">
      <c r="A67" s="1373"/>
      <c r="B67" s="2012" t="s">
        <v>1551</v>
      </c>
      <c r="C67" s="2022"/>
      <c r="D67" s="2028"/>
      <c r="E67" s="2028"/>
      <c r="F67" s="2028"/>
      <c r="G67" s="2028"/>
      <c r="H67" s="2028"/>
    </row>
    <row r="68" spans="1:8">
      <c r="A68" s="1723"/>
      <c r="B68" s="2013"/>
      <c r="C68" s="2023"/>
      <c r="D68" s="2028"/>
      <c r="E68" s="2028"/>
      <c r="F68" s="2028"/>
      <c r="G68" s="2028"/>
      <c r="H68" s="2028"/>
    </row>
    <row r="69" spans="1:8">
      <c r="A69" s="1723"/>
      <c r="B69" s="2014"/>
      <c r="C69" s="2024"/>
      <c r="D69" s="2028"/>
      <c r="E69" s="2028"/>
      <c r="F69" s="2028"/>
      <c r="G69" s="2028"/>
      <c r="H69" s="2028"/>
    </row>
    <row r="70" spans="1:8">
      <c r="A70" s="1723"/>
      <c r="B70" s="2012" t="s">
        <v>283</v>
      </c>
      <c r="C70" s="2022"/>
      <c r="D70" s="2028"/>
      <c r="E70" s="2028"/>
      <c r="F70" s="2028"/>
      <c r="G70" s="2028"/>
      <c r="H70" s="2028"/>
    </row>
    <row r="71" spans="1:8">
      <c r="A71" s="1723"/>
      <c r="B71" s="2013"/>
      <c r="C71" s="2023"/>
      <c r="D71" s="2028"/>
      <c r="E71" s="2028"/>
      <c r="F71" s="2028"/>
      <c r="G71" s="2028"/>
      <c r="H71" s="2028"/>
    </row>
    <row r="72" spans="1:8">
      <c r="A72" s="1723"/>
      <c r="B72" s="2014"/>
      <c r="C72" s="2024"/>
      <c r="D72" s="2028"/>
      <c r="E72" s="2028"/>
      <c r="F72" s="2028"/>
      <c r="G72" s="2028"/>
      <c r="H72" s="2028"/>
    </row>
    <row r="73" spans="1:8">
      <c r="A73" s="1723"/>
      <c r="B73" s="2012" t="s">
        <v>1552</v>
      </c>
      <c r="C73" s="2022"/>
      <c r="D73" s="2029" t="s">
        <v>1188</v>
      </c>
      <c r="E73" s="2029"/>
      <c r="F73" s="2029"/>
      <c r="G73" s="2029"/>
      <c r="H73" s="2029"/>
    </row>
    <row r="74" spans="1:8">
      <c r="A74" s="1723"/>
      <c r="B74" s="2013"/>
      <c r="C74" s="2023"/>
      <c r="D74" s="2029"/>
      <c r="E74" s="2029"/>
      <c r="F74" s="2029"/>
      <c r="G74" s="2029"/>
      <c r="H74" s="2029"/>
    </row>
    <row r="75" spans="1:8">
      <c r="A75" s="1723"/>
      <c r="B75" s="2013"/>
      <c r="C75" s="2023"/>
      <c r="D75" s="2029"/>
      <c r="E75" s="2029"/>
      <c r="F75" s="2029"/>
      <c r="G75" s="2029"/>
      <c r="H75" s="2029"/>
    </row>
    <row r="76" spans="1:8">
      <c r="A76" s="1723"/>
      <c r="B76" s="2013"/>
      <c r="C76" s="2023"/>
      <c r="D76" s="2029"/>
      <c r="E76" s="2029"/>
      <c r="F76" s="2029"/>
      <c r="G76" s="2029"/>
      <c r="H76" s="2029"/>
    </row>
    <row r="77" spans="1:8">
      <c r="A77" s="1723"/>
      <c r="B77" s="2013"/>
      <c r="C77" s="2023"/>
      <c r="D77" s="2029"/>
      <c r="E77" s="2029"/>
      <c r="F77" s="2029"/>
      <c r="G77" s="2029"/>
      <c r="H77" s="2029"/>
    </row>
    <row r="78" spans="1:8">
      <c r="A78" s="1723"/>
      <c r="B78" s="2013"/>
      <c r="C78" s="2023"/>
      <c r="D78" s="2029"/>
      <c r="E78" s="2029"/>
      <c r="F78" s="2029"/>
      <c r="G78" s="2029"/>
      <c r="H78" s="2029"/>
    </row>
    <row r="79" spans="1:8">
      <c r="A79" s="1723"/>
      <c r="B79" s="2013"/>
      <c r="C79" s="2023"/>
      <c r="D79" s="2029"/>
      <c r="E79" s="2029"/>
      <c r="F79" s="2029"/>
      <c r="G79" s="2029"/>
      <c r="H79" s="2029"/>
    </row>
    <row r="80" spans="1:8">
      <c r="A80" s="1723"/>
      <c r="B80" s="2013"/>
      <c r="C80" s="2023"/>
      <c r="D80" s="2029"/>
      <c r="E80" s="2029"/>
      <c r="F80" s="2029"/>
      <c r="G80" s="2029"/>
      <c r="H80" s="2029"/>
    </row>
    <row r="81" spans="1:8">
      <c r="A81" s="1723"/>
      <c r="B81" s="2014"/>
      <c r="C81" s="2024"/>
      <c r="D81" s="2029"/>
      <c r="E81" s="2029"/>
      <c r="F81" s="2029"/>
      <c r="G81" s="2029"/>
      <c r="H81" s="2029"/>
    </row>
    <row r="82" spans="1:8">
      <c r="A82" s="1723"/>
      <c r="B82" s="2012" t="s">
        <v>470</v>
      </c>
      <c r="C82" s="2022"/>
      <c r="D82" s="2029" t="s">
        <v>980</v>
      </c>
      <c r="E82" s="2029"/>
      <c r="F82" s="2029"/>
      <c r="G82" s="2029"/>
      <c r="H82" s="2029"/>
    </row>
    <row r="83" spans="1:8">
      <c r="A83" s="1723"/>
      <c r="B83" s="2013"/>
      <c r="C83" s="2023"/>
      <c r="D83" s="2029"/>
      <c r="E83" s="2029"/>
      <c r="F83" s="2029"/>
      <c r="G83" s="2029"/>
      <c r="H83" s="2029"/>
    </row>
    <row r="84" spans="1:8">
      <c r="A84" s="1723"/>
      <c r="B84" s="2013"/>
      <c r="C84" s="2023"/>
      <c r="D84" s="2029"/>
      <c r="E84" s="2029"/>
      <c r="F84" s="2029"/>
      <c r="G84" s="2029"/>
      <c r="H84" s="2029"/>
    </row>
    <row r="85" spans="1:8">
      <c r="A85" s="1723"/>
      <c r="B85" s="2014"/>
      <c r="C85" s="2024"/>
      <c r="D85" s="2029"/>
      <c r="E85" s="2029"/>
      <c r="F85" s="2029"/>
      <c r="G85" s="2029"/>
      <c r="H85" s="2029"/>
    </row>
    <row r="86" spans="1:8">
      <c r="A86" s="1723"/>
      <c r="B86" s="2015" t="s">
        <v>215</v>
      </c>
      <c r="C86" s="2025"/>
      <c r="D86" s="2030"/>
      <c r="E86" s="2030"/>
      <c r="F86" s="2030"/>
      <c r="G86" s="2030"/>
      <c r="H86" s="2030"/>
    </row>
    <row r="87" spans="1:8">
      <c r="A87" s="1723"/>
      <c r="B87" s="2016"/>
      <c r="C87" s="2026"/>
      <c r="D87" s="2030"/>
      <c r="E87" s="2030"/>
      <c r="F87" s="2030"/>
      <c r="G87" s="2030"/>
      <c r="H87" s="2030"/>
    </row>
    <row r="88" spans="1:8">
      <c r="A88" s="1723"/>
      <c r="B88" s="2016"/>
      <c r="C88" s="2026"/>
      <c r="D88" s="2030"/>
      <c r="E88" s="2030"/>
      <c r="F88" s="2030"/>
      <c r="G88" s="2030"/>
      <c r="H88" s="2030"/>
    </row>
    <row r="89" spans="1:8">
      <c r="A89" s="1723"/>
      <c r="B89" s="2016"/>
      <c r="C89" s="2026"/>
      <c r="D89" s="2030"/>
      <c r="E89" s="2030"/>
      <c r="F89" s="2030"/>
      <c r="G89" s="2030"/>
      <c r="H89" s="2030"/>
    </row>
    <row r="90" spans="1:8">
      <c r="A90" s="1723"/>
      <c r="B90" s="2016"/>
      <c r="C90" s="2026"/>
      <c r="D90" s="2030"/>
      <c r="E90" s="2030"/>
      <c r="F90" s="2030"/>
      <c r="G90" s="2030"/>
      <c r="H90" s="2030"/>
    </row>
    <row r="91" spans="1:8">
      <c r="A91" s="1723"/>
      <c r="B91" s="2016"/>
      <c r="C91" s="2026"/>
      <c r="D91" s="2030"/>
      <c r="E91" s="2030"/>
      <c r="F91" s="2030"/>
      <c r="G91" s="2030"/>
      <c r="H91" s="2030"/>
    </row>
    <row r="92" spans="1:8">
      <c r="A92" s="1723"/>
      <c r="B92" s="2016"/>
      <c r="C92" s="2026"/>
      <c r="D92" s="2030"/>
      <c r="E92" s="2030"/>
      <c r="F92" s="2030"/>
      <c r="G92" s="2030"/>
      <c r="H92" s="2030"/>
    </row>
    <row r="93" spans="1:8">
      <c r="A93" s="1723"/>
      <c r="B93" s="2016"/>
      <c r="C93" s="2026"/>
      <c r="D93" s="2030"/>
      <c r="E93" s="2030"/>
      <c r="F93" s="2030"/>
      <c r="G93" s="2030"/>
      <c r="H93" s="2030"/>
    </row>
    <row r="94" spans="1:8">
      <c r="A94" s="1723"/>
      <c r="B94" s="2016"/>
      <c r="C94" s="2026"/>
      <c r="D94" s="2030"/>
      <c r="E94" s="2030"/>
      <c r="F94" s="2030"/>
      <c r="G94" s="2030"/>
      <c r="H94" s="2030"/>
    </row>
    <row r="95" spans="1:8">
      <c r="A95" s="1723"/>
      <c r="B95" s="2017"/>
      <c r="C95" s="2027"/>
      <c r="D95" s="2030"/>
      <c r="E95" s="2030"/>
      <c r="F95" s="2030"/>
      <c r="G95" s="2030"/>
      <c r="H95" s="2030"/>
    </row>
  </sheetData>
  <mergeCells count="75">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A43:C43"/>
    <mergeCell ref="A44:H44"/>
    <mergeCell ref="G46:H46"/>
    <mergeCell ref="C5:D7"/>
    <mergeCell ref="E5:H7"/>
    <mergeCell ref="A41:H42"/>
    <mergeCell ref="B57:C59"/>
    <mergeCell ref="D57:H59"/>
    <mergeCell ref="B60:C61"/>
    <mergeCell ref="D60:H61"/>
    <mergeCell ref="B62:C64"/>
    <mergeCell ref="D62:H64"/>
    <mergeCell ref="B65:C66"/>
    <mergeCell ref="D65:H66"/>
    <mergeCell ref="B67:C69"/>
    <mergeCell ref="D67:H69"/>
    <mergeCell ref="B70:C72"/>
    <mergeCell ref="D70:H72"/>
    <mergeCell ref="B82:C85"/>
    <mergeCell ref="D82:H85"/>
    <mergeCell ref="C9:D17"/>
    <mergeCell ref="B73:C81"/>
    <mergeCell ref="D73:H81"/>
    <mergeCell ref="B86:C95"/>
    <mergeCell ref="D86:H95"/>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rowBreaks count="1" manualBreakCount="1">
    <brk id="42" max="7"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sheetPr>
    <tabColor theme="0"/>
  </sheetPr>
  <dimension ref="A1:K96"/>
  <sheetViews>
    <sheetView showGridLines="0" view="pageBreakPreview" zoomScaleSheetLayoutView="100" workbookViewId="0"/>
  </sheetViews>
  <sheetFormatPr defaultColWidth="9" defaultRowHeight="13.5"/>
  <cols>
    <col min="1" max="1" width="3.125" style="410" customWidth="1"/>
    <col min="2" max="2" width="15.375" style="410" customWidth="1"/>
    <col min="3" max="4" width="8.5" style="410" customWidth="1"/>
    <col min="5" max="6" width="8.625" style="410" customWidth="1"/>
    <col min="7" max="7" width="16.375" style="410" customWidth="1"/>
    <col min="8" max="8" width="16.75" style="410" customWidth="1"/>
    <col min="9" max="256" width="9" style="410"/>
    <col min="257" max="257" width="3.125" style="410" customWidth="1"/>
    <col min="258" max="258" width="15.375" style="410" customWidth="1"/>
    <col min="259" max="260" width="8.5" style="410" customWidth="1"/>
    <col min="261" max="262" width="8.625" style="410" customWidth="1"/>
    <col min="263" max="263" width="16.375" style="410" customWidth="1"/>
    <col min="264" max="264" width="16.75" style="410" customWidth="1"/>
    <col min="265" max="512" width="9" style="410"/>
    <col min="513" max="513" width="3.125" style="410" customWidth="1"/>
    <col min="514" max="514" width="15.375" style="410" customWidth="1"/>
    <col min="515" max="516" width="8.5" style="410" customWidth="1"/>
    <col min="517" max="518" width="8.625" style="410" customWidth="1"/>
    <col min="519" max="519" width="16.375" style="410" customWidth="1"/>
    <col min="520" max="520" width="16.75" style="410" customWidth="1"/>
    <col min="521" max="768" width="9" style="410"/>
    <col min="769" max="769" width="3.125" style="410" customWidth="1"/>
    <col min="770" max="770" width="15.375" style="410" customWidth="1"/>
    <col min="771" max="772" width="8.5" style="410" customWidth="1"/>
    <col min="773" max="774" width="8.625" style="410" customWidth="1"/>
    <col min="775" max="775" width="16.375" style="410" customWidth="1"/>
    <col min="776" max="776" width="16.75" style="410" customWidth="1"/>
    <col min="777" max="16384" width="9" style="410"/>
  </cols>
  <sheetData>
    <row r="1" spans="1:11" ht="27.75" customHeight="1">
      <c r="A1" s="2002" t="s">
        <v>788</v>
      </c>
      <c r="B1" s="2008"/>
      <c r="G1" s="2039"/>
      <c r="H1" s="1221" t="s">
        <v>1425</v>
      </c>
    </row>
    <row r="2" spans="1:11" ht="56.25" customHeight="1">
      <c r="A2" s="2003" t="s">
        <v>1302</v>
      </c>
      <c r="B2" s="2003"/>
      <c r="C2" s="2003"/>
      <c r="D2" s="2003"/>
      <c r="E2" s="2003"/>
      <c r="F2" s="2003"/>
      <c r="G2" s="2003"/>
      <c r="H2" s="2003"/>
    </row>
    <row r="3" spans="1:11" ht="15.75" customHeight="1">
      <c r="A3" s="10"/>
      <c r="B3" s="10"/>
      <c r="C3" s="10"/>
      <c r="D3" s="10"/>
      <c r="G3" s="2039"/>
      <c r="H3" s="2039"/>
    </row>
    <row r="4" spans="1:11" ht="15.75" customHeight="1">
      <c r="A4" s="2004"/>
      <c r="B4" s="2004"/>
      <c r="C4" s="2018"/>
      <c r="D4" s="2018"/>
      <c r="E4" s="10"/>
    </row>
    <row r="5" spans="1:11" ht="17.25" customHeight="1">
      <c r="A5" s="2004"/>
      <c r="B5" s="2004"/>
      <c r="C5" s="1497" t="s">
        <v>1433</v>
      </c>
      <c r="D5" s="1497"/>
      <c r="E5" s="2031" t="s">
        <v>639</v>
      </c>
      <c r="F5" s="2031"/>
      <c r="G5" s="2031"/>
      <c r="H5" s="2031"/>
    </row>
    <row r="6" spans="1:11" ht="17.25" customHeight="1">
      <c r="A6" s="2004"/>
      <c r="B6" s="2004"/>
      <c r="C6" s="1497"/>
      <c r="D6" s="1497"/>
      <c r="E6" s="2031"/>
      <c r="F6" s="2031"/>
      <c r="G6" s="2031"/>
      <c r="H6" s="2031"/>
    </row>
    <row r="7" spans="1:11" ht="17.25" customHeight="1">
      <c r="A7" s="2004"/>
      <c r="B7" s="2004"/>
      <c r="C7" s="1497"/>
      <c r="D7" s="1497"/>
      <c r="E7" s="2031"/>
      <c r="F7" s="2031"/>
      <c r="G7" s="2031"/>
      <c r="H7" s="2031"/>
    </row>
    <row r="8" spans="1:11" ht="17.25" customHeight="1">
      <c r="A8" s="2004"/>
      <c r="B8" s="2004"/>
      <c r="C8" s="2019"/>
      <c r="D8" s="2019"/>
      <c r="E8" s="2032"/>
      <c r="F8" s="2032"/>
      <c r="G8" s="2032"/>
      <c r="K8" s="454"/>
    </row>
    <row r="9" spans="1:11" ht="15" customHeight="1">
      <c r="A9" s="2004"/>
      <c r="B9" s="2004"/>
      <c r="C9" s="1497" t="s">
        <v>879</v>
      </c>
      <c r="D9" s="1497"/>
      <c r="E9" s="2033"/>
      <c r="F9" s="2036"/>
      <c r="G9" s="2036"/>
      <c r="H9" s="2045"/>
      <c r="K9" s="454"/>
    </row>
    <row r="10" spans="1:11" ht="15" customHeight="1">
      <c r="A10" s="2004"/>
      <c r="B10" s="2004"/>
      <c r="C10" s="1497"/>
      <c r="D10" s="1497"/>
      <c r="E10" s="2034">
        <v>1</v>
      </c>
      <c r="F10" s="454" t="s">
        <v>1464</v>
      </c>
      <c r="H10" s="2046"/>
      <c r="K10" s="454"/>
    </row>
    <row r="11" spans="1:11" ht="15" customHeight="1">
      <c r="A11" s="2004"/>
      <c r="B11" s="2004"/>
      <c r="C11" s="1497"/>
      <c r="D11" s="1497"/>
      <c r="E11" s="2034">
        <v>2</v>
      </c>
      <c r="F11" s="454" t="s">
        <v>1475</v>
      </c>
      <c r="H11" s="2046"/>
      <c r="K11" s="454"/>
    </row>
    <row r="12" spans="1:11" ht="15" customHeight="1">
      <c r="A12" s="2004"/>
      <c r="B12" s="2004"/>
      <c r="C12" s="1497"/>
      <c r="D12" s="1497"/>
      <c r="E12" s="2034">
        <v>3</v>
      </c>
      <c r="F12" s="454" t="s">
        <v>1476</v>
      </c>
      <c r="H12" s="2046"/>
    </row>
    <row r="13" spans="1:11" ht="15" customHeight="1">
      <c r="A13" s="2004"/>
      <c r="B13" s="2004"/>
      <c r="C13" s="1497"/>
      <c r="D13" s="1497"/>
      <c r="E13" s="2034">
        <v>4</v>
      </c>
      <c r="F13" s="454" t="s">
        <v>167</v>
      </c>
      <c r="H13" s="2046"/>
    </row>
    <row r="14" spans="1:11" ht="15" customHeight="1">
      <c r="A14" s="2004"/>
      <c r="B14" s="2004"/>
      <c r="C14" s="1497"/>
      <c r="D14" s="1497"/>
      <c r="E14" s="2034">
        <v>5</v>
      </c>
      <c r="F14" s="454" t="s">
        <v>724</v>
      </c>
      <c r="H14" s="2046"/>
    </row>
    <row r="15" spans="1:11" ht="15" customHeight="1">
      <c r="A15" s="2004"/>
      <c r="B15" s="2004"/>
      <c r="C15" s="1497"/>
      <c r="D15" s="1497"/>
      <c r="E15" s="2034">
        <v>6</v>
      </c>
      <c r="F15" s="454" t="s">
        <v>1480</v>
      </c>
      <c r="H15" s="2046"/>
    </row>
    <row r="16" spans="1:11" ht="15" customHeight="1">
      <c r="A16" s="2004"/>
      <c r="B16" s="2004"/>
      <c r="C16" s="1497"/>
      <c r="D16" s="1497"/>
      <c r="E16" s="2034">
        <v>7</v>
      </c>
      <c r="F16" s="454" t="s">
        <v>172</v>
      </c>
      <c r="H16" s="2046"/>
    </row>
    <row r="17" spans="1:8" ht="15" customHeight="1">
      <c r="A17" s="2052"/>
      <c r="B17" s="2052"/>
      <c r="C17" s="1497"/>
      <c r="D17" s="1497"/>
      <c r="E17" s="2034">
        <v>8</v>
      </c>
      <c r="F17" s="454" t="s">
        <v>315</v>
      </c>
      <c r="H17" s="2046"/>
    </row>
    <row r="18" spans="1:8" ht="15" customHeight="1">
      <c r="A18" s="2004"/>
      <c r="B18" s="2004"/>
      <c r="C18" s="1497"/>
      <c r="D18" s="1497"/>
      <c r="E18" s="2035"/>
      <c r="F18" s="2037"/>
      <c r="G18" s="2037"/>
      <c r="H18" s="2047"/>
    </row>
    <row r="19" spans="1:8" ht="15.75" customHeight="1"/>
    <row r="20" spans="1:8" ht="15.75" customHeight="1">
      <c r="A20" s="1308"/>
      <c r="B20" s="1308"/>
      <c r="C20" s="1308"/>
      <c r="D20" s="1308"/>
      <c r="E20" s="1308"/>
      <c r="F20" s="1308"/>
      <c r="G20" s="1308"/>
      <c r="H20" s="1308"/>
    </row>
    <row r="21" spans="1:8" s="1308" customFormat="1" ht="24.75" customHeight="1">
      <c r="A21" s="2005"/>
      <c r="B21" s="2009" t="s">
        <v>471</v>
      </c>
      <c r="C21" s="2009" t="s">
        <v>523</v>
      </c>
      <c r="D21" s="2009"/>
      <c r="E21" s="2010" t="s">
        <v>108</v>
      </c>
      <c r="F21" s="2010"/>
      <c r="G21" s="2040" t="s">
        <v>1468</v>
      </c>
      <c r="H21" s="2048" t="s">
        <v>379</v>
      </c>
    </row>
    <row r="22" spans="1:8" s="1308" customFormat="1" ht="17.25" customHeight="1">
      <c r="A22" s="2005">
        <v>1</v>
      </c>
      <c r="B22" s="2009"/>
      <c r="C22" s="2020"/>
      <c r="D22" s="2020"/>
      <c r="E22" s="2010"/>
      <c r="F22" s="2010"/>
      <c r="G22" s="2041"/>
      <c r="H22" s="2049"/>
    </row>
    <row r="23" spans="1:8" s="1308" customFormat="1" ht="17.25" customHeight="1">
      <c r="A23" s="2005">
        <v>2</v>
      </c>
      <c r="B23" s="2009"/>
      <c r="C23" s="2020"/>
      <c r="D23" s="2020"/>
      <c r="E23" s="2010"/>
      <c r="F23" s="2010"/>
      <c r="G23" s="2041"/>
      <c r="H23" s="2049"/>
    </row>
    <row r="24" spans="1:8" s="1308" customFormat="1" ht="17.25" customHeight="1">
      <c r="A24" s="2005">
        <v>3</v>
      </c>
      <c r="B24" s="2010"/>
      <c r="C24" s="2021"/>
      <c r="D24" s="2021"/>
      <c r="E24" s="2010"/>
      <c r="F24" s="2010"/>
      <c r="G24" s="2041"/>
      <c r="H24" s="2049"/>
    </row>
    <row r="25" spans="1:8" s="1308" customFormat="1" ht="17.25" customHeight="1">
      <c r="A25" s="2005">
        <v>4</v>
      </c>
      <c r="B25" s="2010"/>
      <c r="C25" s="2021"/>
      <c r="D25" s="2021"/>
      <c r="E25" s="2010"/>
      <c r="F25" s="2010"/>
      <c r="G25" s="2041"/>
      <c r="H25" s="2049"/>
    </row>
    <row r="26" spans="1:8" s="1308" customFormat="1" ht="17.25" customHeight="1">
      <c r="A26" s="2005">
        <v>5</v>
      </c>
      <c r="B26" s="2010"/>
      <c r="C26" s="2021"/>
      <c r="D26" s="2021"/>
      <c r="E26" s="2010"/>
      <c r="F26" s="2010"/>
      <c r="G26" s="2041"/>
      <c r="H26" s="2049"/>
    </row>
    <row r="27" spans="1:8" s="1308" customFormat="1" ht="17.25" customHeight="1">
      <c r="A27" s="2005">
        <v>6</v>
      </c>
      <c r="B27" s="2010"/>
      <c r="C27" s="2021"/>
      <c r="D27" s="2021"/>
      <c r="E27" s="2010"/>
      <c r="F27" s="2010"/>
      <c r="G27" s="2041"/>
      <c r="H27" s="2050"/>
    </row>
    <row r="28" spans="1:8" s="1308" customFormat="1" ht="17.25" customHeight="1">
      <c r="A28" s="2005">
        <v>7</v>
      </c>
      <c r="B28" s="2009"/>
      <c r="C28" s="2009"/>
      <c r="D28" s="2009"/>
      <c r="E28" s="2010"/>
      <c r="F28" s="2010"/>
      <c r="G28" s="2042"/>
      <c r="H28" s="2051"/>
    </row>
    <row r="29" spans="1:8" s="1308" customFormat="1" ht="17.25" customHeight="1">
      <c r="A29" s="2005">
        <v>8</v>
      </c>
      <c r="B29" s="2009"/>
      <c r="C29" s="2009"/>
      <c r="D29" s="2009"/>
      <c r="E29" s="2010"/>
      <c r="F29" s="2010"/>
      <c r="G29" s="2042"/>
      <c r="H29" s="2050"/>
    </row>
    <row r="30" spans="1:8" s="1308" customFormat="1" ht="17.25" customHeight="1">
      <c r="A30" s="2005">
        <v>9</v>
      </c>
      <c r="B30" s="2009"/>
      <c r="C30" s="2009"/>
      <c r="D30" s="2009"/>
      <c r="E30" s="2010"/>
      <c r="F30" s="2010"/>
      <c r="G30" s="2042"/>
      <c r="H30" s="2050"/>
    </row>
    <row r="31" spans="1:8" s="1308" customFormat="1" ht="17.25" customHeight="1">
      <c r="A31" s="2005">
        <v>10</v>
      </c>
      <c r="B31" s="2009"/>
      <c r="C31" s="2009"/>
      <c r="D31" s="2009"/>
      <c r="E31" s="2010"/>
      <c r="F31" s="2010"/>
      <c r="G31" s="2042"/>
      <c r="H31" s="2050"/>
    </row>
    <row r="32" spans="1:8" s="1308" customFormat="1" ht="17.25" customHeight="1">
      <c r="A32" s="2005">
        <v>11</v>
      </c>
      <c r="B32" s="2010"/>
      <c r="C32" s="2021"/>
      <c r="D32" s="2021"/>
      <c r="E32" s="2010"/>
      <c r="F32" s="2010"/>
      <c r="G32" s="2041"/>
      <c r="H32" s="2049"/>
    </row>
    <row r="33" spans="1:8" s="1308" customFormat="1" ht="17.25" customHeight="1">
      <c r="A33" s="2005">
        <v>12</v>
      </c>
      <c r="B33" s="2009"/>
      <c r="C33" s="2020"/>
      <c r="D33" s="2020"/>
      <c r="E33" s="2010"/>
      <c r="F33" s="2010"/>
      <c r="G33" s="2041"/>
      <c r="H33" s="2049"/>
    </row>
    <row r="34" spans="1:8" s="1308" customFormat="1" ht="17.25" customHeight="1">
      <c r="A34" s="2005">
        <v>13</v>
      </c>
      <c r="B34" s="2010"/>
      <c r="C34" s="2021"/>
      <c r="D34" s="2021"/>
      <c r="E34" s="2010"/>
      <c r="F34" s="2010"/>
      <c r="G34" s="2041"/>
      <c r="H34" s="2049"/>
    </row>
    <row r="35" spans="1:8" s="1308" customFormat="1" ht="17.25" customHeight="1">
      <c r="A35" s="2005">
        <v>14</v>
      </c>
      <c r="B35" s="2009"/>
      <c r="C35" s="2020"/>
      <c r="D35" s="2020"/>
      <c r="E35" s="2010"/>
      <c r="F35" s="2010"/>
      <c r="G35" s="2041"/>
      <c r="H35" s="2049"/>
    </row>
    <row r="36" spans="1:8" s="1308" customFormat="1" ht="17.25" customHeight="1">
      <c r="A36" s="2005">
        <v>15</v>
      </c>
      <c r="B36" s="2009"/>
      <c r="C36" s="2021"/>
      <c r="D36" s="2021"/>
      <c r="E36" s="2010"/>
      <c r="F36" s="2010"/>
      <c r="G36" s="2041"/>
      <c r="H36" s="2050"/>
    </row>
    <row r="37" spans="1:8" s="1308" customFormat="1" ht="17.25" customHeight="1">
      <c r="A37" s="2005">
        <v>16</v>
      </c>
      <c r="B37" s="2009"/>
      <c r="C37" s="2021"/>
      <c r="D37" s="2021"/>
      <c r="E37" s="2010"/>
      <c r="F37" s="2010"/>
      <c r="G37" s="2041"/>
      <c r="H37" s="2050"/>
    </row>
    <row r="38" spans="1:8" s="1308" customFormat="1" ht="17.25" customHeight="1">
      <c r="A38" s="2005">
        <v>17</v>
      </c>
      <c r="B38" s="2009"/>
      <c r="C38" s="2009"/>
      <c r="D38" s="2009"/>
      <c r="E38" s="2010"/>
      <c r="F38" s="2010"/>
      <c r="G38" s="2041"/>
      <c r="H38" s="2050"/>
    </row>
    <row r="39" spans="1:8" s="1308" customFormat="1" ht="17.25" customHeight="1">
      <c r="A39" s="2005">
        <v>18</v>
      </c>
      <c r="B39" s="2009"/>
      <c r="C39" s="2009"/>
      <c r="D39" s="2009"/>
      <c r="E39" s="2010"/>
      <c r="F39" s="2010"/>
      <c r="G39" s="2041"/>
      <c r="H39" s="2050"/>
    </row>
    <row r="40" spans="1:8" s="1308" customFormat="1" ht="17.25" customHeight="1">
      <c r="A40" s="2005">
        <v>19</v>
      </c>
      <c r="B40" s="2009"/>
      <c r="C40" s="2009"/>
      <c r="D40" s="2009"/>
      <c r="E40" s="2010"/>
      <c r="F40" s="2010"/>
      <c r="G40" s="2041"/>
      <c r="H40" s="2050"/>
    </row>
    <row r="41" spans="1:8" s="1308" customFormat="1" ht="17.25" customHeight="1">
      <c r="A41" s="2005">
        <v>20</v>
      </c>
      <c r="B41" s="2009"/>
      <c r="C41" s="2009"/>
      <c r="D41" s="2009"/>
      <c r="E41" s="2010"/>
      <c r="F41" s="2010"/>
      <c r="G41" s="2043"/>
      <c r="H41" s="2050"/>
    </row>
    <row r="42" spans="1:8" ht="39.75" customHeight="1">
      <c r="A42" s="2006" t="s">
        <v>843</v>
      </c>
      <c r="B42" s="2006"/>
      <c r="C42" s="2006"/>
      <c r="D42" s="2006"/>
      <c r="E42" s="2006"/>
      <c r="F42" s="2006"/>
      <c r="G42" s="2006"/>
      <c r="H42" s="2006"/>
    </row>
    <row r="43" spans="1:8" ht="39.75" customHeight="1">
      <c r="A43" s="2006"/>
      <c r="B43" s="2006"/>
      <c r="C43" s="2006"/>
      <c r="D43" s="2006"/>
      <c r="E43" s="2006"/>
      <c r="F43" s="2006"/>
      <c r="G43" s="2006"/>
      <c r="H43" s="2006"/>
    </row>
    <row r="44" spans="1:8">
      <c r="A44" s="1286" t="s">
        <v>1419</v>
      </c>
      <c r="B44" s="1286"/>
      <c r="C44" s="1286"/>
      <c r="D44" s="1277"/>
      <c r="E44" s="1277"/>
      <c r="F44" s="1277"/>
      <c r="G44" s="1277"/>
      <c r="H44" s="1277"/>
    </row>
    <row r="45" spans="1:8" ht="21">
      <c r="A45" s="2007" t="s">
        <v>644</v>
      </c>
      <c r="B45" s="2007"/>
      <c r="C45" s="2007"/>
      <c r="D45" s="2007"/>
      <c r="E45" s="2007"/>
      <c r="F45" s="2007"/>
      <c r="G45" s="2007"/>
      <c r="H45" s="2007"/>
    </row>
    <row r="46" spans="1:8">
      <c r="A46" s="1277"/>
      <c r="B46" s="1277"/>
      <c r="C46" s="1277"/>
      <c r="D46" s="1277"/>
      <c r="E46" s="1277"/>
      <c r="F46" s="1277"/>
      <c r="G46" s="1277"/>
      <c r="H46" s="1277"/>
    </row>
    <row r="47" spans="1:8" ht="14.25">
      <c r="A47" s="1373"/>
      <c r="B47" s="1373"/>
      <c r="C47" s="1373"/>
      <c r="D47" s="1373"/>
      <c r="E47" s="1373"/>
      <c r="G47" s="2044" t="s">
        <v>539</v>
      </c>
      <c r="H47" s="2044"/>
    </row>
    <row r="48" spans="1:8" ht="14.25">
      <c r="A48" s="1373"/>
      <c r="B48" s="1373"/>
      <c r="C48" s="1373"/>
      <c r="D48" s="1373"/>
      <c r="E48" s="1373"/>
      <c r="F48" s="1373"/>
      <c r="G48" s="1373"/>
      <c r="H48" s="1373"/>
    </row>
    <row r="49" spans="1:8" ht="14.25">
      <c r="A49" s="1373"/>
      <c r="B49" s="1373" t="s">
        <v>439</v>
      </c>
      <c r="D49" s="1373"/>
      <c r="E49" s="1373"/>
      <c r="F49" s="1373"/>
      <c r="G49" s="1373"/>
      <c r="H49" s="1373"/>
    </row>
    <row r="50" spans="1:8" ht="14.25">
      <c r="A50" s="1373"/>
      <c r="B50" s="1373"/>
      <c r="C50" s="1373"/>
      <c r="D50" s="1373"/>
      <c r="E50" s="1373"/>
      <c r="F50" s="1373"/>
      <c r="G50" s="1373"/>
      <c r="H50" s="1373"/>
    </row>
    <row r="51" spans="1:8" ht="14.25">
      <c r="A51" s="1373"/>
      <c r="B51" s="1373"/>
      <c r="C51" s="1373"/>
      <c r="D51" s="1373"/>
      <c r="E51" s="1373"/>
      <c r="F51" s="2038" t="s">
        <v>989</v>
      </c>
      <c r="G51" s="2011"/>
      <c r="H51" s="2011"/>
    </row>
    <row r="52" spans="1:8" ht="14.25">
      <c r="A52" s="1373"/>
      <c r="B52" s="1373"/>
      <c r="C52" s="1373"/>
      <c r="D52" s="1373"/>
      <c r="E52" s="1373"/>
      <c r="F52" s="2038" t="s">
        <v>1558</v>
      </c>
      <c r="H52" s="1898" t="s">
        <v>152</v>
      </c>
    </row>
    <row r="53" spans="1:8" ht="14.25">
      <c r="A53" s="1373"/>
      <c r="B53" s="1373"/>
      <c r="C53" s="1373"/>
      <c r="D53" s="1373"/>
      <c r="E53" s="1373"/>
      <c r="F53" s="1373"/>
      <c r="G53" s="1373"/>
      <c r="H53" s="1373"/>
    </row>
    <row r="54" spans="1:8" ht="14.25">
      <c r="A54" s="1373"/>
      <c r="B54" s="1373"/>
      <c r="C54" s="1373"/>
      <c r="D54" s="1373"/>
      <c r="E54" s="1373"/>
      <c r="F54" s="1373"/>
      <c r="G54" s="1373"/>
      <c r="H54" s="1373"/>
    </row>
    <row r="55" spans="1:8" ht="14.25">
      <c r="A55" s="1373"/>
      <c r="B55" s="2011" t="s">
        <v>1562</v>
      </c>
      <c r="D55" s="1373"/>
      <c r="E55" s="1373"/>
      <c r="F55" s="1373"/>
      <c r="G55" s="1373"/>
      <c r="H55" s="1373"/>
    </row>
    <row r="56" spans="1:8" ht="14.25">
      <c r="A56" s="1373"/>
      <c r="B56" s="2011" t="s">
        <v>234</v>
      </c>
      <c r="D56" s="1373"/>
      <c r="E56" s="1373"/>
      <c r="F56" s="1373"/>
      <c r="G56" s="1373"/>
      <c r="H56" s="1373"/>
    </row>
    <row r="57" spans="1:8" ht="14.25">
      <c r="A57" s="1373"/>
      <c r="B57" s="1373"/>
      <c r="C57" s="1373"/>
      <c r="D57" s="1373"/>
      <c r="E57" s="1373"/>
      <c r="F57" s="1373"/>
      <c r="G57" s="1373"/>
      <c r="H57" s="1373"/>
    </row>
    <row r="58" spans="1:8" ht="14.25">
      <c r="A58" s="1373"/>
      <c r="B58" s="2012" t="s">
        <v>313</v>
      </c>
      <c r="C58" s="2022"/>
      <c r="D58" s="2028"/>
      <c r="E58" s="2028"/>
      <c r="F58" s="2028"/>
      <c r="G58" s="2028"/>
      <c r="H58" s="2028"/>
    </row>
    <row r="59" spans="1:8" ht="14.25">
      <c r="A59" s="1373"/>
      <c r="B59" s="2013"/>
      <c r="C59" s="2023"/>
      <c r="D59" s="2028"/>
      <c r="E59" s="2028"/>
      <c r="F59" s="2028"/>
      <c r="G59" s="2028"/>
      <c r="H59" s="2028"/>
    </row>
    <row r="60" spans="1:8" ht="14.25">
      <c r="A60" s="1373"/>
      <c r="B60" s="2014"/>
      <c r="C60" s="2024"/>
      <c r="D60" s="2028"/>
      <c r="E60" s="2028"/>
      <c r="F60" s="2028"/>
      <c r="G60" s="2028"/>
      <c r="H60" s="2028"/>
    </row>
    <row r="61" spans="1:8" ht="14.25">
      <c r="A61" s="1373"/>
      <c r="B61" s="2012" t="s">
        <v>462</v>
      </c>
      <c r="C61" s="2022"/>
      <c r="D61" s="2028" t="s">
        <v>1556</v>
      </c>
      <c r="E61" s="2028"/>
      <c r="F61" s="2028"/>
      <c r="G61" s="2028"/>
      <c r="H61" s="2028"/>
    </row>
    <row r="62" spans="1:8" ht="14.25">
      <c r="A62" s="1373"/>
      <c r="B62" s="2014"/>
      <c r="C62" s="2024"/>
      <c r="D62" s="2028"/>
      <c r="E62" s="2028"/>
      <c r="F62" s="2028"/>
      <c r="G62" s="2028"/>
      <c r="H62" s="2028"/>
    </row>
    <row r="63" spans="1:8" ht="14.25">
      <c r="A63" s="1373"/>
      <c r="B63" s="2012" t="s">
        <v>380</v>
      </c>
      <c r="C63" s="2022"/>
      <c r="D63" s="2028"/>
      <c r="E63" s="2028"/>
      <c r="F63" s="2028"/>
      <c r="G63" s="2028"/>
      <c r="H63" s="2028"/>
    </row>
    <row r="64" spans="1:8" ht="14.25">
      <c r="A64" s="1373"/>
      <c r="B64" s="2013"/>
      <c r="C64" s="2023"/>
      <c r="D64" s="2028"/>
      <c r="E64" s="2028"/>
      <c r="F64" s="2028"/>
      <c r="G64" s="2028"/>
      <c r="H64" s="2028"/>
    </row>
    <row r="65" spans="1:8" ht="14.25">
      <c r="A65" s="1373"/>
      <c r="B65" s="2014"/>
      <c r="C65" s="2024"/>
      <c r="D65" s="2028"/>
      <c r="E65" s="2028"/>
      <c r="F65" s="2028"/>
      <c r="G65" s="2028"/>
      <c r="H65" s="2028"/>
    </row>
    <row r="66" spans="1:8" ht="14.25">
      <c r="A66" s="1373"/>
      <c r="B66" s="2012" t="s">
        <v>32</v>
      </c>
      <c r="C66" s="2022"/>
      <c r="D66" s="2028"/>
      <c r="E66" s="2028"/>
      <c r="F66" s="2028"/>
      <c r="G66" s="2028"/>
      <c r="H66" s="2028"/>
    </row>
    <row r="67" spans="1:8" ht="14.25">
      <c r="A67" s="1373"/>
      <c r="B67" s="2014"/>
      <c r="C67" s="2024"/>
      <c r="D67" s="2028"/>
      <c r="E67" s="2028"/>
      <c r="F67" s="2028"/>
      <c r="G67" s="2028"/>
      <c r="H67" s="2028"/>
    </row>
    <row r="68" spans="1:8" ht="14.25">
      <c r="A68" s="1373"/>
      <c r="B68" s="2012" t="s">
        <v>1551</v>
      </c>
      <c r="C68" s="2022"/>
      <c r="D68" s="2028"/>
      <c r="E68" s="2028"/>
      <c r="F68" s="2028"/>
      <c r="G68" s="2028"/>
      <c r="H68" s="2028"/>
    </row>
    <row r="69" spans="1:8">
      <c r="A69" s="1723"/>
      <c r="B69" s="2013"/>
      <c r="C69" s="2023"/>
      <c r="D69" s="2028"/>
      <c r="E69" s="2028"/>
      <c r="F69" s="2028"/>
      <c r="G69" s="2028"/>
      <c r="H69" s="2028"/>
    </row>
    <row r="70" spans="1:8">
      <c r="A70" s="1723"/>
      <c r="B70" s="2014"/>
      <c r="C70" s="2024"/>
      <c r="D70" s="2028"/>
      <c r="E70" s="2028"/>
      <c r="F70" s="2028"/>
      <c r="G70" s="2028"/>
      <c r="H70" s="2028"/>
    </row>
    <row r="71" spans="1:8">
      <c r="A71" s="1723"/>
      <c r="B71" s="2012" t="s">
        <v>283</v>
      </c>
      <c r="C71" s="2022"/>
      <c r="D71" s="2028"/>
      <c r="E71" s="2028"/>
      <c r="F71" s="2028"/>
      <c r="G71" s="2028"/>
      <c r="H71" s="2028"/>
    </row>
    <row r="72" spans="1:8">
      <c r="A72" s="1723"/>
      <c r="B72" s="2013"/>
      <c r="C72" s="2023"/>
      <c r="D72" s="2028"/>
      <c r="E72" s="2028"/>
      <c r="F72" s="2028"/>
      <c r="G72" s="2028"/>
      <c r="H72" s="2028"/>
    </row>
    <row r="73" spans="1:8">
      <c r="A73" s="1723"/>
      <c r="B73" s="2014"/>
      <c r="C73" s="2024"/>
      <c r="D73" s="2028"/>
      <c r="E73" s="2028"/>
      <c r="F73" s="2028"/>
      <c r="G73" s="2028"/>
      <c r="H73" s="2028"/>
    </row>
    <row r="74" spans="1:8">
      <c r="A74" s="1723"/>
      <c r="B74" s="2012" t="s">
        <v>1552</v>
      </c>
      <c r="C74" s="2022"/>
      <c r="D74" s="2029" t="s">
        <v>1188</v>
      </c>
      <c r="E74" s="2029"/>
      <c r="F74" s="2029"/>
      <c r="G74" s="2029"/>
      <c r="H74" s="2029"/>
    </row>
    <row r="75" spans="1:8">
      <c r="A75" s="1723"/>
      <c r="B75" s="2013"/>
      <c r="C75" s="2023"/>
      <c r="D75" s="2029"/>
      <c r="E75" s="2029"/>
      <c r="F75" s="2029"/>
      <c r="G75" s="2029"/>
      <c r="H75" s="2029"/>
    </row>
    <row r="76" spans="1:8">
      <c r="A76" s="1723"/>
      <c r="B76" s="2013"/>
      <c r="C76" s="2023"/>
      <c r="D76" s="2029"/>
      <c r="E76" s="2029"/>
      <c r="F76" s="2029"/>
      <c r="G76" s="2029"/>
      <c r="H76" s="2029"/>
    </row>
    <row r="77" spans="1:8">
      <c r="A77" s="1723"/>
      <c r="B77" s="2013"/>
      <c r="C77" s="2023"/>
      <c r="D77" s="2029"/>
      <c r="E77" s="2029"/>
      <c r="F77" s="2029"/>
      <c r="G77" s="2029"/>
      <c r="H77" s="2029"/>
    </row>
    <row r="78" spans="1:8">
      <c r="A78" s="1723"/>
      <c r="B78" s="2013"/>
      <c r="C78" s="2023"/>
      <c r="D78" s="2029"/>
      <c r="E78" s="2029"/>
      <c r="F78" s="2029"/>
      <c r="G78" s="2029"/>
      <c r="H78" s="2029"/>
    </row>
    <row r="79" spans="1:8">
      <c r="A79" s="1723"/>
      <c r="B79" s="2013"/>
      <c r="C79" s="2023"/>
      <c r="D79" s="2029"/>
      <c r="E79" s="2029"/>
      <c r="F79" s="2029"/>
      <c r="G79" s="2029"/>
      <c r="H79" s="2029"/>
    </row>
    <row r="80" spans="1:8">
      <c r="A80" s="1723"/>
      <c r="B80" s="2013"/>
      <c r="C80" s="2023"/>
      <c r="D80" s="2029"/>
      <c r="E80" s="2029"/>
      <c r="F80" s="2029"/>
      <c r="G80" s="2029"/>
      <c r="H80" s="2029"/>
    </row>
    <row r="81" spans="1:8">
      <c r="A81" s="1723"/>
      <c r="B81" s="2013"/>
      <c r="C81" s="2023"/>
      <c r="D81" s="2029"/>
      <c r="E81" s="2029"/>
      <c r="F81" s="2029"/>
      <c r="G81" s="2029"/>
      <c r="H81" s="2029"/>
    </row>
    <row r="82" spans="1:8">
      <c r="A82" s="1723"/>
      <c r="B82" s="2014"/>
      <c r="C82" s="2024"/>
      <c r="D82" s="2029"/>
      <c r="E82" s="2029"/>
      <c r="F82" s="2029"/>
      <c r="G82" s="2029"/>
      <c r="H82" s="2029"/>
    </row>
    <row r="83" spans="1:8">
      <c r="A83" s="1723"/>
      <c r="B83" s="2012" t="s">
        <v>470</v>
      </c>
      <c r="C83" s="2022"/>
      <c r="D83" s="2029" t="s">
        <v>980</v>
      </c>
      <c r="E83" s="2029"/>
      <c r="F83" s="2029"/>
      <c r="G83" s="2029"/>
      <c r="H83" s="2029"/>
    </row>
    <row r="84" spans="1:8">
      <c r="A84" s="1723"/>
      <c r="B84" s="2013"/>
      <c r="C84" s="2023"/>
      <c r="D84" s="2029"/>
      <c r="E84" s="2029"/>
      <c r="F84" s="2029"/>
      <c r="G84" s="2029"/>
      <c r="H84" s="2029"/>
    </row>
    <row r="85" spans="1:8">
      <c r="A85" s="1723"/>
      <c r="B85" s="2013"/>
      <c r="C85" s="2023"/>
      <c r="D85" s="2029"/>
      <c r="E85" s="2029"/>
      <c r="F85" s="2029"/>
      <c r="G85" s="2029"/>
      <c r="H85" s="2029"/>
    </row>
    <row r="86" spans="1:8">
      <c r="A86" s="1723"/>
      <c r="B86" s="2014"/>
      <c r="C86" s="2024"/>
      <c r="D86" s="2029"/>
      <c r="E86" s="2029"/>
      <c r="F86" s="2029"/>
      <c r="G86" s="2029"/>
      <c r="H86" s="2029"/>
    </row>
    <row r="87" spans="1:8">
      <c r="A87" s="1723"/>
      <c r="B87" s="2015" t="s">
        <v>215</v>
      </c>
      <c r="C87" s="2025"/>
      <c r="D87" s="2030"/>
      <c r="E87" s="2030"/>
      <c r="F87" s="2030"/>
      <c r="G87" s="2030"/>
      <c r="H87" s="2030"/>
    </row>
    <row r="88" spans="1:8">
      <c r="A88" s="1723"/>
      <c r="B88" s="2016"/>
      <c r="C88" s="2026"/>
      <c r="D88" s="2030"/>
      <c r="E88" s="2030"/>
      <c r="F88" s="2030"/>
      <c r="G88" s="2030"/>
      <c r="H88" s="2030"/>
    </row>
    <row r="89" spans="1:8">
      <c r="A89" s="1723"/>
      <c r="B89" s="2016"/>
      <c r="C89" s="2026"/>
      <c r="D89" s="2030"/>
      <c r="E89" s="2030"/>
      <c r="F89" s="2030"/>
      <c r="G89" s="2030"/>
      <c r="H89" s="2030"/>
    </row>
    <row r="90" spans="1:8">
      <c r="A90" s="1723"/>
      <c r="B90" s="2016"/>
      <c r="C90" s="2026"/>
      <c r="D90" s="2030"/>
      <c r="E90" s="2030"/>
      <c r="F90" s="2030"/>
      <c r="G90" s="2030"/>
      <c r="H90" s="2030"/>
    </row>
    <row r="91" spans="1:8">
      <c r="A91" s="1723"/>
      <c r="B91" s="2016"/>
      <c r="C91" s="2026"/>
      <c r="D91" s="2030"/>
      <c r="E91" s="2030"/>
      <c r="F91" s="2030"/>
      <c r="G91" s="2030"/>
      <c r="H91" s="2030"/>
    </row>
    <row r="92" spans="1:8">
      <c r="A92" s="1723"/>
      <c r="B92" s="2016"/>
      <c r="C92" s="2026"/>
      <c r="D92" s="2030"/>
      <c r="E92" s="2030"/>
      <c r="F92" s="2030"/>
      <c r="G92" s="2030"/>
      <c r="H92" s="2030"/>
    </row>
    <row r="93" spans="1:8">
      <c r="A93" s="1723"/>
      <c r="B93" s="2016"/>
      <c r="C93" s="2026"/>
      <c r="D93" s="2030"/>
      <c r="E93" s="2030"/>
      <c r="F93" s="2030"/>
      <c r="G93" s="2030"/>
      <c r="H93" s="2030"/>
    </row>
    <row r="94" spans="1:8">
      <c r="A94" s="1723"/>
      <c r="B94" s="2016"/>
      <c r="C94" s="2026"/>
      <c r="D94" s="2030"/>
      <c r="E94" s="2030"/>
      <c r="F94" s="2030"/>
      <c r="G94" s="2030"/>
      <c r="H94" s="2030"/>
    </row>
    <row r="95" spans="1:8">
      <c r="A95" s="1723"/>
      <c r="B95" s="2016"/>
      <c r="C95" s="2026"/>
      <c r="D95" s="2030"/>
      <c r="E95" s="2030"/>
      <c r="F95" s="2030"/>
      <c r="G95" s="2030"/>
      <c r="H95" s="2030"/>
    </row>
    <row r="96" spans="1:8">
      <c r="A96" s="1723"/>
      <c r="B96" s="2017"/>
      <c r="C96" s="2027"/>
      <c r="D96" s="2030"/>
      <c r="E96" s="2030"/>
      <c r="F96" s="2030"/>
      <c r="G96" s="2030"/>
      <c r="H96" s="2030"/>
    </row>
  </sheetData>
  <mergeCells count="75">
    <mergeCell ref="A2:H2"/>
    <mergeCell ref="A3:B3"/>
    <mergeCell ref="C3:D3"/>
    <mergeCell ref="A4:B4"/>
    <mergeCell ref="C4:D4"/>
    <mergeCell ref="A5:B5"/>
    <mergeCell ref="A6:B6"/>
    <mergeCell ref="A7:B7"/>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A44:C44"/>
    <mergeCell ref="A45:H45"/>
    <mergeCell ref="G47:H47"/>
    <mergeCell ref="C5:D7"/>
    <mergeCell ref="E5:H7"/>
    <mergeCell ref="A42:H43"/>
    <mergeCell ref="B58:C60"/>
    <mergeCell ref="D58:H60"/>
    <mergeCell ref="B61:C62"/>
    <mergeCell ref="D61:H62"/>
    <mergeCell ref="B63:C65"/>
    <mergeCell ref="D63:H65"/>
    <mergeCell ref="B66:C67"/>
    <mergeCell ref="D66:H67"/>
    <mergeCell ref="B68:C70"/>
    <mergeCell ref="D68:H70"/>
    <mergeCell ref="B71:C73"/>
    <mergeCell ref="D71:H73"/>
    <mergeCell ref="B83:C86"/>
    <mergeCell ref="D83:H86"/>
    <mergeCell ref="C9:D18"/>
    <mergeCell ref="B74:C82"/>
    <mergeCell ref="D74:H82"/>
    <mergeCell ref="B87:C96"/>
    <mergeCell ref="D87:H96"/>
  </mergeCells>
  <phoneticPr fontId="23" type="Hiragana"/>
  <pageMargins left="0.7" right="0.7" top="0.75" bottom="0.75" header="0.51180555555555496" footer="0.51180555555555496"/>
  <pageSetup paperSize="9" scale="97" firstPageNumber="0" fitToWidth="1" fitToHeight="1" orientation="portrait" usePrinterDefaults="1" useFirstPageNumber="1" horizontalDpi="300" verticalDpi="300"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sheetPr>
    <tabColor theme="0"/>
  </sheetPr>
  <dimension ref="A1:AU27"/>
  <sheetViews>
    <sheetView view="pageBreakPreview" zoomScaleNormal="75" zoomScaleSheetLayoutView="100" workbookViewId="0"/>
  </sheetViews>
  <sheetFormatPr defaultColWidth="9" defaultRowHeight="13.5"/>
  <cols>
    <col min="1" max="1" width="3.875" style="1277" customWidth="1"/>
    <col min="2" max="3" width="17.75" style="1277" customWidth="1"/>
    <col min="4" max="4" width="17.875" style="1277" customWidth="1"/>
    <col min="5" max="5" width="11.5" style="1277" customWidth="1"/>
    <col min="6" max="6" width="20.625" style="1277" customWidth="1"/>
    <col min="7" max="7" width="2.375" style="1277" customWidth="1"/>
    <col min="8" max="18" width="20.625" style="1277" customWidth="1"/>
    <col min="19" max="19" width="9" style="1277" bestFit="1" customWidth="0"/>
    <col min="20" max="16384" width="9" style="1277"/>
  </cols>
  <sheetData>
    <row r="1" spans="1:47" s="1373" customFormat="1" ht="21.75" customHeight="1">
      <c r="A1" s="24" t="s">
        <v>1309</v>
      </c>
      <c r="AU1" s="24" t="s">
        <v>49</v>
      </c>
    </row>
    <row r="2" spans="1:47" s="1373" customFormat="1" ht="33.75" customHeight="1">
      <c r="B2" s="1278" t="s">
        <v>1310</v>
      </c>
      <c r="C2" s="1278"/>
      <c r="D2" s="1278"/>
      <c r="E2" s="1278"/>
      <c r="F2" s="1278"/>
    </row>
    <row r="3" spans="1:47" s="1746" customFormat="1" ht="22.5" customHeight="1">
      <c r="F3" s="1751" t="s">
        <v>1311</v>
      </c>
    </row>
    <row r="4" spans="1:47" ht="30" customHeight="1">
      <c r="B4" s="1277" t="s">
        <v>680</v>
      </c>
      <c r="F4" s="1751" t="s">
        <v>539</v>
      </c>
    </row>
    <row r="5" spans="1:47" ht="30" customHeight="1"/>
    <row r="6" spans="1:47" ht="30" customHeight="1">
      <c r="D6" s="1277" t="s">
        <v>1265</v>
      </c>
    </row>
    <row r="7" spans="1:47" ht="30" customHeight="1">
      <c r="D7" s="2062" t="s">
        <v>913</v>
      </c>
    </row>
    <row r="8" spans="1:47" ht="30" customHeight="1">
      <c r="D8" s="1277" t="s">
        <v>1267</v>
      </c>
      <c r="F8" s="1751" t="s">
        <v>1313</v>
      </c>
    </row>
    <row r="9" spans="1:47" ht="30" customHeight="1">
      <c r="D9" s="1277" t="s">
        <v>1161</v>
      </c>
    </row>
    <row r="10" spans="1:47" ht="30" customHeight="1">
      <c r="B10" s="1277" t="s">
        <v>917</v>
      </c>
    </row>
    <row r="11" spans="1:47" ht="34.5" customHeight="1">
      <c r="B11" s="1297" t="s">
        <v>1315</v>
      </c>
      <c r="C11" s="1297" t="s">
        <v>695</v>
      </c>
      <c r="D11" s="1297"/>
      <c r="E11" s="1297"/>
      <c r="F11" s="1297"/>
    </row>
    <row r="12" spans="1:47" ht="42" customHeight="1">
      <c r="B12" s="1297" t="s">
        <v>1318</v>
      </c>
      <c r="C12" s="1297"/>
      <c r="D12" s="1297"/>
      <c r="E12" s="1297"/>
      <c r="F12" s="1297"/>
    </row>
    <row r="13" spans="1:47" ht="57" customHeight="1">
      <c r="B13" s="2053" t="s">
        <v>869</v>
      </c>
      <c r="C13" s="2057"/>
      <c r="D13" s="1826"/>
      <c r="E13" s="1826"/>
      <c r="F13" s="1921"/>
    </row>
    <row r="14" spans="1:47" ht="30" customHeight="1">
      <c r="B14" s="2054"/>
      <c r="C14" s="2058" t="s">
        <v>1135</v>
      </c>
      <c r="D14" s="2063"/>
      <c r="E14" s="2063"/>
      <c r="F14" s="2067"/>
    </row>
    <row r="15" spans="1:47" ht="42" customHeight="1">
      <c r="B15" s="2054" t="s">
        <v>654</v>
      </c>
      <c r="C15" s="1890" t="s">
        <v>868</v>
      </c>
      <c r="D15" s="1893"/>
      <c r="E15" s="1893"/>
      <c r="F15" s="1895"/>
    </row>
    <row r="16" spans="1:47" ht="27" customHeight="1">
      <c r="B16" s="1878" t="s">
        <v>611</v>
      </c>
      <c r="C16" s="2059" t="s">
        <v>982</v>
      </c>
      <c r="D16" s="2064"/>
      <c r="E16" s="1289"/>
      <c r="F16" s="1303"/>
    </row>
    <row r="17" spans="2:6" ht="47.25" customHeight="1">
      <c r="B17" s="1897"/>
      <c r="C17" s="2060"/>
      <c r="D17" s="2065"/>
      <c r="E17" s="2065"/>
      <c r="F17" s="2068"/>
    </row>
    <row r="18" spans="2:6" ht="50.25" customHeight="1">
      <c r="B18" s="1878" t="s">
        <v>1039</v>
      </c>
      <c r="C18" s="2061"/>
      <c r="D18" s="2066"/>
      <c r="E18" s="2066"/>
      <c r="F18" s="2069"/>
    </row>
    <row r="19" spans="2:6" ht="26.25" customHeight="1">
      <c r="B19" s="1897"/>
      <c r="C19" s="2058" t="s">
        <v>777</v>
      </c>
      <c r="D19" s="2063"/>
      <c r="E19" s="2063"/>
      <c r="F19" s="2067"/>
    </row>
    <row r="20" spans="2:6" ht="30" customHeight="1">
      <c r="B20" s="1878" t="s">
        <v>1319</v>
      </c>
      <c r="C20" s="2059" t="s">
        <v>1317</v>
      </c>
      <c r="D20" s="2064"/>
      <c r="E20" s="2064"/>
      <c r="F20" s="2070"/>
    </row>
    <row r="21" spans="2:6" ht="30" customHeight="1">
      <c r="B21" s="1897"/>
      <c r="C21" s="2058"/>
      <c r="D21" s="2063"/>
      <c r="E21" s="2063"/>
      <c r="F21" s="2067"/>
    </row>
    <row r="22" spans="2:6" s="1735" customFormat="1" ht="24.75" customHeight="1">
      <c r="B22" s="2055" t="s">
        <v>372</v>
      </c>
      <c r="C22" s="2055"/>
      <c r="D22" s="2055"/>
      <c r="E22" s="2055"/>
      <c r="F22" s="2055"/>
    </row>
    <row r="23" spans="2:6" s="1735" customFormat="1" ht="30" customHeight="1">
      <c r="B23" s="1911" t="s">
        <v>886</v>
      </c>
      <c r="C23" s="1911"/>
      <c r="D23" s="1911"/>
      <c r="E23" s="1911"/>
      <c r="F23" s="1911"/>
    </row>
    <row r="24" spans="2:6" s="1735" customFormat="1" ht="22.5" customHeight="1">
      <c r="B24" s="2055" t="s">
        <v>1322</v>
      </c>
      <c r="C24" s="2055"/>
      <c r="D24" s="2055"/>
      <c r="E24" s="2055"/>
      <c r="F24" s="2055"/>
    </row>
    <row r="25" spans="2:6" s="1735" customFormat="1" ht="22.5" customHeight="1">
      <c r="B25" s="2055" t="s">
        <v>98</v>
      </c>
      <c r="C25" s="2055"/>
      <c r="D25" s="2055"/>
      <c r="E25" s="2055"/>
      <c r="F25" s="2055"/>
    </row>
    <row r="26" spans="2:6" s="1735" customFormat="1" ht="22.5" customHeight="1">
      <c r="B26" s="1910" t="s">
        <v>373</v>
      </c>
      <c r="C26" s="1910"/>
      <c r="D26" s="1910"/>
      <c r="E26" s="1910"/>
      <c r="F26" s="1910"/>
    </row>
    <row r="27" spans="2:6" ht="25.5" customHeight="1">
      <c r="B27" s="2056" t="s">
        <v>652</v>
      </c>
      <c r="C27" s="1910"/>
      <c r="D27" s="1910"/>
      <c r="E27" s="1910"/>
      <c r="F27" s="1910"/>
    </row>
    <row r="28" spans="2:6" ht="30" customHeight="1"/>
    <row r="29" spans="2:6" ht="30" customHeight="1"/>
    <row r="30" spans="2:6" ht="30" customHeight="1"/>
    <row r="31" spans="2:6" ht="30" customHeight="1"/>
    <row r="32" spans="2:6" ht="30" customHeight="1"/>
    <row r="33" ht="30" customHeight="1"/>
    <row r="34" ht="30" customHeight="1"/>
    <row r="35" ht="30" customHeight="1"/>
    <row r="36" ht="30" customHeight="1"/>
    <row r="37" ht="30" customHeight="1"/>
    <row r="38" ht="30" customHeight="1"/>
    <row r="39" ht="30" customHeight="1"/>
    <row r="40" ht="30" customHeight="1"/>
  </sheetData>
  <mergeCells count="21">
    <mergeCell ref="B2:F2"/>
    <mergeCell ref="C11:F11"/>
    <mergeCell ref="C12:F12"/>
    <mergeCell ref="C13:F13"/>
    <mergeCell ref="C14:F14"/>
    <mergeCell ref="C15:F15"/>
    <mergeCell ref="C16:D16"/>
    <mergeCell ref="E16:F16"/>
    <mergeCell ref="C17:F17"/>
    <mergeCell ref="C19:F19"/>
    <mergeCell ref="B22:F22"/>
    <mergeCell ref="B23:F23"/>
    <mergeCell ref="B24:F24"/>
    <mergeCell ref="B25:F25"/>
    <mergeCell ref="B26:F26"/>
    <mergeCell ref="B27:F27"/>
    <mergeCell ref="B13:B14"/>
    <mergeCell ref="B16:B17"/>
    <mergeCell ref="B18:B19"/>
    <mergeCell ref="B20:B21"/>
    <mergeCell ref="C20:F21"/>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sheetPr>
    <tabColor theme="0"/>
  </sheetPr>
  <dimension ref="A1:AU26"/>
  <sheetViews>
    <sheetView view="pageBreakPreview" zoomScaleNormal="75" zoomScaleSheetLayoutView="100" workbookViewId="0">
      <selection activeCell="B2" sqref="B2:F2"/>
    </sheetView>
  </sheetViews>
  <sheetFormatPr defaultColWidth="9" defaultRowHeight="13.5"/>
  <cols>
    <col min="1" max="1" width="3.875" style="1277" customWidth="1"/>
    <col min="2" max="3" width="17.75" style="1277" customWidth="1"/>
    <col min="4" max="4" width="17.875" style="1277" customWidth="1"/>
    <col min="5" max="5" width="11.5" style="1277" customWidth="1"/>
    <col min="6" max="6" width="20.625" style="1277" customWidth="1"/>
    <col min="7" max="7" width="2.375" style="1277" customWidth="1"/>
    <col min="8" max="18" width="20.625" style="1277" customWidth="1"/>
    <col min="19" max="19" width="9" style="1277" bestFit="1" customWidth="0"/>
    <col min="20" max="16384" width="9" style="1277"/>
  </cols>
  <sheetData>
    <row r="1" spans="1:47" s="1373" customFormat="1" ht="21.75" customHeight="1">
      <c r="A1" s="24" t="s">
        <v>1325</v>
      </c>
      <c r="AU1" s="24" t="s">
        <v>49</v>
      </c>
    </row>
    <row r="2" spans="1:47" s="1373" customFormat="1" ht="33.75" customHeight="1">
      <c r="B2" s="1278" t="s">
        <v>38</v>
      </c>
      <c r="C2" s="1278"/>
      <c r="D2" s="1278"/>
      <c r="E2" s="1278"/>
      <c r="F2" s="1278"/>
    </row>
    <row r="3" spans="1:47" s="1746" customFormat="1" ht="22.5" customHeight="1">
      <c r="F3" s="1751"/>
    </row>
    <row r="4" spans="1:47" ht="30" customHeight="1">
      <c r="B4" s="1297" t="s">
        <v>495</v>
      </c>
      <c r="C4" s="1297"/>
      <c r="D4" s="1297"/>
      <c r="E4" s="1297"/>
      <c r="F4" s="1297"/>
    </row>
    <row r="5" spans="1:47" ht="30" customHeight="1"/>
    <row r="6" spans="1:47" ht="30" customHeight="1">
      <c r="B6" s="1277" t="s">
        <v>476</v>
      </c>
    </row>
    <row r="7" spans="1:47" ht="30" customHeight="1">
      <c r="B7" s="1297" t="s">
        <v>1315</v>
      </c>
      <c r="C7" s="1297" t="s">
        <v>695</v>
      </c>
      <c r="D7" s="1297"/>
      <c r="E7" s="1297"/>
      <c r="F7" s="1297"/>
    </row>
    <row r="8" spans="1:47" ht="39.75" customHeight="1">
      <c r="B8" s="1297" t="s">
        <v>1318</v>
      </c>
      <c r="C8" s="1297"/>
      <c r="D8" s="1297"/>
      <c r="E8" s="1297"/>
      <c r="F8" s="1297"/>
    </row>
    <row r="9" spans="1:47" ht="30" customHeight="1">
      <c r="B9" s="1878" t="s">
        <v>1039</v>
      </c>
      <c r="C9" s="2061"/>
      <c r="D9" s="2066"/>
      <c r="E9" s="2066"/>
      <c r="F9" s="2069"/>
    </row>
    <row r="10" spans="1:47" ht="30" customHeight="1">
      <c r="B10" s="1897"/>
      <c r="C10" s="2058" t="s">
        <v>777</v>
      </c>
      <c r="D10" s="2063"/>
      <c r="E10" s="2063"/>
      <c r="F10" s="2067"/>
    </row>
    <row r="11" spans="1:47" ht="34.5" customHeight="1">
      <c r="B11" s="1878" t="s">
        <v>1319</v>
      </c>
      <c r="C11" s="2059" t="s">
        <v>1317</v>
      </c>
      <c r="D11" s="2064"/>
      <c r="E11" s="2064"/>
      <c r="F11" s="2070"/>
    </row>
    <row r="12" spans="1:47" ht="42" customHeight="1">
      <c r="B12" s="1897"/>
      <c r="C12" s="2058"/>
      <c r="D12" s="2063"/>
      <c r="E12" s="2063"/>
      <c r="F12" s="2067"/>
    </row>
    <row r="13" spans="1:47" ht="57" customHeight="1">
      <c r="A13" s="1735"/>
      <c r="B13" s="2055" t="s">
        <v>546</v>
      </c>
      <c r="C13" s="2055"/>
      <c r="D13" s="2055"/>
      <c r="E13" s="2055"/>
      <c r="F13" s="2055"/>
      <c r="G13" s="1735"/>
    </row>
    <row r="14" spans="1:47" ht="30" customHeight="1">
      <c r="A14" s="1735"/>
      <c r="B14" s="2056"/>
      <c r="C14" s="1910"/>
      <c r="D14" s="1910"/>
      <c r="E14" s="1910"/>
      <c r="F14" s="1910"/>
      <c r="G14" s="1735"/>
    </row>
    <row r="15" spans="1:47" ht="42" customHeight="1">
      <c r="A15" s="1735"/>
      <c r="G15" s="1735"/>
    </row>
    <row r="16" spans="1:47" ht="27" customHeight="1">
      <c r="A16" s="1735"/>
      <c r="B16" s="2055"/>
      <c r="C16" s="2055"/>
      <c r="D16" s="2055"/>
      <c r="E16" s="2055"/>
      <c r="F16" s="2055"/>
      <c r="G16" s="1735"/>
    </row>
    <row r="17" spans="1:7" ht="47.25" customHeight="1">
      <c r="A17" s="1735"/>
      <c r="B17" s="1910"/>
      <c r="C17" s="1910"/>
      <c r="D17" s="1910"/>
      <c r="E17" s="1910"/>
      <c r="F17" s="1910"/>
      <c r="G17" s="1735"/>
    </row>
    <row r="18" spans="1:7" ht="50.25" customHeight="1">
      <c r="B18" s="2056"/>
      <c r="C18" s="1910"/>
      <c r="D18" s="1910"/>
      <c r="E18" s="1910"/>
      <c r="F18" s="1910"/>
    </row>
    <row r="19" spans="1:7" ht="26.25" customHeight="1"/>
    <row r="20" spans="1:7" ht="30" customHeight="1"/>
    <row r="21" spans="1:7" ht="30" customHeight="1"/>
    <row r="22" spans="1:7" s="1735" customFormat="1" ht="24.75" customHeight="1">
      <c r="A22" s="1277"/>
      <c r="B22" s="1277"/>
      <c r="C22" s="1277"/>
      <c r="D22" s="1277"/>
      <c r="E22" s="1277"/>
      <c r="F22" s="1277"/>
      <c r="G22" s="1277"/>
    </row>
    <row r="23" spans="1:7" s="1735" customFormat="1" ht="30" customHeight="1">
      <c r="A23" s="1277"/>
      <c r="B23" s="1277"/>
      <c r="C23" s="1277"/>
      <c r="D23" s="1277"/>
      <c r="E23" s="1277"/>
      <c r="F23" s="1277"/>
      <c r="G23" s="1277"/>
    </row>
    <row r="24" spans="1:7" s="1735" customFormat="1" ht="22.5" customHeight="1">
      <c r="A24" s="1277"/>
      <c r="B24" s="1277"/>
      <c r="C24" s="1277"/>
      <c r="D24" s="1277"/>
      <c r="E24" s="1277"/>
      <c r="F24" s="1277"/>
      <c r="G24" s="1277"/>
    </row>
    <row r="25" spans="1:7" s="1735" customFormat="1" ht="22.5" customHeight="1">
      <c r="A25" s="1277"/>
      <c r="B25" s="1277"/>
      <c r="C25" s="1277"/>
      <c r="D25" s="1277"/>
      <c r="E25" s="1277"/>
      <c r="F25" s="1277"/>
      <c r="G25" s="1277"/>
    </row>
    <row r="26" spans="1:7" s="1735" customFormat="1" ht="22.5" customHeight="1">
      <c r="A26" s="1277"/>
      <c r="B26" s="1277"/>
      <c r="C26" s="1277"/>
      <c r="D26" s="1277"/>
      <c r="E26" s="1277"/>
      <c r="F26" s="1277"/>
      <c r="G26" s="1277"/>
    </row>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sheetData>
  <mergeCells count="13">
    <mergeCell ref="B2:F2"/>
    <mergeCell ref="C4:F4"/>
    <mergeCell ref="C7:F7"/>
    <mergeCell ref="C8:F8"/>
    <mergeCell ref="C10:F10"/>
    <mergeCell ref="B13:F13"/>
    <mergeCell ref="B14:F14"/>
    <mergeCell ref="B16:F16"/>
    <mergeCell ref="B17:F17"/>
    <mergeCell ref="B18:F18"/>
    <mergeCell ref="B9:B10"/>
    <mergeCell ref="B11:B12"/>
    <mergeCell ref="C11:F12"/>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sheetPr>
    <tabColor theme="0"/>
  </sheetPr>
  <dimension ref="A1:AU22"/>
  <sheetViews>
    <sheetView view="pageBreakPreview" zoomScaleNormal="75" zoomScaleSheetLayoutView="100" workbookViewId="0"/>
  </sheetViews>
  <sheetFormatPr defaultColWidth="9" defaultRowHeight="13.5"/>
  <cols>
    <col min="1" max="1" width="3.375" style="1277" customWidth="1"/>
    <col min="2" max="2" width="5" style="1277" customWidth="1"/>
    <col min="3" max="3" width="33.5" style="1277" customWidth="1"/>
    <col min="4" max="4" width="10.625" style="1277" customWidth="1"/>
    <col min="5" max="5" width="13.75" style="1277" customWidth="1"/>
    <col min="6" max="6" width="8.625" style="1277" customWidth="1"/>
    <col min="7" max="7" width="3.625" style="1277" customWidth="1"/>
    <col min="8" max="8" width="4.75" style="1277" customWidth="1"/>
    <col min="9" max="19" width="20.625" style="1277" customWidth="1"/>
    <col min="20" max="20" width="9" style="1277" bestFit="1" customWidth="0"/>
    <col min="21" max="16384" width="9" style="1277"/>
  </cols>
  <sheetData>
    <row r="1" spans="1:47" s="1373" customFormat="1" ht="20.25" customHeight="1">
      <c r="A1" s="24" t="s">
        <v>1329</v>
      </c>
      <c r="AU1" s="24" t="s">
        <v>49</v>
      </c>
    </row>
    <row r="2" spans="1:47" s="1373" customFormat="1" ht="42.75" customHeight="1">
      <c r="B2" s="1278" t="s">
        <v>927</v>
      </c>
      <c r="C2" s="1278"/>
      <c r="D2" s="1278"/>
      <c r="E2" s="1278"/>
      <c r="F2" s="1278"/>
      <c r="G2" s="1278"/>
    </row>
    <row r="3" spans="1:47" s="1373" customFormat="1" ht="33.75" customHeight="1">
      <c r="B3" s="1279" t="s">
        <v>337</v>
      </c>
      <c r="C3" s="1295"/>
      <c r="D3" s="1304"/>
      <c r="E3" s="1279"/>
      <c r="F3" s="1295"/>
      <c r="G3" s="1304"/>
    </row>
    <row r="4" spans="1:47" ht="54" customHeight="1">
      <c r="B4" s="1827" t="s">
        <v>252</v>
      </c>
      <c r="C4" s="2073" t="s">
        <v>375</v>
      </c>
      <c r="D4" s="2074"/>
      <c r="E4" s="2073"/>
      <c r="F4" s="2078"/>
      <c r="G4" s="2080" t="s">
        <v>212</v>
      </c>
    </row>
    <row r="5" spans="1:47" ht="52.5" customHeight="1">
      <c r="B5" s="1827" t="s">
        <v>981</v>
      </c>
      <c r="C5" s="2073" t="s">
        <v>1336</v>
      </c>
      <c r="D5" s="2074"/>
      <c r="E5" s="2073"/>
      <c r="F5" s="2078"/>
      <c r="G5" s="2080" t="s">
        <v>212</v>
      </c>
    </row>
    <row r="6" spans="1:47" ht="42" customHeight="1">
      <c r="B6" s="1889" t="s">
        <v>1010</v>
      </c>
      <c r="C6" s="1827" t="s">
        <v>1323</v>
      </c>
      <c r="D6" s="2075"/>
      <c r="E6" s="1827"/>
      <c r="F6" s="2079"/>
      <c r="G6" s="2081" t="s">
        <v>267</v>
      </c>
    </row>
    <row r="7" spans="1:47" ht="36" customHeight="1">
      <c r="B7" s="2071" t="s">
        <v>428</v>
      </c>
      <c r="C7" s="2053" t="s">
        <v>1185</v>
      </c>
      <c r="D7" s="2076"/>
      <c r="E7" s="1827" t="s">
        <v>1194</v>
      </c>
      <c r="F7" s="1827" t="s">
        <v>1337</v>
      </c>
      <c r="G7" s="2082"/>
    </row>
    <row r="8" spans="1:47" ht="30" customHeight="1">
      <c r="B8" s="2054"/>
      <c r="C8" s="1889"/>
      <c r="D8" s="2077"/>
      <c r="E8" s="1827"/>
      <c r="F8" s="1827"/>
      <c r="G8" s="1781"/>
    </row>
    <row r="9" spans="1:47" ht="30" customHeight="1">
      <c r="B9" s="1297" t="s">
        <v>1208</v>
      </c>
      <c r="C9" s="1297"/>
      <c r="D9" s="1297"/>
      <c r="E9" s="1297"/>
      <c r="F9" s="1297"/>
      <c r="G9" s="1297"/>
    </row>
    <row r="10" spans="1:47" ht="30" customHeight="1">
      <c r="B10" s="2072">
        <v>1</v>
      </c>
      <c r="C10" s="1897"/>
      <c r="D10" s="1897"/>
      <c r="E10" s="1897"/>
      <c r="F10" s="1897"/>
      <c r="G10" s="1897"/>
    </row>
    <row r="11" spans="1:47" ht="30" customHeight="1">
      <c r="B11" s="1298">
        <v>2</v>
      </c>
      <c r="C11" s="1297"/>
      <c r="D11" s="1297"/>
      <c r="E11" s="1297"/>
      <c r="F11" s="1297"/>
      <c r="G11" s="1297"/>
    </row>
    <row r="12" spans="1:47" ht="30" customHeight="1">
      <c r="B12" s="1298">
        <v>3</v>
      </c>
      <c r="C12" s="1297"/>
      <c r="D12" s="1297"/>
      <c r="E12" s="1297"/>
      <c r="F12" s="1297"/>
      <c r="G12" s="1297"/>
    </row>
    <row r="13" spans="1:47" ht="30" customHeight="1">
      <c r="B13" s="1298">
        <v>4</v>
      </c>
      <c r="C13" s="1297"/>
      <c r="D13" s="1297"/>
      <c r="E13" s="1297"/>
      <c r="F13" s="1297"/>
      <c r="G13" s="1297"/>
    </row>
    <row r="14" spans="1:47" ht="30" customHeight="1">
      <c r="B14" s="1298">
        <v>5</v>
      </c>
      <c r="C14" s="1297"/>
      <c r="D14" s="1297"/>
      <c r="E14" s="1297"/>
      <c r="F14" s="1297"/>
      <c r="G14" s="1297"/>
    </row>
    <row r="15" spans="1:47" ht="30" customHeight="1">
      <c r="B15" s="1298">
        <v>6</v>
      </c>
      <c r="C15" s="1297"/>
      <c r="D15" s="1297"/>
      <c r="E15" s="1297"/>
      <c r="F15" s="1297"/>
      <c r="G15" s="1297"/>
    </row>
    <row r="16" spans="1:47" ht="30" customHeight="1">
      <c r="B16" s="1298">
        <v>7</v>
      </c>
      <c r="C16" s="1297"/>
      <c r="D16" s="1297"/>
      <c r="E16" s="1297"/>
      <c r="F16" s="1297"/>
      <c r="G16" s="1297"/>
    </row>
    <row r="17" spans="2:8" ht="30" customHeight="1">
      <c r="B17" s="1298">
        <v>8</v>
      </c>
      <c r="C17" s="1297"/>
      <c r="D17" s="1297"/>
      <c r="E17" s="1297"/>
      <c r="F17" s="1297"/>
      <c r="G17" s="1297"/>
    </row>
    <row r="18" spans="2:8" ht="30" customHeight="1">
      <c r="B18" s="1298">
        <v>9</v>
      </c>
      <c r="C18" s="1297"/>
      <c r="D18" s="1297"/>
      <c r="E18" s="1297"/>
      <c r="F18" s="1297"/>
      <c r="G18" s="1297"/>
    </row>
    <row r="19" spans="2:8" ht="30" customHeight="1">
      <c r="B19" s="1298">
        <v>10</v>
      </c>
      <c r="C19" s="1297"/>
      <c r="D19" s="1297"/>
      <c r="E19" s="1297"/>
      <c r="F19" s="1297"/>
      <c r="G19" s="1297"/>
    </row>
    <row r="20" spans="2:8" s="1735" customFormat="1" ht="27" customHeight="1">
      <c r="B20" s="2055" t="s">
        <v>179</v>
      </c>
      <c r="C20" s="2055"/>
      <c r="D20" s="2055"/>
      <c r="E20" s="2055"/>
      <c r="F20" s="2055"/>
      <c r="G20" s="2055"/>
    </row>
    <row r="21" spans="2:8" s="1735" customFormat="1" ht="39.75" customHeight="1">
      <c r="B21" s="1909"/>
      <c r="C21" s="1909"/>
      <c r="D21" s="1909"/>
      <c r="E21" s="1909"/>
      <c r="F21" s="1909"/>
      <c r="G21" s="1909"/>
      <c r="H21" s="1909"/>
    </row>
    <row r="22" spans="2:8" ht="27" customHeight="1">
      <c r="B22" s="1909"/>
      <c r="C22" s="1909"/>
      <c r="D22" s="1909"/>
      <c r="E22" s="1909"/>
      <c r="F22" s="1909"/>
      <c r="G22" s="1909"/>
    </row>
  </sheetData>
  <customSheetViews>
    <customSheetView guid="{33D4D846-4129-451F-A6E0-96419F5FE18F}" scale="75" showPageBreaks="1" printArea="1" view="pageBreakPreview" showRuler="0">
      <selection activeCell="J14" sqref="J14"/>
      <pageMargins left="0.39370078740157483" right="0.39370078740157483" top="0.31496062992125984" bottom="0.19685039370078741" header="0.39370078740157483" footer="0.39370078740157483"/>
      <printOptions horizontalCentered="1"/>
      <pageSetup paperSize="9" scale="113" orientation="portrait" errors="blank" verticalDpi="300" r:id="rId1"/>
      <headerFooter alignWithMargins="0"/>
    </customSheetView>
    <customSheetView guid="{2A313BEC-6E4F-4195-BE25-F08689DF1019}" showPageBreaks="1" printArea="1" view="pageBreakPreview" showRuler="0">
      <selection activeCell="I4" sqref="I4"/>
      <pageMargins left="0.39370078740157483" right="0.39370078740157483" top="0.31496062992125984" bottom="0.19685039370078741" header="0.39370078740157483" footer="0.39370078740157483"/>
      <printOptions horizontalCentered="1"/>
      <pageSetup paperSize="9" scale="113" orientation="portrait" errors="blank" verticalDpi="300" r:id="rId2"/>
      <headerFooter alignWithMargins="0"/>
    </customSheetView>
    <customSheetView guid="{777DFF65-A274-44C2-85B6-2D5C6BB81042}" scale="75" showPageBreaks="1" view="pageBreakPreview" showRuler="0">
      <selection activeCell="M6" sqref="M6"/>
      <pageMargins left="0.39370078740157483" right="0.39370078740157483" top="0.31496062992125984" bottom="0.19685039370078741" header="0.39370078740157483" footer="0.39370078740157483"/>
      <printOptions horizontalCentered="1"/>
      <pageSetup paperSize="9" scale="113" orientation="portrait" errors="blank" verticalDpi="300" r:id="rId3"/>
      <headerFooter alignWithMargins="0"/>
    </customSheetView>
    <customSheetView guid="{5936F667-61F4-4656-AF66-4F7DBB59A1CD}" scale="75" showPageBreaks="1" printArea="1" view="pageBreakPreview" showRuler="0">
      <selection activeCell="J14" sqref="J14"/>
      <pageMargins left="0.39370078740157483" right="0.39370078740157483" top="0.31496062992125984" bottom="0.19685039370078741" header="0.39370078740157483" footer="0.39370078740157483"/>
      <printOptions horizontalCentered="1"/>
      <pageSetup paperSize="9" scale="113" orientation="portrait" errors="blank" verticalDpi="300" r:id="rId4"/>
      <headerFooter alignWithMargins="0"/>
    </customSheetView>
  </customSheetViews>
  <mergeCells count="27">
    <mergeCell ref="B2:G2"/>
    <mergeCell ref="B3:D3"/>
    <mergeCell ref="E3:G3"/>
    <mergeCell ref="C4:D4"/>
    <mergeCell ref="E4:F4"/>
    <mergeCell ref="C5:D5"/>
    <mergeCell ref="E5:F5"/>
    <mergeCell ref="C6:D6"/>
    <mergeCell ref="E6:F6"/>
    <mergeCell ref="F7:G7"/>
    <mergeCell ref="F8:G8"/>
    <mergeCell ref="B9:G9"/>
    <mergeCell ref="C10:G10"/>
    <mergeCell ref="C11:G11"/>
    <mergeCell ref="C12:G12"/>
    <mergeCell ref="C13:G13"/>
    <mergeCell ref="C14:G14"/>
    <mergeCell ref="C15:G15"/>
    <mergeCell ref="C16:G16"/>
    <mergeCell ref="C17:G17"/>
    <mergeCell ref="C18:G18"/>
    <mergeCell ref="C19:G19"/>
    <mergeCell ref="B20:G20"/>
    <mergeCell ref="B21:G21"/>
    <mergeCell ref="B22:G22"/>
    <mergeCell ref="B7:B8"/>
    <mergeCell ref="C7:D8"/>
  </mergeCells>
  <phoneticPr fontId="23"/>
  <printOptions horizontalCentered="1"/>
  <pageMargins left="0.39370078740157483" right="0.39370078740157483" top="0.31496062992125984" bottom="0.19685039370078741" header="0.39370078740157483" footer="0.39370078740157483"/>
  <pageSetup paperSize="9" scale="113" fitToWidth="1" fitToHeight="1" orientation="portrait" usePrinterDefaults="1" errors="blank" verticalDpi="300" r:id="rId5"/>
  <headerFooter alignWithMargins="0"/>
  <legacyDrawing r:id="rId6"/>
</worksheet>
</file>

<file path=xl/worksheets/sheet49.xml><?xml version="1.0" encoding="utf-8"?>
<worksheet xmlns="http://schemas.openxmlformats.org/spreadsheetml/2006/main" xmlns:r="http://schemas.openxmlformats.org/officeDocument/2006/relationships" xmlns:mc="http://schemas.openxmlformats.org/markup-compatibility/2006">
  <sheetPr>
    <tabColor theme="0"/>
  </sheetPr>
  <dimension ref="A1:AT41"/>
  <sheetViews>
    <sheetView view="pageBreakPreview" zoomScaleNormal="70" zoomScaleSheetLayoutView="100" workbookViewId="0">
      <selection activeCell="A3" sqref="A3:G3"/>
    </sheetView>
  </sheetViews>
  <sheetFormatPr defaultColWidth="9" defaultRowHeight="13.5"/>
  <cols>
    <col min="1" max="1" width="5" style="1272" customWidth="1"/>
    <col min="2" max="2" width="20.625" style="1272" customWidth="1"/>
    <col min="3" max="3" width="15.375" style="1272" customWidth="1"/>
    <col min="4" max="4" width="2.5" style="1272" customWidth="1"/>
    <col min="5" max="5" width="9.25" style="1272" customWidth="1"/>
    <col min="6" max="7" width="25" style="1272" customWidth="1"/>
    <col min="8" max="8" width="9.125" style="1272" customWidth="1"/>
    <col min="9" max="19" width="20.625" style="1272" customWidth="1"/>
    <col min="20" max="20" width="9" style="1272" bestFit="1" customWidth="0"/>
    <col min="21" max="16384" width="9" style="1272"/>
  </cols>
  <sheetData>
    <row r="1" spans="1:46" ht="20.25" customHeight="1">
      <c r="A1" s="24" t="s">
        <v>864</v>
      </c>
      <c r="AT1" s="499" t="s">
        <v>49</v>
      </c>
    </row>
    <row r="2" spans="1:46" ht="20.25" customHeight="1"/>
    <row r="3" spans="1:46" ht="52.5" customHeight="1">
      <c r="A3" s="2083" t="s">
        <v>737</v>
      </c>
      <c r="B3" s="2083"/>
      <c r="C3" s="2083"/>
      <c r="D3" s="2083"/>
      <c r="E3" s="2083"/>
      <c r="F3" s="2083"/>
      <c r="G3" s="2083"/>
    </row>
    <row r="4" spans="1:46" ht="30.75" customHeight="1">
      <c r="A4" s="2084"/>
      <c r="B4" s="2092" t="s">
        <v>429</v>
      </c>
      <c r="C4" s="2100"/>
      <c r="D4" s="2106"/>
      <c r="E4" s="2107" t="s">
        <v>252</v>
      </c>
      <c r="F4" s="2109"/>
      <c r="G4" s="2118"/>
    </row>
    <row r="5" spans="1:46" ht="30" customHeight="1">
      <c r="A5" s="2085"/>
      <c r="B5" s="2093" t="s">
        <v>939</v>
      </c>
      <c r="C5" s="2093"/>
      <c r="D5" s="2094"/>
      <c r="E5" s="2108" t="s">
        <v>326</v>
      </c>
      <c r="F5" s="2110"/>
      <c r="G5" s="2119"/>
    </row>
    <row r="6" spans="1:46" ht="30" customHeight="1">
      <c r="A6" s="2086"/>
      <c r="B6" s="2094" t="s">
        <v>856</v>
      </c>
      <c r="C6" s="2101"/>
      <c r="D6" s="2101"/>
      <c r="E6" s="2108" t="s">
        <v>538</v>
      </c>
      <c r="F6" s="2111"/>
      <c r="G6" s="2120"/>
    </row>
    <row r="7" spans="1:46" ht="30" customHeight="1">
      <c r="A7" s="2087" t="s">
        <v>1208</v>
      </c>
      <c r="B7" s="2095"/>
      <c r="C7" s="2095"/>
      <c r="D7" s="2095"/>
      <c r="E7" s="2095"/>
      <c r="F7" s="2112" t="s">
        <v>617</v>
      </c>
      <c r="G7" s="2121" t="s">
        <v>1340</v>
      </c>
    </row>
    <row r="8" spans="1:46" ht="30" customHeight="1">
      <c r="A8" s="2088">
        <v>1</v>
      </c>
      <c r="B8" s="2096"/>
      <c r="C8" s="2102"/>
      <c r="D8" s="2102"/>
      <c r="E8" s="2102"/>
      <c r="F8" s="2113"/>
      <c r="G8" s="2122"/>
    </row>
    <row r="9" spans="1:46" ht="30" customHeight="1">
      <c r="A9" s="2089">
        <v>2</v>
      </c>
      <c r="B9" s="2097"/>
      <c r="C9" s="2103"/>
      <c r="D9" s="2103"/>
      <c r="E9" s="2103"/>
      <c r="F9" s="2114"/>
      <c r="G9" s="2123"/>
    </row>
    <row r="10" spans="1:46" ht="30" customHeight="1">
      <c r="A10" s="2089">
        <v>3</v>
      </c>
      <c r="B10" s="2097"/>
      <c r="C10" s="2103"/>
      <c r="D10" s="2103"/>
      <c r="E10" s="2103"/>
      <c r="F10" s="2114"/>
      <c r="G10" s="2123"/>
    </row>
    <row r="11" spans="1:46" ht="30" customHeight="1">
      <c r="A11" s="2089">
        <v>4</v>
      </c>
      <c r="B11" s="2097"/>
      <c r="C11" s="2103"/>
      <c r="D11" s="2103"/>
      <c r="E11" s="2103"/>
      <c r="F11" s="2114"/>
      <c r="G11" s="2123"/>
    </row>
    <row r="12" spans="1:46" ht="30" customHeight="1">
      <c r="A12" s="2089">
        <v>5</v>
      </c>
      <c r="B12" s="2097"/>
      <c r="C12" s="2103"/>
      <c r="D12" s="2103"/>
      <c r="E12" s="2103"/>
      <c r="F12" s="2114"/>
      <c r="G12" s="2123"/>
    </row>
    <row r="13" spans="1:46" ht="30" customHeight="1">
      <c r="A13" s="2089">
        <v>6</v>
      </c>
      <c r="B13" s="2094"/>
      <c r="C13" s="2101"/>
      <c r="D13" s="2101"/>
      <c r="E13" s="2101"/>
      <c r="F13" s="2115"/>
      <c r="G13" s="2124"/>
    </row>
    <row r="14" spans="1:46" ht="30" customHeight="1">
      <c r="A14" s="2089">
        <v>7</v>
      </c>
      <c r="B14" s="2094"/>
      <c r="C14" s="2101"/>
      <c r="D14" s="2101"/>
      <c r="E14" s="2101"/>
      <c r="F14" s="2115"/>
      <c r="G14" s="2124"/>
    </row>
    <row r="15" spans="1:46" ht="30" customHeight="1">
      <c r="A15" s="2089">
        <v>8</v>
      </c>
      <c r="B15" s="2094"/>
      <c r="C15" s="2101"/>
      <c r="D15" s="2101"/>
      <c r="E15" s="2101"/>
      <c r="F15" s="2115"/>
      <c r="G15" s="2124"/>
    </row>
    <row r="16" spans="1:46" ht="30" customHeight="1">
      <c r="A16" s="2089">
        <v>9</v>
      </c>
      <c r="B16" s="2094"/>
      <c r="C16" s="2101"/>
      <c r="D16" s="2101"/>
      <c r="E16" s="2101"/>
      <c r="F16" s="2115"/>
      <c r="G16" s="2124"/>
    </row>
    <row r="17" spans="1:7" ht="30" customHeight="1">
      <c r="A17" s="2090">
        <v>10</v>
      </c>
      <c r="B17" s="2098"/>
      <c r="C17" s="2104"/>
      <c r="D17" s="2104"/>
      <c r="E17" s="2104"/>
      <c r="F17" s="2116"/>
      <c r="G17" s="2125"/>
    </row>
    <row r="18" spans="1:7" ht="30" customHeight="1">
      <c r="A18" s="1272" t="s">
        <v>1341</v>
      </c>
    </row>
    <row r="19" spans="1:7" ht="30" customHeight="1">
      <c r="A19" s="1272" t="s">
        <v>481</v>
      </c>
    </row>
    <row r="20" spans="1:7" ht="30" customHeight="1"/>
    <row r="21" spans="1:7" ht="20.25" customHeight="1">
      <c r="A21" s="1373" t="s">
        <v>864</v>
      </c>
    </row>
    <row r="22" spans="1:7" ht="20.25" customHeight="1">
      <c r="B22" s="2093" t="s">
        <v>1343</v>
      </c>
    </row>
    <row r="23" spans="1:7" ht="52.5" customHeight="1">
      <c r="A23" s="2091" t="s">
        <v>737</v>
      </c>
      <c r="B23" s="2091"/>
      <c r="C23" s="2091"/>
      <c r="D23" s="2091"/>
      <c r="E23" s="2091"/>
      <c r="F23" s="2091"/>
      <c r="G23" s="2091"/>
    </row>
    <row r="24" spans="1:7" ht="30.75" customHeight="1">
      <c r="A24" s="2084"/>
      <c r="B24" s="2092" t="s">
        <v>429</v>
      </c>
      <c r="C24" s="2100"/>
      <c r="D24" s="2106"/>
      <c r="E24" s="2107" t="s">
        <v>252</v>
      </c>
      <c r="F24" s="2109" t="s">
        <v>1023</v>
      </c>
      <c r="G24" s="2118"/>
    </row>
    <row r="25" spans="1:7" ht="30" customHeight="1">
      <c r="A25" s="2085"/>
      <c r="B25" s="2093" t="s">
        <v>939</v>
      </c>
      <c r="C25" s="2093"/>
      <c r="D25" s="2094"/>
      <c r="E25" s="2108" t="s">
        <v>326</v>
      </c>
      <c r="F25" s="2110" t="s">
        <v>545</v>
      </c>
      <c r="G25" s="2119"/>
    </row>
    <row r="26" spans="1:7" ht="30" customHeight="1">
      <c r="A26" s="2086"/>
      <c r="B26" s="2094" t="s">
        <v>856</v>
      </c>
      <c r="C26" s="2101"/>
      <c r="D26" s="2101"/>
      <c r="E26" s="2108" t="s">
        <v>538</v>
      </c>
      <c r="F26" s="2111">
        <v>0.6</v>
      </c>
      <c r="G26" s="2120"/>
    </row>
    <row r="27" spans="1:7" ht="30" customHeight="1">
      <c r="A27" s="2087" t="s">
        <v>1208</v>
      </c>
      <c r="B27" s="2095"/>
      <c r="C27" s="2095"/>
      <c r="D27" s="2095"/>
      <c r="E27" s="2095"/>
      <c r="F27" s="2112" t="s">
        <v>617</v>
      </c>
      <c r="G27" s="2121" t="s">
        <v>1340</v>
      </c>
    </row>
    <row r="28" spans="1:7" ht="30" customHeight="1">
      <c r="A28" s="2088">
        <v>1</v>
      </c>
      <c r="B28" s="2096" t="s">
        <v>252</v>
      </c>
      <c r="C28" s="2102"/>
      <c r="D28" s="2102"/>
      <c r="E28" s="2102"/>
      <c r="F28" s="2113" t="s">
        <v>1061</v>
      </c>
      <c r="G28" s="2122"/>
    </row>
    <row r="29" spans="1:7" ht="30" customHeight="1">
      <c r="A29" s="2089">
        <v>2</v>
      </c>
      <c r="B29" s="2097" t="s">
        <v>326</v>
      </c>
      <c r="C29" s="2103"/>
      <c r="D29" s="2103"/>
      <c r="E29" s="2103"/>
      <c r="F29" s="2110"/>
      <c r="G29" s="2119" t="s">
        <v>1061</v>
      </c>
    </row>
    <row r="30" spans="1:7" ht="30" customHeight="1">
      <c r="A30" s="2089">
        <v>3</v>
      </c>
      <c r="B30" s="2097" t="s">
        <v>538</v>
      </c>
      <c r="C30" s="2103"/>
      <c r="D30" s="2103"/>
      <c r="E30" s="2103"/>
      <c r="F30" s="2110" t="s">
        <v>1061</v>
      </c>
      <c r="G30" s="2119" t="s">
        <v>1061</v>
      </c>
    </row>
    <row r="31" spans="1:7" ht="30" customHeight="1">
      <c r="A31" s="2089">
        <v>4</v>
      </c>
      <c r="B31" s="2097" t="s">
        <v>90</v>
      </c>
      <c r="C31" s="2103"/>
      <c r="D31" s="2103"/>
      <c r="E31" s="2103"/>
      <c r="F31" s="2110" t="s">
        <v>1061</v>
      </c>
      <c r="G31" s="2119"/>
    </row>
    <row r="32" spans="1:7" ht="30" customHeight="1">
      <c r="A32" s="2089">
        <v>5</v>
      </c>
      <c r="B32" s="2097" t="s">
        <v>250</v>
      </c>
      <c r="C32" s="2103"/>
      <c r="D32" s="2103"/>
      <c r="E32" s="2103"/>
      <c r="F32" s="2110"/>
      <c r="G32" s="2119" t="s">
        <v>1061</v>
      </c>
    </row>
    <row r="33" spans="1:7" ht="30" customHeight="1">
      <c r="A33" s="2089">
        <v>6</v>
      </c>
      <c r="B33" s="2097" t="s">
        <v>275</v>
      </c>
      <c r="C33" s="2103"/>
      <c r="D33" s="2103"/>
      <c r="E33" s="2103"/>
      <c r="F33" s="2110" t="s">
        <v>1061</v>
      </c>
      <c r="G33" s="2124"/>
    </row>
    <row r="34" spans="1:7" ht="30" customHeight="1">
      <c r="A34" s="2089">
        <v>7</v>
      </c>
      <c r="B34" s="2097" t="s">
        <v>351</v>
      </c>
      <c r="C34" s="2103"/>
      <c r="D34" s="2103"/>
      <c r="E34" s="2103"/>
      <c r="F34" s="2110" t="s">
        <v>1061</v>
      </c>
      <c r="G34" s="2124"/>
    </row>
    <row r="35" spans="1:7" ht="30" customHeight="1">
      <c r="A35" s="2089">
        <v>8</v>
      </c>
      <c r="B35" s="2097" t="s">
        <v>435</v>
      </c>
      <c r="C35" s="2103"/>
      <c r="D35" s="2103"/>
      <c r="E35" s="2103"/>
      <c r="F35" s="2110" t="s">
        <v>1061</v>
      </c>
      <c r="G35" s="2124"/>
    </row>
    <row r="36" spans="1:7" ht="30" customHeight="1">
      <c r="A36" s="2089">
        <v>9</v>
      </c>
      <c r="B36" s="2097" t="s">
        <v>774</v>
      </c>
      <c r="C36" s="2103"/>
      <c r="D36" s="2103"/>
      <c r="E36" s="2103"/>
      <c r="F36" s="2110" t="s">
        <v>1061</v>
      </c>
      <c r="G36" s="2124"/>
    </row>
    <row r="37" spans="1:7" ht="30" customHeight="1">
      <c r="A37" s="2089">
        <v>10</v>
      </c>
      <c r="B37" s="2097" t="s">
        <v>53</v>
      </c>
      <c r="C37" s="2103"/>
      <c r="D37" s="2103"/>
      <c r="E37" s="2103"/>
      <c r="F37" s="2110" t="s">
        <v>1061</v>
      </c>
      <c r="G37" s="2124"/>
    </row>
    <row r="38" spans="1:7" ht="30" customHeight="1">
      <c r="A38" s="2089">
        <v>11</v>
      </c>
      <c r="B38" s="2097" t="s">
        <v>222</v>
      </c>
      <c r="C38" s="2103"/>
      <c r="D38" s="2103"/>
      <c r="E38" s="2103"/>
      <c r="F38" s="2110" t="s">
        <v>1061</v>
      </c>
      <c r="G38" s="2124"/>
    </row>
    <row r="39" spans="1:7" ht="30" customHeight="1">
      <c r="A39" s="2090">
        <v>12</v>
      </c>
      <c r="B39" s="2099" t="s">
        <v>1102</v>
      </c>
      <c r="C39" s="2105"/>
      <c r="D39" s="2105"/>
      <c r="E39" s="2105"/>
      <c r="F39" s="2117" t="s">
        <v>1061</v>
      </c>
      <c r="G39" s="2125"/>
    </row>
    <row r="40" spans="1:7" ht="30" customHeight="1">
      <c r="A40" s="1272" t="s">
        <v>1341</v>
      </c>
    </row>
    <row r="41" spans="1:7" ht="30" customHeight="1">
      <c r="A41" s="1272" t="s">
        <v>481</v>
      </c>
    </row>
    <row r="42" spans="1:7" ht="30" customHeight="1"/>
    <row r="43" spans="1:7" ht="30" customHeight="1"/>
    <row r="44" spans="1:7" ht="30" customHeight="1"/>
    <row r="45" spans="1:7" ht="30" customHeight="1"/>
  </sheetData>
  <customSheetViews>
    <customSheetView guid="{33D4D846-4129-451F-A6E0-96419F5FE18F}" scale="55" showPageBreaks="1" printArea="1" view="pageBreakPreview" showRuler="0">
      <selection activeCell="BK9" sqref="BK9"/>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1"/>
      <headerFooter alignWithMargins="0"/>
    </customSheetView>
    <customSheetView guid="{2A313BEC-6E4F-4195-BE25-F08689DF1019}" scale="75" showPageBreaks="1" printArea="1" view="pageBreakPreview" showRuler="0">
      <selection activeCell="C15" sqref="C15:F15"/>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2"/>
      <headerFooter alignWithMargins="0"/>
    </customSheetView>
    <customSheetView guid="{777DFF65-A274-44C2-85B6-2D5C6BB81042}" scale="55" showPageBreaks="1" view="pageBreakPreview" showRuler="0">
      <selection activeCell="BK9" sqref="BK9"/>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3"/>
      <headerFooter alignWithMargins="0"/>
    </customSheetView>
    <customSheetView guid="{5936F667-61F4-4656-AF66-4F7DBB59A1CD}" scale="55" showPageBreaks="1" printArea="1" view="pageBreakPreview" showRuler="0">
      <selection activeCell="BK9" sqref="BK9"/>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4"/>
      <headerFooter alignWithMargins="0"/>
    </customSheetView>
  </customSheetViews>
  <mergeCells count="40">
    <mergeCell ref="A3:G3"/>
    <mergeCell ref="B4:D4"/>
    <mergeCell ref="F4:G4"/>
    <mergeCell ref="B5:D5"/>
    <mergeCell ref="F5:G5"/>
    <mergeCell ref="B6:D6"/>
    <mergeCell ref="F6:G6"/>
    <mergeCell ref="A7:E7"/>
    <mergeCell ref="B8:E8"/>
    <mergeCell ref="B9:E9"/>
    <mergeCell ref="B10:E10"/>
    <mergeCell ref="B11:E11"/>
    <mergeCell ref="B12:E12"/>
    <mergeCell ref="B13:E13"/>
    <mergeCell ref="B14:E14"/>
    <mergeCell ref="B15:E15"/>
    <mergeCell ref="B16:E16"/>
    <mergeCell ref="B17:E17"/>
    <mergeCell ref="A23:G23"/>
    <mergeCell ref="B24:D24"/>
    <mergeCell ref="F24:G24"/>
    <mergeCell ref="B25:D25"/>
    <mergeCell ref="F25:G25"/>
    <mergeCell ref="B26:D26"/>
    <mergeCell ref="F26:G26"/>
    <mergeCell ref="A27:E27"/>
    <mergeCell ref="B28:E28"/>
    <mergeCell ref="B29:E29"/>
    <mergeCell ref="B30:E30"/>
    <mergeCell ref="B31:E31"/>
    <mergeCell ref="B32:E32"/>
    <mergeCell ref="B33:E33"/>
    <mergeCell ref="B34:E34"/>
    <mergeCell ref="B35:E35"/>
    <mergeCell ref="B36:E36"/>
    <mergeCell ref="B37:E37"/>
    <mergeCell ref="B38:E38"/>
    <mergeCell ref="B39:E39"/>
    <mergeCell ref="A4:A6"/>
    <mergeCell ref="A24:A26"/>
  </mergeCells>
  <phoneticPr fontId="23"/>
  <printOptions horizontalCentered="1"/>
  <pageMargins left="0.39370078740157483" right="0.39370078740157483" top="0.31496062992125984" bottom="0.19685039370078741" header="0.39370078740157483" footer="0.39370078740157483"/>
  <pageSetup paperSize="9" scale="85" fitToWidth="1" fitToHeight="1" orientation="portrait" usePrinterDefaults="1" errors="blank" r:id="rId5"/>
  <headerFooter alignWithMargins="0"/>
  <rowBreaks count="1" manualBreakCount="1">
    <brk id="20" max="6" man="1"/>
  </rowBreaks>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A1:Z156"/>
  <sheetViews>
    <sheetView showGridLines="0" view="pageBreakPreview" zoomScaleNormal="75" zoomScaleSheetLayoutView="100" workbookViewId="0"/>
  </sheetViews>
  <sheetFormatPr defaultColWidth="4" defaultRowHeight="13.5"/>
  <cols>
    <col min="1" max="2" width="2.625" style="226" customWidth="1"/>
    <col min="3" max="3" width="10.625" style="226" customWidth="1"/>
    <col min="4" max="8" width="4.625" style="226" customWidth="1"/>
    <col min="9" max="9" width="7.625" style="226" customWidth="1"/>
    <col min="10" max="18" width="4.625" style="226" customWidth="1"/>
    <col min="19" max="20" width="7.625" style="226" customWidth="1"/>
    <col min="21" max="24" width="4.625" style="226" customWidth="1"/>
    <col min="25" max="25" width="9.75" style="226" customWidth="1"/>
    <col min="26" max="26" width="2.625" style="226" customWidth="1"/>
    <col min="27" max="257" width="4" style="226"/>
    <col min="258" max="258" width="2.875" style="226" customWidth="1"/>
    <col min="259" max="259" width="2.375" style="226" customWidth="1"/>
    <col min="260" max="260" width="9.25" style="226" customWidth="1"/>
    <col min="261" max="265" width="4" style="226"/>
    <col min="266" max="266" width="7.375" style="226" customWidth="1"/>
    <col min="267" max="268" width="4" style="226"/>
    <col min="269" max="274" width="5.125" style="226" customWidth="1"/>
    <col min="275" max="275" width="4" style="226"/>
    <col min="276" max="277" width="6.75" style="226" customWidth="1"/>
    <col min="278" max="280" width="4" style="226"/>
    <col min="281" max="281" width="2.375" style="226" customWidth="1"/>
    <col min="282" max="282" width="3.375" style="226" customWidth="1"/>
    <col min="283" max="513" width="4" style="226"/>
    <col min="514" max="514" width="2.875" style="226" customWidth="1"/>
    <col min="515" max="515" width="2.375" style="226" customWidth="1"/>
    <col min="516" max="516" width="9.25" style="226" customWidth="1"/>
    <col min="517" max="521" width="4" style="226"/>
    <col min="522" max="522" width="7.375" style="226" customWidth="1"/>
    <col min="523" max="524" width="4" style="226"/>
    <col min="525" max="530" width="5.125" style="226" customWidth="1"/>
    <col min="531" max="531" width="4" style="226"/>
    <col min="532" max="533" width="6.75" style="226" customWidth="1"/>
    <col min="534" max="536" width="4" style="226"/>
    <col min="537" max="537" width="2.375" style="226" customWidth="1"/>
    <col min="538" max="538" width="3.375" style="226" customWidth="1"/>
    <col min="539" max="769" width="4" style="226"/>
    <col min="770" max="770" width="2.875" style="226" customWidth="1"/>
    <col min="771" max="771" width="2.375" style="226" customWidth="1"/>
    <col min="772" max="772" width="9.25" style="226" customWidth="1"/>
    <col min="773" max="777" width="4" style="226"/>
    <col min="778" max="778" width="7.375" style="226" customWidth="1"/>
    <col min="779" max="780" width="4" style="226"/>
    <col min="781" max="786" width="5.125" style="226" customWidth="1"/>
    <col min="787" max="787" width="4" style="226"/>
    <col min="788" max="789" width="6.75" style="226" customWidth="1"/>
    <col min="790" max="792" width="4" style="226"/>
    <col min="793" max="793" width="2.375" style="226" customWidth="1"/>
    <col min="794" max="794" width="3.375" style="226" customWidth="1"/>
    <col min="795" max="1025" width="4" style="226"/>
    <col min="1026" max="1026" width="2.875" style="226" customWidth="1"/>
    <col min="1027" max="1027" width="2.375" style="226" customWidth="1"/>
    <col min="1028" max="1028" width="9.25" style="226" customWidth="1"/>
    <col min="1029" max="1033" width="4" style="226"/>
    <col min="1034" max="1034" width="7.375" style="226" customWidth="1"/>
    <col min="1035" max="1036" width="4" style="226"/>
    <col min="1037" max="1042" width="5.125" style="226" customWidth="1"/>
    <col min="1043" max="1043" width="4" style="226"/>
    <col min="1044" max="1045" width="6.75" style="226" customWidth="1"/>
    <col min="1046" max="1048" width="4" style="226"/>
    <col min="1049" max="1049" width="2.375" style="226" customWidth="1"/>
    <col min="1050" max="1050" width="3.375" style="226" customWidth="1"/>
    <col min="1051" max="1281" width="4" style="226"/>
    <col min="1282" max="1282" width="2.875" style="226" customWidth="1"/>
    <col min="1283" max="1283" width="2.375" style="226" customWidth="1"/>
    <col min="1284" max="1284" width="9.25" style="226" customWidth="1"/>
    <col min="1285" max="1289" width="4" style="226"/>
    <col min="1290" max="1290" width="7.375" style="226" customWidth="1"/>
    <col min="1291" max="1292" width="4" style="226"/>
    <col min="1293" max="1298" width="5.125" style="226" customWidth="1"/>
    <col min="1299" max="1299" width="4" style="226"/>
    <col min="1300" max="1301" width="6.75" style="226" customWidth="1"/>
    <col min="1302" max="1304" width="4" style="226"/>
    <col min="1305" max="1305" width="2.375" style="226" customWidth="1"/>
    <col min="1306" max="1306" width="3.375" style="226" customWidth="1"/>
    <col min="1307" max="1537" width="4" style="226"/>
    <col min="1538" max="1538" width="2.875" style="226" customWidth="1"/>
    <col min="1539" max="1539" width="2.375" style="226" customWidth="1"/>
    <col min="1540" max="1540" width="9.25" style="226" customWidth="1"/>
    <col min="1541" max="1545" width="4" style="226"/>
    <col min="1546" max="1546" width="7.375" style="226" customWidth="1"/>
    <col min="1547" max="1548" width="4" style="226"/>
    <col min="1549" max="1554" width="5.125" style="226" customWidth="1"/>
    <col min="1555" max="1555" width="4" style="226"/>
    <col min="1556" max="1557" width="6.75" style="226" customWidth="1"/>
    <col min="1558" max="1560" width="4" style="226"/>
    <col min="1561" max="1561" width="2.375" style="226" customWidth="1"/>
    <col min="1562" max="1562" width="3.375" style="226" customWidth="1"/>
    <col min="1563" max="1793" width="4" style="226"/>
    <col min="1794" max="1794" width="2.875" style="226" customWidth="1"/>
    <col min="1795" max="1795" width="2.375" style="226" customWidth="1"/>
    <col min="1796" max="1796" width="9.25" style="226" customWidth="1"/>
    <col min="1797" max="1801" width="4" style="226"/>
    <col min="1802" max="1802" width="7.375" style="226" customWidth="1"/>
    <col min="1803" max="1804" width="4" style="226"/>
    <col min="1805" max="1810" width="5.125" style="226" customWidth="1"/>
    <col min="1811" max="1811" width="4" style="226"/>
    <col min="1812" max="1813" width="6.75" style="226" customWidth="1"/>
    <col min="1814" max="1816" width="4" style="226"/>
    <col min="1817" max="1817" width="2.375" style="226" customWidth="1"/>
    <col min="1818" max="1818" width="3.375" style="226" customWidth="1"/>
    <col min="1819" max="2049" width="4" style="226"/>
    <col min="2050" max="2050" width="2.875" style="226" customWidth="1"/>
    <col min="2051" max="2051" width="2.375" style="226" customWidth="1"/>
    <col min="2052" max="2052" width="9.25" style="226" customWidth="1"/>
    <col min="2053" max="2057" width="4" style="226"/>
    <col min="2058" max="2058" width="7.375" style="226" customWidth="1"/>
    <col min="2059" max="2060" width="4" style="226"/>
    <col min="2061" max="2066" width="5.125" style="226" customWidth="1"/>
    <col min="2067" max="2067" width="4" style="226"/>
    <col min="2068" max="2069" width="6.75" style="226" customWidth="1"/>
    <col min="2070" max="2072" width="4" style="226"/>
    <col min="2073" max="2073" width="2.375" style="226" customWidth="1"/>
    <col min="2074" max="2074" width="3.375" style="226" customWidth="1"/>
    <col min="2075" max="2305" width="4" style="226"/>
    <col min="2306" max="2306" width="2.875" style="226" customWidth="1"/>
    <col min="2307" max="2307" width="2.375" style="226" customWidth="1"/>
    <col min="2308" max="2308" width="9.25" style="226" customWidth="1"/>
    <col min="2309" max="2313" width="4" style="226"/>
    <col min="2314" max="2314" width="7.375" style="226" customWidth="1"/>
    <col min="2315" max="2316" width="4" style="226"/>
    <col min="2317" max="2322" width="5.125" style="226" customWidth="1"/>
    <col min="2323" max="2323" width="4" style="226"/>
    <col min="2324" max="2325" width="6.75" style="226" customWidth="1"/>
    <col min="2326" max="2328" width="4" style="226"/>
    <col min="2329" max="2329" width="2.375" style="226" customWidth="1"/>
    <col min="2330" max="2330" width="3.375" style="226" customWidth="1"/>
    <col min="2331" max="2561" width="4" style="226"/>
    <col min="2562" max="2562" width="2.875" style="226" customWidth="1"/>
    <col min="2563" max="2563" width="2.375" style="226" customWidth="1"/>
    <col min="2564" max="2564" width="9.25" style="226" customWidth="1"/>
    <col min="2565" max="2569" width="4" style="226"/>
    <col min="2570" max="2570" width="7.375" style="226" customWidth="1"/>
    <col min="2571" max="2572" width="4" style="226"/>
    <col min="2573" max="2578" width="5.125" style="226" customWidth="1"/>
    <col min="2579" max="2579" width="4" style="226"/>
    <col min="2580" max="2581" width="6.75" style="226" customWidth="1"/>
    <col min="2582" max="2584" width="4" style="226"/>
    <col min="2585" max="2585" width="2.375" style="226" customWidth="1"/>
    <col min="2586" max="2586" width="3.375" style="226" customWidth="1"/>
    <col min="2587" max="2817" width="4" style="226"/>
    <col min="2818" max="2818" width="2.875" style="226" customWidth="1"/>
    <col min="2819" max="2819" width="2.375" style="226" customWidth="1"/>
    <col min="2820" max="2820" width="9.25" style="226" customWidth="1"/>
    <col min="2821" max="2825" width="4" style="226"/>
    <col min="2826" max="2826" width="7.375" style="226" customWidth="1"/>
    <col min="2827" max="2828" width="4" style="226"/>
    <col min="2829" max="2834" width="5.125" style="226" customWidth="1"/>
    <col min="2835" max="2835" width="4" style="226"/>
    <col min="2836" max="2837" width="6.75" style="226" customWidth="1"/>
    <col min="2838" max="2840" width="4" style="226"/>
    <col min="2841" max="2841" width="2.375" style="226" customWidth="1"/>
    <col min="2842" max="2842" width="3.375" style="226" customWidth="1"/>
    <col min="2843" max="3073" width="4" style="226"/>
    <col min="3074" max="3074" width="2.875" style="226" customWidth="1"/>
    <col min="3075" max="3075" width="2.375" style="226" customWidth="1"/>
    <col min="3076" max="3076" width="9.25" style="226" customWidth="1"/>
    <col min="3077" max="3081" width="4" style="226"/>
    <col min="3082" max="3082" width="7.375" style="226" customWidth="1"/>
    <col min="3083" max="3084" width="4" style="226"/>
    <col min="3085" max="3090" width="5.125" style="226" customWidth="1"/>
    <col min="3091" max="3091" width="4" style="226"/>
    <col min="3092" max="3093" width="6.75" style="226" customWidth="1"/>
    <col min="3094" max="3096" width="4" style="226"/>
    <col min="3097" max="3097" width="2.375" style="226" customWidth="1"/>
    <col min="3098" max="3098" width="3.375" style="226" customWidth="1"/>
    <col min="3099" max="3329" width="4" style="226"/>
    <col min="3330" max="3330" width="2.875" style="226" customWidth="1"/>
    <col min="3331" max="3331" width="2.375" style="226" customWidth="1"/>
    <col min="3332" max="3332" width="9.25" style="226" customWidth="1"/>
    <col min="3333" max="3337" width="4" style="226"/>
    <col min="3338" max="3338" width="7.375" style="226" customWidth="1"/>
    <col min="3339" max="3340" width="4" style="226"/>
    <col min="3341" max="3346" width="5.125" style="226" customWidth="1"/>
    <col min="3347" max="3347" width="4" style="226"/>
    <col min="3348" max="3349" width="6.75" style="226" customWidth="1"/>
    <col min="3350" max="3352" width="4" style="226"/>
    <col min="3353" max="3353" width="2.375" style="226" customWidth="1"/>
    <col min="3354" max="3354" width="3.375" style="226" customWidth="1"/>
    <col min="3355" max="3585" width="4" style="226"/>
    <col min="3586" max="3586" width="2.875" style="226" customWidth="1"/>
    <col min="3587" max="3587" width="2.375" style="226" customWidth="1"/>
    <col min="3588" max="3588" width="9.25" style="226" customWidth="1"/>
    <col min="3589" max="3593" width="4" style="226"/>
    <col min="3594" max="3594" width="7.375" style="226" customWidth="1"/>
    <col min="3595" max="3596" width="4" style="226"/>
    <col min="3597" max="3602" width="5.125" style="226" customWidth="1"/>
    <col min="3603" max="3603" width="4" style="226"/>
    <col min="3604" max="3605" width="6.75" style="226" customWidth="1"/>
    <col min="3606" max="3608" width="4" style="226"/>
    <col min="3609" max="3609" width="2.375" style="226" customWidth="1"/>
    <col min="3610" max="3610" width="3.375" style="226" customWidth="1"/>
    <col min="3611" max="3841" width="4" style="226"/>
    <col min="3842" max="3842" width="2.875" style="226" customWidth="1"/>
    <col min="3843" max="3843" width="2.375" style="226" customWidth="1"/>
    <col min="3844" max="3844" width="9.25" style="226" customWidth="1"/>
    <col min="3845" max="3849" width="4" style="226"/>
    <col min="3850" max="3850" width="7.375" style="226" customWidth="1"/>
    <col min="3851" max="3852" width="4" style="226"/>
    <col min="3853" max="3858" width="5.125" style="226" customWidth="1"/>
    <col min="3859" max="3859" width="4" style="226"/>
    <col min="3860" max="3861" width="6.75" style="226" customWidth="1"/>
    <col min="3862" max="3864" width="4" style="226"/>
    <col min="3865" max="3865" width="2.375" style="226" customWidth="1"/>
    <col min="3866" max="3866" width="3.375" style="226" customWidth="1"/>
    <col min="3867" max="4097" width="4" style="226"/>
    <col min="4098" max="4098" width="2.875" style="226" customWidth="1"/>
    <col min="4099" max="4099" width="2.375" style="226" customWidth="1"/>
    <col min="4100" max="4100" width="9.25" style="226" customWidth="1"/>
    <col min="4101" max="4105" width="4" style="226"/>
    <col min="4106" max="4106" width="7.375" style="226" customWidth="1"/>
    <col min="4107" max="4108" width="4" style="226"/>
    <col min="4109" max="4114" width="5.125" style="226" customWidth="1"/>
    <col min="4115" max="4115" width="4" style="226"/>
    <col min="4116" max="4117" width="6.75" style="226" customWidth="1"/>
    <col min="4118" max="4120" width="4" style="226"/>
    <col min="4121" max="4121" width="2.375" style="226" customWidth="1"/>
    <col min="4122" max="4122" width="3.375" style="226" customWidth="1"/>
    <col min="4123" max="4353" width="4" style="226"/>
    <col min="4354" max="4354" width="2.875" style="226" customWidth="1"/>
    <col min="4355" max="4355" width="2.375" style="226" customWidth="1"/>
    <col min="4356" max="4356" width="9.25" style="226" customWidth="1"/>
    <col min="4357" max="4361" width="4" style="226"/>
    <col min="4362" max="4362" width="7.375" style="226" customWidth="1"/>
    <col min="4363" max="4364" width="4" style="226"/>
    <col min="4365" max="4370" width="5.125" style="226" customWidth="1"/>
    <col min="4371" max="4371" width="4" style="226"/>
    <col min="4372" max="4373" width="6.75" style="226" customWidth="1"/>
    <col min="4374" max="4376" width="4" style="226"/>
    <col min="4377" max="4377" width="2.375" style="226" customWidth="1"/>
    <col min="4378" max="4378" width="3.375" style="226" customWidth="1"/>
    <col min="4379" max="4609" width="4" style="226"/>
    <col min="4610" max="4610" width="2.875" style="226" customWidth="1"/>
    <col min="4611" max="4611" width="2.375" style="226" customWidth="1"/>
    <col min="4612" max="4612" width="9.25" style="226" customWidth="1"/>
    <col min="4613" max="4617" width="4" style="226"/>
    <col min="4618" max="4618" width="7.375" style="226" customWidth="1"/>
    <col min="4619" max="4620" width="4" style="226"/>
    <col min="4621" max="4626" width="5.125" style="226" customWidth="1"/>
    <col min="4627" max="4627" width="4" style="226"/>
    <col min="4628" max="4629" width="6.75" style="226" customWidth="1"/>
    <col min="4630" max="4632" width="4" style="226"/>
    <col min="4633" max="4633" width="2.375" style="226" customWidth="1"/>
    <col min="4634" max="4634" width="3.375" style="226" customWidth="1"/>
    <col min="4635" max="4865" width="4" style="226"/>
    <col min="4866" max="4866" width="2.875" style="226" customWidth="1"/>
    <col min="4867" max="4867" width="2.375" style="226" customWidth="1"/>
    <col min="4868" max="4868" width="9.25" style="226" customWidth="1"/>
    <col min="4869" max="4873" width="4" style="226"/>
    <col min="4874" max="4874" width="7.375" style="226" customWidth="1"/>
    <col min="4875" max="4876" width="4" style="226"/>
    <col min="4877" max="4882" width="5.125" style="226" customWidth="1"/>
    <col min="4883" max="4883" width="4" style="226"/>
    <col min="4884" max="4885" width="6.75" style="226" customWidth="1"/>
    <col min="4886" max="4888" width="4" style="226"/>
    <col min="4889" max="4889" width="2.375" style="226" customWidth="1"/>
    <col min="4890" max="4890" width="3.375" style="226" customWidth="1"/>
    <col min="4891" max="5121" width="4" style="226"/>
    <col min="5122" max="5122" width="2.875" style="226" customWidth="1"/>
    <col min="5123" max="5123" width="2.375" style="226" customWidth="1"/>
    <col min="5124" max="5124" width="9.25" style="226" customWidth="1"/>
    <col min="5125" max="5129" width="4" style="226"/>
    <col min="5130" max="5130" width="7.375" style="226" customWidth="1"/>
    <col min="5131" max="5132" width="4" style="226"/>
    <col min="5133" max="5138" width="5.125" style="226" customWidth="1"/>
    <col min="5139" max="5139" width="4" style="226"/>
    <col min="5140" max="5141" width="6.75" style="226" customWidth="1"/>
    <col min="5142" max="5144" width="4" style="226"/>
    <col min="5145" max="5145" width="2.375" style="226" customWidth="1"/>
    <col min="5146" max="5146" width="3.375" style="226" customWidth="1"/>
    <col min="5147" max="5377" width="4" style="226"/>
    <col min="5378" max="5378" width="2.875" style="226" customWidth="1"/>
    <col min="5379" max="5379" width="2.375" style="226" customWidth="1"/>
    <col min="5380" max="5380" width="9.25" style="226" customWidth="1"/>
    <col min="5381" max="5385" width="4" style="226"/>
    <col min="5386" max="5386" width="7.375" style="226" customWidth="1"/>
    <col min="5387" max="5388" width="4" style="226"/>
    <col min="5389" max="5394" width="5.125" style="226" customWidth="1"/>
    <col min="5395" max="5395" width="4" style="226"/>
    <col min="5396" max="5397" width="6.75" style="226" customWidth="1"/>
    <col min="5398" max="5400" width="4" style="226"/>
    <col min="5401" max="5401" width="2.375" style="226" customWidth="1"/>
    <col min="5402" max="5402" width="3.375" style="226" customWidth="1"/>
    <col min="5403" max="5633" width="4" style="226"/>
    <col min="5634" max="5634" width="2.875" style="226" customWidth="1"/>
    <col min="5635" max="5635" width="2.375" style="226" customWidth="1"/>
    <col min="5636" max="5636" width="9.25" style="226" customWidth="1"/>
    <col min="5637" max="5641" width="4" style="226"/>
    <col min="5642" max="5642" width="7.375" style="226" customWidth="1"/>
    <col min="5643" max="5644" width="4" style="226"/>
    <col min="5645" max="5650" width="5.125" style="226" customWidth="1"/>
    <col min="5651" max="5651" width="4" style="226"/>
    <col min="5652" max="5653" width="6.75" style="226" customWidth="1"/>
    <col min="5654" max="5656" width="4" style="226"/>
    <col min="5657" max="5657" width="2.375" style="226" customWidth="1"/>
    <col min="5658" max="5658" width="3.375" style="226" customWidth="1"/>
    <col min="5659" max="5889" width="4" style="226"/>
    <col min="5890" max="5890" width="2.875" style="226" customWidth="1"/>
    <col min="5891" max="5891" width="2.375" style="226" customWidth="1"/>
    <col min="5892" max="5892" width="9.25" style="226" customWidth="1"/>
    <col min="5893" max="5897" width="4" style="226"/>
    <col min="5898" max="5898" width="7.375" style="226" customWidth="1"/>
    <col min="5899" max="5900" width="4" style="226"/>
    <col min="5901" max="5906" width="5.125" style="226" customWidth="1"/>
    <col min="5907" max="5907" width="4" style="226"/>
    <col min="5908" max="5909" width="6.75" style="226" customWidth="1"/>
    <col min="5910" max="5912" width="4" style="226"/>
    <col min="5913" max="5913" width="2.375" style="226" customWidth="1"/>
    <col min="5914" max="5914" width="3.375" style="226" customWidth="1"/>
    <col min="5915" max="6145" width="4" style="226"/>
    <col min="6146" max="6146" width="2.875" style="226" customWidth="1"/>
    <col min="6147" max="6147" width="2.375" style="226" customWidth="1"/>
    <col min="6148" max="6148" width="9.25" style="226" customWidth="1"/>
    <col min="6149" max="6153" width="4" style="226"/>
    <col min="6154" max="6154" width="7.375" style="226" customWidth="1"/>
    <col min="6155" max="6156" width="4" style="226"/>
    <col min="6157" max="6162" width="5.125" style="226" customWidth="1"/>
    <col min="6163" max="6163" width="4" style="226"/>
    <col min="6164" max="6165" width="6.75" style="226" customWidth="1"/>
    <col min="6166" max="6168" width="4" style="226"/>
    <col min="6169" max="6169" width="2.375" style="226" customWidth="1"/>
    <col min="6170" max="6170" width="3.375" style="226" customWidth="1"/>
    <col min="6171" max="6401" width="4" style="226"/>
    <col min="6402" max="6402" width="2.875" style="226" customWidth="1"/>
    <col min="6403" max="6403" width="2.375" style="226" customWidth="1"/>
    <col min="6404" max="6404" width="9.25" style="226" customWidth="1"/>
    <col min="6405" max="6409" width="4" style="226"/>
    <col min="6410" max="6410" width="7.375" style="226" customWidth="1"/>
    <col min="6411" max="6412" width="4" style="226"/>
    <col min="6413" max="6418" width="5.125" style="226" customWidth="1"/>
    <col min="6419" max="6419" width="4" style="226"/>
    <col min="6420" max="6421" width="6.75" style="226" customWidth="1"/>
    <col min="6422" max="6424" width="4" style="226"/>
    <col min="6425" max="6425" width="2.375" style="226" customWidth="1"/>
    <col min="6426" max="6426" width="3.375" style="226" customWidth="1"/>
    <col min="6427" max="6657" width="4" style="226"/>
    <col min="6658" max="6658" width="2.875" style="226" customWidth="1"/>
    <col min="6659" max="6659" width="2.375" style="226" customWidth="1"/>
    <col min="6660" max="6660" width="9.25" style="226" customWidth="1"/>
    <col min="6661" max="6665" width="4" style="226"/>
    <col min="6666" max="6666" width="7.375" style="226" customWidth="1"/>
    <col min="6667" max="6668" width="4" style="226"/>
    <col min="6669" max="6674" width="5.125" style="226" customWidth="1"/>
    <col min="6675" max="6675" width="4" style="226"/>
    <col min="6676" max="6677" width="6.75" style="226" customWidth="1"/>
    <col min="6678" max="6680" width="4" style="226"/>
    <col min="6681" max="6681" width="2.375" style="226" customWidth="1"/>
    <col min="6682" max="6682" width="3.375" style="226" customWidth="1"/>
    <col min="6683" max="6913" width="4" style="226"/>
    <col min="6914" max="6914" width="2.875" style="226" customWidth="1"/>
    <col min="6915" max="6915" width="2.375" style="226" customWidth="1"/>
    <col min="6916" max="6916" width="9.25" style="226" customWidth="1"/>
    <col min="6917" max="6921" width="4" style="226"/>
    <col min="6922" max="6922" width="7.375" style="226" customWidth="1"/>
    <col min="6923" max="6924" width="4" style="226"/>
    <col min="6925" max="6930" width="5.125" style="226" customWidth="1"/>
    <col min="6931" max="6931" width="4" style="226"/>
    <col min="6932" max="6933" width="6.75" style="226" customWidth="1"/>
    <col min="6934" max="6936" width="4" style="226"/>
    <col min="6937" max="6937" width="2.375" style="226" customWidth="1"/>
    <col min="6938" max="6938" width="3.375" style="226" customWidth="1"/>
    <col min="6939" max="7169" width="4" style="226"/>
    <col min="7170" max="7170" width="2.875" style="226" customWidth="1"/>
    <col min="7171" max="7171" width="2.375" style="226" customWidth="1"/>
    <col min="7172" max="7172" width="9.25" style="226" customWidth="1"/>
    <col min="7173" max="7177" width="4" style="226"/>
    <col min="7178" max="7178" width="7.375" style="226" customWidth="1"/>
    <col min="7179" max="7180" width="4" style="226"/>
    <col min="7181" max="7186" width="5.125" style="226" customWidth="1"/>
    <col min="7187" max="7187" width="4" style="226"/>
    <col min="7188" max="7189" width="6.75" style="226" customWidth="1"/>
    <col min="7190" max="7192" width="4" style="226"/>
    <col min="7193" max="7193" width="2.375" style="226" customWidth="1"/>
    <col min="7194" max="7194" width="3.375" style="226" customWidth="1"/>
    <col min="7195" max="7425" width="4" style="226"/>
    <col min="7426" max="7426" width="2.875" style="226" customWidth="1"/>
    <col min="7427" max="7427" width="2.375" style="226" customWidth="1"/>
    <col min="7428" max="7428" width="9.25" style="226" customWidth="1"/>
    <col min="7429" max="7433" width="4" style="226"/>
    <col min="7434" max="7434" width="7.375" style="226" customWidth="1"/>
    <col min="7435" max="7436" width="4" style="226"/>
    <col min="7437" max="7442" width="5.125" style="226" customWidth="1"/>
    <col min="7443" max="7443" width="4" style="226"/>
    <col min="7444" max="7445" width="6.75" style="226" customWidth="1"/>
    <col min="7446" max="7448" width="4" style="226"/>
    <col min="7449" max="7449" width="2.375" style="226" customWidth="1"/>
    <col min="7450" max="7450" width="3.375" style="226" customWidth="1"/>
    <col min="7451" max="7681" width="4" style="226"/>
    <col min="7682" max="7682" width="2.875" style="226" customWidth="1"/>
    <col min="7683" max="7683" width="2.375" style="226" customWidth="1"/>
    <col min="7684" max="7684" width="9.25" style="226" customWidth="1"/>
    <col min="7685" max="7689" width="4" style="226"/>
    <col min="7690" max="7690" width="7.375" style="226" customWidth="1"/>
    <col min="7691" max="7692" width="4" style="226"/>
    <col min="7693" max="7698" width="5.125" style="226" customWidth="1"/>
    <col min="7699" max="7699" width="4" style="226"/>
    <col min="7700" max="7701" width="6.75" style="226" customWidth="1"/>
    <col min="7702" max="7704" width="4" style="226"/>
    <col min="7705" max="7705" width="2.375" style="226" customWidth="1"/>
    <col min="7706" max="7706" width="3.375" style="226" customWidth="1"/>
    <col min="7707" max="7937" width="4" style="226"/>
    <col min="7938" max="7938" width="2.875" style="226" customWidth="1"/>
    <col min="7939" max="7939" width="2.375" style="226" customWidth="1"/>
    <col min="7940" max="7940" width="9.25" style="226" customWidth="1"/>
    <col min="7941" max="7945" width="4" style="226"/>
    <col min="7946" max="7946" width="7.375" style="226" customWidth="1"/>
    <col min="7947" max="7948" width="4" style="226"/>
    <col min="7949" max="7954" width="5.125" style="226" customWidth="1"/>
    <col min="7955" max="7955" width="4" style="226"/>
    <col min="7956" max="7957" width="6.75" style="226" customWidth="1"/>
    <col min="7958" max="7960" width="4" style="226"/>
    <col min="7961" max="7961" width="2.375" style="226" customWidth="1"/>
    <col min="7962" max="7962" width="3.375" style="226" customWidth="1"/>
    <col min="7963" max="8193" width="4" style="226"/>
    <col min="8194" max="8194" width="2.875" style="226" customWidth="1"/>
    <col min="8195" max="8195" width="2.375" style="226" customWidth="1"/>
    <col min="8196" max="8196" width="9.25" style="226" customWidth="1"/>
    <col min="8197" max="8201" width="4" style="226"/>
    <col min="8202" max="8202" width="7.375" style="226" customWidth="1"/>
    <col min="8203" max="8204" width="4" style="226"/>
    <col min="8205" max="8210" width="5.125" style="226" customWidth="1"/>
    <col min="8211" max="8211" width="4" style="226"/>
    <col min="8212" max="8213" width="6.75" style="226" customWidth="1"/>
    <col min="8214" max="8216" width="4" style="226"/>
    <col min="8217" max="8217" width="2.375" style="226" customWidth="1"/>
    <col min="8218" max="8218" width="3.375" style="226" customWidth="1"/>
    <col min="8219" max="8449" width="4" style="226"/>
    <col min="8450" max="8450" width="2.875" style="226" customWidth="1"/>
    <col min="8451" max="8451" width="2.375" style="226" customWidth="1"/>
    <col min="8452" max="8452" width="9.25" style="226" customWidth="1"/>
    <col min="8453" max="8457" width="4" style="226"/>
    <col min="8458" max="8458" width="7.375" style="226" customWidth="1"/>
    <col min="8459" max="8460" width="4" style="226"/>
    <col min="8461" max="8466" width="5.125" style="226" customWidth="1"/>
    <col min="8467" max="8467" width="4" style="226"/>
    <col min="8468" max="8469" width="6.75" style="226" customWidth="1"/>
    <col min="8470" max="8472" width="4" style="226"/>
    <col min="8473" max="8473" width="2.375" style="226" customWidth="1"/>
    <col min="8474" max="8474" width="3.375" style="226" customWidth="1"/>
    <col min="8475" max="8705" width="4" style="226"/>
    <col min="8706" max="8706" width="2.875" style="226" customWidth="1"/>
    <col min="8707" max="8707" width="2.375" style="226" customWidth="1"/>
    <col min="8708" max="8708" width="9.25" style="226" customWidth="1"/>
    <col min="8709" max="8713" width="4" style="226"/>
    <col min="8714" max="8714" width="7.375" style="226" customWidth="1"/>
    <col min="8715" max="8716" width="4" style="226"/>
    <col min="8717" max="8722" width="5.125" style="226" customWidth="1"/>
    <col min="8723" max="8723" width="4" style="226"/>
    <col min="8724" max="8725" width="6.75" style="226" customWidth="1"/>
    <col min="8726" max="8728" width="4" style="226"/>
    <col min="8729" max="8729" width="2.375" style="226" customWidth="1"/>
    <col min="8730" max="8730" width="3.375" style="226" customWidth="1"/>
    <col min="8731" max="8961" width="4" style="226"/>
    <col min="8962" max="8962" width="2.875" style="226" customWidth="1"/>
    <col min="8963" max="8963" width="2.375" style="226" customWidth="1"/>
    <col min="8964" max="8964" width="9.25" style="226" customWidth="1"/>
    <col min="8965" max="8969" width="4" style="226"/>
    <col min="8970" max="8970" width="7.375" style="226" customWidth="1"/>
    <col min="8971" max="8972" width="4" style="226"/>
    <col min="8973" max="8978" width="5.125" style="226" customWidth="1"/>
    <col min="8979" max="8979" width="4" style="226"/>
    <col min="8980" max="8981" width="6.75" style="226" customWidth="1"/>
    <col min="8982" max="8984" width="4" style="226"/>
    <col min="8985" max="8985" width="2.375" style="226" customWidth="1"/>
    <col min="8986" max="8986" width="3.375" style="226" customWidth="1"/>
    <col min="8987" max="9217" width="4" style="226"/>
    <col min="9218" max="9218" width="2.875" style="226" customWidth="1"/>
    <col min="9219" max="9219" width="2.375" style="226" customWidth="1"/>
    <col min="9220" max="9220" width="9.25" style="226" customWidth="1"/>
    <col min="9221" max="9225" width="4" style="226"/>
    <col min="9226" max="9226" width="7.375" style="226" customWidth="1"/>
    <col min="9227" max="9228" width="4" style="226"/>
    <col min="9229" max="9234" width="5.125" style="226" customWidth="1"/>
    <col min="9235" max="9235" width="4" style="226"/>
    <col min="9236" max="9237" width="6.75" style="226" customWidth="1"/>
    <col min="9238" max="9240" width="4" style="226"/>
    <col min="9241" max="9241" width="2.375" style="226" customWidth="1"/>
    <col min="9242" max="9242" width="3.375" style="226" customWidth="1"/>
    <col min="9243" max="9473" width="4" style="226"/>
    <col min="9474" max="9474" width="2.875" style="226" customWidth="1"/>
    <col min="9475" max="9475" width="2.375" style="226" customWidth="1"/>
    <col min="9476" max="9476" width="9.25" style="226" customWidth="1"/>
    <col min="9477" max="9481" width="4" style="226"/>
    <col min="9482" max="9482" width="7.375" style="226" customWidth="1"/>
    <col min="9483" max="9484" width="4" style="226"/>
    <col min="9485" max="9490" width="5.125" style="226" customWidth="1"/>
    <col min="9491" max="9491" width="4" style="226"/>
    <col min="9492" max="9493" width="6.75" style="226" customWidth="1"/>
    <col min="9494" max="9496" width="4" style="226"/>
    <col min="9497" max="9497" width="2.375" style="226" customWidth="1"/>
    <col min="9498" max="9498" width="3.375" style="226" customWidth="1"/>
    <col min="9499" max="9729" width="4" style="226"/>
    <col min="9730" max="9730" width="2.875" style="226" customWidth="1"/>
    <col min="9731" max="9731" width="2.375" style="226" customWidth="1"/>
    <col min="9732" max="9732" width="9.25" style="226" customWidth="1"/>
    <col min="9733" max="9737" width="4" style="226"/>
    <col min="9738" max="9738" width="7.375" style="226" customWidth="1"/>
    <col min="9739" max="9740" width="4" style="226"/>
    <col min="9741" max="9746" width="5.125" style="226" customWidth="1"/>
    <col min="9747" max="9747" width="4" style="226"/>
    <col min="9748" max="9749" width="6.75" style="226" customWidth="1"/>
    <col min="9750" max="9752" width="4" style="226"/>
    <col min="9753" max="9753" width="2.375" style="226" customWidth="1"/>
    <col min="9754" max="9754" width="3.375" style="226" customWidth="1"/>
    <col min="9755" max="9985" width="4" style="226"/>
    <col min="9986" max="9986" width="2.875" style="226" customWidth="1"/>
    <col min="9987" max="9987" width="2.375" style="226" customWidth="1"/>
    <col min="9988" max="9988" width="9.25" style="226" customWidth="1"/>
    <col min="9989" max="9993" width="4" style="226"/>
    <col min="9994" max="9994" width="7.375" style="226" customWidth="1"/>
    <col min="9995" max="9996" width="4" style="226"/>
    <col min="9997" max="10002" width="5.125" style="226" customWidth="1"/>
    <col min="10003" max="10003" width="4" style="226"/>
    <col min="10004" max="10005" width="6.75" style="226" customWidth="1"/>
    <col min="10006" max="10008" width="4" style="226"/>
    <col min="10009" max="10009" width="2.375" style="226" customWidth="1"/>
    <col min="10010" max="10010" width="3.375" style="226" customWidth="1"/>
    <col min="10011" max="10241" width="4" style="226"/>
    <col min="10242" max="10242" width="2.875" style="226" customWidth="1"/>
    <col min="10243" max="10243" width="2.375" style="226" customWidth="1"/>
    <col min="10244" max="10244" width="9.25" style="226" customWidth="1"/>
    <col min="10245" max="10249" width="4" style="226"/>
    <col min="10250" max="10250" width="7.375" style="226" customWidth="1"/>
    <col min="10251" max="10252" width="4" style="226"/>
    <col min="10253" max="10258" width="5.125" style="226" customWidth="1"/>
    <col min="10259" max="10259" width="4" style="226"/>
    <col min="10260" max="10261" width="6.75" style="226" customWidth="1"/>
    <col min="10262" max="10264" width="4" style="226"/>
    <col min="10265" max="10265" width="2.375" style="226" customWidth="1"/>
    <col min="10266" max="10266" width="3.375" style="226" customWidth="1"/>
    <col min="10267" max="10497" width="4" style="226"/>
    <col min="10498" max="10498" width="2.875" style="226" customWidth="1"/>
    <col min="10499" max="10499" width="2.375" style="226" customWidth="1"/>
    <col min="10500" max="10500" width="9.25" style="226" customWidth="1"/>
    <col min="10501" max="10505" width="4" style="226"/>
    <col min="10506" max="10506" width="7.375" style="226" customWidth="1"/>
    <col min="10507" max="10508" width="4" style="226"/>
    <col min="10509" max="10514" width="5.125" style="226" customWidth="1"/>
    <col min="10515" max="10515" width="4" style="226"/>
    <col min="10516" max="10517" width="6.75" style="226" customWidth="1"/>
    <col min="10518" max="10520" width="4" style="226"/>
    <col min="10521" max="10521" width="2.375" style="226" customWidth="1"/>
    <col min="10522" max="10522" width="3.375" style="226" customWidth="1"/>
    <col min="10523" max="10753" width="4" style="226"/>
    <col min="10754" max="10754" width="2.875" style="226" customWidth="1"/>
    <col min="10755" max="10755" width="2.375" style="226" customWidth="1"/>
    <col min="10756" max="10756" width="9.25" style="226" customWidth="1"/>
    <col min="10757" max="10761" width="4" style="226"/>
    <col min="10762" max="10762" width="7.375" style="226" customWidth="1"/>
    <col min="10763" max="10764" width="4" style="226"/>
    <col min="10765" max="10770" width="5.125" style="226" customWidth="1"/>
    <col min="10771" max="10771" width="4" style="226"/>
    <col min="10772" max="10773" width="6.75" style="226" customWidth="1"/>
    <col min="10774" max="10776" width="4" style="226"/>
    <col min="10777" max="10777" width="2.375" style="226" customWidth="1"/>
    <col min="10778" max="10778" width="3.375" style="226" customWidth="1"/>
    <col min="10779" max="11009" width="4" style="226"/>
    <col min="11010" max="11010" width="2.875" style="226" customWidth="1"/>
    <col min="11011" max="11011" width="2.375" style="226" customWidth="1"/>
    <col min="11012" max="11012" width="9.25" style="226" customWidth="1"/>
    <col min="11013" max="11017" width="4" style="226"/>
    <col min="11018" max="11018" width="7.375" style="226" customWidth="1"/>
    <col min="11019" max="11020" width="4" style="226"/>
    <col min="11021" max="11026" width="5.125" style="226" customWidth="1"/>
    <col min="11027" max="11027" width="4" style="226"/>
    <col min="11028" max="11029" width="6.75" style="226" customWidth="1"/>
    <col min="11030" max="11032" width="4" style="226"/>
    <col min="11033" max="11033" width="2.375" style="226" customWidth="1"/>
    <col min="11034" max="11034" width="3.375" style="226" customWidth="1"/>
    <col min="11035" max="11265" width="4" style="226"/>
    <col min="11266" max="11266" width="2.875" style="226" customWidth="1"/>
    <col min="11267" max="11267" width="2.375" style="226" customWidth="1"/>
    <col min="11268" max="11268" width="9.25" style="226" customWidth="1"/>
    <col min="11269" max="11273" width="4" style="226"/>
    <col min="11274" max="11274" width="7.375" style="226" customWidth="1"/>
    <col min="11275" max="11276" width="4" style="226"/>
    <col min="11277" max="11282" width="5.125" style="226" customWidth="1"/>
    <col min="11283" max="11283" width="4" style="226"/>
    <col min="11284" max="11285" width="6.75" style="226" customWidth="1"/>
    <col min="11286" max="11288" width="4" style="226"/>
    <col min="11289" max="11289" width="2.375" style="226" customWidth="1"/>
    <col min="11290" max="11290" width="3.375" style="226" customWidth="1"/>
    <col min="11291" max="11521" width="4" style="226"/>
    <col min="11522" max="11522" width="2.875" style="226" customWidth="1"/>
    <col min="11523" max="11523" width="2.375" style="226" customWidth="1"/>
    <col min="11524" max="11524" width="9.25" style="226" customWidth="1"/>
    <col min="11525" max="11529" width="4" style="226"/>
    <col min="11530" max="11530" width="7.375" style="226" customWidth="1"/>
    <col min="11531" max="11532" width="4" style="226"/>
    <col min="11533" max="11538" width="5.125" style="226" customWidth="1"/>
    <col min="11539" max="11539" width="4" style="226"/>
    <col min="11540" max="11541" width="6.75" style="226" customWidth="1"/>
    <col min="11542" max="11544" width="4" style="226"/>
    <col min="11545" max="11545" width="2.375" style="226" customWidth="1"/>
    <col min="11546" max="11546" width="3.375" style="226" customWidth="1"/>
    <col min="11547" max="11777" width="4" style="226"/>
    <col min="11778" max="11778" width="2.875" style="226" customWidth="1"/>
    <col min="11779" max="11779" width="2.375" style="226" customWidth="1"/>
    <col min="11780" max="11780" width="9.25" style="226" customWidth="1"/>
    <col min="11781" max="11785" width="4" style="226"/>
    <col min="11786" max="11786" width="7.375" style="226" customWidth="1"/>
    <col min="11787" max="11788" width="4" style="226"/>
    <col min="11789" max="11794" width="5.125" style="226" customWidth="1"/>
    <col min="11795" max="11795" width="4" style="226"/>
    <col min="11796" max="11797" width="6.75" style="226" customWidth="1"/>
    <col min="11798" max="11800" width="4" style="226"/>
    <col min="11801" max="11801" width="2.375" style="226" customWidth="1"/>
    <col min="11802" max="11802" width="3.375" style="226" customWidth="1"/>
    <col min="11803" max="12033" width="4" style="226"/>
    <col min="12034" max="12034" width="2.875" style="226" customWidth="1"/>
    <col min="12035" max="12035" width="2.375" style="226" customWidth="1"/>
    <col min="12036" max="12036" width="9.25" style="226" customWidth="1"/>
    <col min="12037" max="12041" width="4" style="226"/>
    <col min="12042" max="12042" width="7.375" style="226" customWidth="1"/>
    <col min="12043" max="12044" width="4" style="226"/>
    <col min="12045" max="12050" width="5.125" style="226" customWidth="1"/>
    <col min="12051" max="12051" width="4" style="226"/>
    <col min="12052" max="12053" width="6.75" style="226" customWidth="1"/>
    <col min="12054" max="12056" width="4" style="226"/>
    <col min="12057" max="12057" width="2.375" style="226" customWidth="1"/>
    <col min="12058" max="12058" width="3.375" style="226" customWidth="1"/>
    <col min="12059" max="12289" width="4" style="226"/>
    <col min="12290" max="12290" width="2.875" style="226" customWidth="1"/>
    <col min="12291" max="12291" width="2.375" style="226" customWidth="1"/>
    <col min="12292" max="12292" width="9.25" style="226" customWidth="1"/>
    <col min="12293" max="12297" width="4" style="226"/>
    <col min="12298" max="12298" width="7.375" style="226" customWidth="1"/>
    <col min="12299" max="12300" width="4" style="226"/>
    <col min="12301" max="12306" width="5.125" style="226" customWidth="1"/>
    <col min="12307" max="12307" width="4" style="226"/>
    <col min="12308" max="12309" width="6.75" style="226" customWidth="1"/>
    <col min="12310" max="12312" width="4" style="226"/>
    <col min="12313" max="12313" width="2.375" style="226" customWidth="1"/>
    <col min="12314" max="12314" width="3.375" style="226" customWidth="1"/>
    <col min="12315" max="12545" width="4" style="226"/>
    <col min="12546" max="12546" width="2.875" style="226" customWidth="1"/>
    <col min="12547" max="12547" width="2.375" style="226" customWidth="1"/>
    <col min="12548" max="12548" width="9.25" style="226" customWidth="1"/>
    <col min="12549" max="12553" width="4" style="226"/>
    <col min="12554" max="12554" width="7.375" style="226" customWidth="1"/>
    <col min="12555" max="12556" width="4" style="226"/>
    <col min="12557" max="12562" width="5.125" style="226" customWidth="1"/>
    <col min="12563" max="12563" width="4" style="226"/>
    <col min="12564" max="12565" width="6.75" style="226" customWidth="1"/>
    <col min="12566" max="12568" width="4" style="226"/>
    <col min="12569" max="12569" width="2.375" style="226" customWidth="1"/>
    <col min="12570" max="12570" width="3.375" style="226" customWidth="1"/>
    <col min="12571" max="12801" width="4" style="226"/>
    <col min="12802" max="12802" width="2.875" style="226" customWidth="1"/>
    <col min="12803" max="12803" width="2.375" style="226" customWidth="1"/>
    <col min="12804" max="12804" width="9.25" style="226" customWidth="1"/>
    <col min="12805" max="12809" width="4" style="226"/>
    <col min="12810" max="12810" width="7.375" style="226" customWidth="1"/>
    <col min="12811" max="12812" width="4" style="226"/>
    <col min="12813" max="12818" width="5.125" style="226" customWidth="1"/>
    <col min="12819" max="12819" width="4" style="226"/>
    <col min="12820" max="12821" width="6.75" style="226" customWidth="1"/>
    <col min="12822" max="12824" width="4" style="226"/>
    <col min="12825" max="12825" width="2.375" style="226" customWidth="1"/>
    <col min="12826" max="12826" width="3.375" style="226" customWidth="1"/>
    <col min="12827" max="13057" width="4" style="226"/>
    <col min="13058" max="13058" width="2.875" style="226" customWidth="1"/>
    <col min="13059" max="13059" width="2.375" style="226" customWidth="1"/>
    <col min="13060" max="13060" width="9.25" style="226" customWidth="1"/>
    <col min="13061" max="13065" width="4" style="226"/>
    <col min="13066" max="13066" width="7.375" style="226" customWidth="1"/>
    <col min="13067" max="13068" width="4" style="226"/>
    <col min="13069" max="13074" width="5.125" style="226" customWidth="1"/>
    <col min="13075" max="13075" width="4" style="226"/>
    <col min="13076" max="13077" width="6.75" style="226" customWidth="1"/>
    <col min="13078" max="13080" width="4" style="226"/>
    <col min="13081" max="13081" width="2.375" style="226" customWidth="1"/>
    <col min="13082" max="13082" width="3.375" style="226" customWidth="1"/>
    <col min="13083" max="13313" width="4" style="226"/>
    <col min="13314" max="13314" width="2.875" style="226" customWidth="1"/>
    <col min="13315" max="13315" width="2.375" style="226" customWidth="1"/>
    <col min="13316" max="13316" width="9.25" style="226" customWidth="1"/>
    <col min="13317" max="13321" width="4" style="226"/>
    <col min="13322" max="13322" width="7.375" style="226" customWidth="1"/>
    <col min="13323" max="13324" width="4" style="226"/>
    <col min="13325" max="13330" width="5.125" style="226" customWidth="1"/>
    <col min="13331" max="13331" width="4" style="226"/>
    <col min="13332" max="13333" width="6.75" style="226" customWidth="1"/>
    <col min="13334" max="13336" width="4" style="226"/>
    <col min="13337" max="13337" width="2.375" style="226" customWidth="1"/>
    <col min="13338" max="13338" width="3.375" style="226" customWidth="1"/>
    <col min="13339" max="13569" width="4" style="226"/>
    <col min="13570" max="13570" width="2.875" style="226" customWidth="1"/>
    <col min="13571" max="13571" width="2.375" style="226" customWidth="1"/>
    <col min="13572" max="13572" width="9.25" style="226" customWidth="1"/>
    <col min="13573" max="13577" width="4" style="226"/>
    <col min="13578" max="13578" width="7.375" style="226" customWidth="1"/>
    <col min="13579" max="13580" width="4" style="226"/>
    <col min="13581" max="13586" width="5.125" style="226" customWidth="1"/>
    <col min="13587" max="13587" width="4" style="226"/>
    <col min="13588" max="13589" width="6.75" style="226" customWidth="1"/>
    <col min="13590" max="13592" width="4" style="226"/>
    <col min="13593" max="13593" width="2.375" style="226" customWidth="1"/>
    <col min="13594" max="13594" width="3.375" style="226" customWidth="1"/>
    <col min="13595" max="13825" width="4" style="226"/>
    <col min="13826" max="13826" width="2.875" style="226" customWidth="1"/>
    <col min="13827" max="13827" width="2.375" style="226" customWidth="1"/>
    <col min="13828" max="13828" width="9.25" style="226" customWidth="1"/>
    <col min="13829" max="13833" width="4" style="226"/>
    <col min="13834" max="13834" width="7.375" style="226" customWidth="1"/>
    <col min="13835" max="13836" width="4" style="226"/>
    <col min="13837" max="13842" width="5.125" style="226" customWidth="1"/>
    <col min="13843" max="13843" width="4" style="226"/>
    <col min="13844" max="13845" width="6.75" style="226" customWidth="1"/>
    <col min="13846" max="13848" width="4" style="226"/>
    <col min="13849" max="13849" width="2.375" style="226" customWidth="1"/>
    <col min="13850" max="13850" width="3.375" style="226" customWidth="1"/>
    <col min="13851" max="14081" width="4" style="226"/>
    <col min="14082" max="14082" width="2.875" style="226" customWidth="1"/>
    <col min="14083" max="14083" width="2.375" style="226" customWidth="1"/>
    <col min="14084" max="14084" width="9.25" style="226" customWidth="1"/>
    <col min="14085" max="14089" width="4" style="226"/>
    <col min="14090" max="14090" width="7.375" style="226" customWidth="1"/>
    <col min="14091" max="14092" width="4" style="226"/>
    <col min="14093" max="14098" width="5.125" style="226" customWidth="1"/>
    <col min="14099" max="14099" width="4" style="226"/>
    <col min="14100" max="14101" width="6.75" style="226" customWidth="1"/>
    <col min="14102" max="14104" width="4" style="226"/>
    <col min="14105" max="14105" width="2.375" style="226" customWidth="1"/>
    <col min="14106" max="14106" width="3.375" style="226" customWidth="1"/>
    <col min="14107" max="14337" width="4" style="226"/>
    <col min="14338" max="14338" width="2.875" style="226" customWidth="1"/>
    <col min="14339" max="14339" width="2.375" style="226" customWidth="1"/>
    <col min="14340" max="14340" width="9.25" style="226" customWidth="1"/>
    <col min="14341" max="14345" width="4" style="226"/>
    <col min="14346" max="14346" width="7.375" style="226" customWidth="1"/>
    <col min="14347" max="14348" width="4" style="226"/>
    <col min="14349" max="14354" width="5.125" style="226" customWidth="1"/>
    <col min="14355" max="14355" width="4" style="226"/>
    <col min="14356" max="14357" width="6.75" style="226" customWidth="1"/>
    <col min="14358" max="14360" width="4" style="226"/>
    <col min="14361" max="14361" width="2.375" style="226" customWidth="1"/>
    <col min="14362" max="14362" width="3.375" style="226" customWidth="1"/>
    <col min="14363" max="14593" width="4" style="226"/>
    <col min="14594" max="14594" width="2.875" style="226" customWidth="1"/>
    <col min="14595" max="14595" width="2.375" style="226" customWidth="1"/>
    <col min="14596" max="14596" width="9.25" style="226" customWidth="1"/>
    <col min="14597" max="14601" width="4" style="226"/>
    <col min="14602" max="14602" width="7.375" style="226" customWidth="1"/>
    <col min="14603" max="14604" width="4" style="226"/>
    <col min="14605" max="14610" width="5.125" style="226" customWidth="1"/>
    <col min="14611" max="14611" width="4" style="226"/>
    <col min="14612" max="14613" width="6.75" style="226" customWidth="1"/>
    <col min="14614" max="14616" width="4" style="226"/>
    <col min="14617" max="14617" width="2.375" style="226" customWidth="1"/>
    <col min="14618" max="14618" width="3.375" style="226" customWidth="1"/>
    <col min="14619" max="14849" width="4" style="226"/>
    <col min="14850" max="14850" width="2.875" style="226" customWidth="1"/>
    <col min="14851" max="14851" width="2.375" style="226" customWidth="1"/>
    <col min="14852" max="14852" width="9.25" style="226" customWidth="1"/>
    <col min="14853" max="14857" width="4" style="226"/>
    <col min="14858" max="14858" width="7.375" style="226" customWidth="1"/>
    <col min="14859" max="14860" width="4" style="226"/>
    <col min="14861" max="14866" width="5.125" style="226" customWidth="1"/>
    <col min="14867" max="14867" width="4" style="226"/>
    <col min="14868" max="14869" width="6.75" style="226" customWidth="1"/>
    <col min="14870" max="14872" width="4" style="226"/>
    <col min="14873" max="14873" width="2.375" style="226" customWidth="1"/>
    <col min="14874" max="14874" width="3.375" style="226" customWidth="1"/>
    <col min="14875" max="15105" width="4" style="226"/>
    <col min="15106" max="15106" width="2.875" style="226" customWidth="1"/>
    <col min="15107" max="15107" width="2.375" style="226" customWidth="1"/>
    <col min="15108" max="15108" width="9.25" style="226" customWidth="1"/>
    <col min="15109" max="15113" width="4" style="226"/>
    <col min="15114" max="15114" width="7.375" style="226" customWidth="1"/>
    <col min="15115" max="15116" width="4" style="226"/>
    <col min="15117" max="15122" width="5.125" style="226" customWidth="1"/>
    <col min="15123" max="15123" width="4" style="226"/>
    <col min="15124" max="15125" width="6.75" style="226" customWidth="1"/>
    <col min="15126" max="15128" width="4" style="226"/>
    <col min="15129" max="15129" width="2.375" style="226" customWidth="1"/>
    <col min="15130" max="15130" width="3.375" style="226" customWidth="1"/>
    <col min="15131" max="15361" width="4" style="226"/>
    <col min="15362" max="15362" width="2.875" style="226" customWidth="1"/>
    <col min="15363" max="15363" width="2.375" style="226" customWidth="1"/>
    <col min="15364" max="15364" width="9.25" style="226" customWidth="1"/>
    <col min="15365" max="15369" width="4" style="226"/>
    <col min="15370" max="15370" width="7.375" style="226" customWidth="1"/>
    <col min="15371" max="15372" width="4" style="226"/>
    <col min="15373" max="15378" width="5.125" style="226" customWidth="1"/>
    <col min="15379" max="15379" width="4" style="226"/>
    <col min="15380" max="15381" width="6.75" style="226" customWidth="1"/>
    <col min="15382" max="15384" width="4" style="226"/>
    <col min="15385" max="15385" width="2.375" style="226" customWidth="1"/>
    <col min="15386" max="15386" width="3.375" style="226" customWidth="1"/>
    <col min="15387" max="15617" width="4" style="226"/>
    <col min="15618" max="15618" width="2.875" style="226" customWidth="1"/>
    <col min="15619" max="15619" width="2.375" style="226" customWidth="1"/>
    <col min="15620" max="15620" width="9.25" style="226" customWidth="1"/>
    <col min="15621" max="15625" width="4" style="226"/>
    <col min="15626" max="15626" width="7.375" style="226" customWidth="1"/>
    <col min="15627" max="15628" width="4" style="226"/>
    <col min="15629" max="15634" width="5.125" style="226" customWidth="1"/>
    <col min="15635" max="15635" width="4" style="226"/>
    <col min="15636" max="15637" width="6.75" style="226" customWidth="1"/>
    <col min="15638" max="15640" width="4" style="226"/>
    <col min="15641" max="15641" width="2.375" style="226" customWidth="1"/>
    <col min="15642" max="15642" width="3.375" style="226" customWidth="1"/>
    <col min="15643" max="15873" width="4" style="226"/>
    <col min="15874" max="15874" width="2.875" style="226" customWidth="1"/>
    <col min="15875" max="15875" width="2.375" style="226" customWidth="1"/>
    <col min="15876" max="15876" width="9.25" style="226" customWidth="1"/>
    <col min="15877" max="15881" width="4" style="226"/>
    <col min="15882" max="15882" width="7.375" style="226" customWidth="1"/>
    <col min="15883" max="15884" width="4" style="226"/>
    <col min="15885" max="15890" width="5.125" style="226" customWidth="1"/>
    <col min="15891" max="15891" width="4" style="226"/>
    <col min="15892" max="15893" width="6.75" style="226" customWidth="1"/>
    <col min="15894" max="15896" width="4" style="226"/>
    <col min="15897" max="15897" width="2.375" style="226" customWidth="1"/>
    <col min="15898" max="15898" width="3.375" style="226" customWidth="1"/>
    <col min="15899" max="16129" width="4" style="226"/>
    <col min="16130" max="16130" width="2.875" style="226" customWidth="1"/>
    <col min="16131" max="16131" width="2.375" style="226" customWidth="1"/>
    <col min="16132" max="16132" width="9.25" style="226" customWidth="1"/>
    <col min="16133" max="16137" width="4" style="226"/>
    <col min="16138" max="16138" width="7.375" style="226" customWidth="1"/>
    <col min="16139" max="16140" width="4" style="226"/>
    <col min="16141" max="16146" width="5.125" style="226" customWidth="1"/>
    <col min="16147" max="16147" width="4" style="226"/>
    <col min="16148" max="16149" width="6.75" style="226" customWidth="1"/>
    <col min="16150" max="16152" width="4" style="226"/>
    <col min="16153" max="16153" width="2.375" style="226" customWidth="1"/>
    <col min="16154" max="16154" width="3.375" style="226" customWidth="1"/>
    <col min="16155" max="16384" width="4" style="226"/>
  </cols>
  <sheetData>
    <row r="1" spans="1:25" ht="15" customHeight="1">
      <c r="A1" s="227"/>
      <c r="B1" s="228" t="s">
        <v>689</v>
      </c>
      <c r="C1" s="229"/>
      <c r="D1" s="229"/>
      <c r="E1" s="229"/>
      <c r="F1" s="229"/>
      <c r="G1" s="229"/>
      <c r="H1" s="229"/>
      <c r="I1" s="229"/>
      <c r="J1" s="229"/>
      <c r="K1" s="229"/>
      <c r="L1" s="229"/>
      <c r="M1" s="229"/>
      <c r="N1" s="229"/>
      <c r="O1" s="229"/>
      <c r="P1" s="229"/>
      <c r="Q1" s="229"/>
      <c r="R1" s="229"/>
      <c r="S1" s="229"/>
      <c r="T1" s="229"/>
      <c r="U1" s="229"/>
      <c r="V1" s="229"/>
      <c r="W1" s="229"/>
      <c r="X1" s="229"/>
      <c r="Y1" s="229"/>
    </row>
    <row r="2" spans="1:25" ht="15" customHeight="1">
      <c r="A2" s="227"/>
      <c r="B2" s="229"/>
      <c r="C2" s="229"/>
      <c r="D2" s="229"/>
      <c r="E2" s="229"/>
      <c r="F2" s="229"/>
      <c r="G2" s="229"/>
      <c r="H2" s="229"/>
      <c r="I2" s="229"/>
      <c r="J2" s="229"/>
      <c r="K2" s="229"/>
      <c r="L2" s="229"/>
      <c r="M2" s="229"/>
      <c r="N2" s="229"/>
      <c r="O2" s="229"/>
      <c r="P2" s="229"/>
      <c r="Q2" s="277" t="s">
        <v>1661</v>
      </c>
      <c r="R2" s="277"/>
      <c r="S2" s="277"/>
      <c r="T2" s="277"/>
      <c r="U2" s="277"/>
      <c r="V2" s="277"/>
      <c r="W2" s="277"/>
      <c r="X2" s="277"/>
      <c r="Y2" s="277"/>
    </row>
    <row r="3" spans="1:25" ht="15" customHeight="1">
      <c r="A3" s="227"/>
      <c r="B3" s="229"/>
      <c r="C3" s="229"/>
      <c r="D3" s="229"/>
      <c r="E3" s="229"/>
      <c r="F3" s="229"/>
      <c r="G3" s="229"/>
      <c r="H3" s="229"/>
      <c r="I3" s="229"/>
      <c r="J3" s="229"/>
      <c r="K3" s="229"/>
      <c r="L3" s="229"/>
      <c r="M3" s="229"/>
      <c r="N3" s="229"/>
      <c r="O3" s="229"/>
      <c r="P3" s="229"/>
      <c r="Q3" s="229"/>
      <c r="R3" s="229"/>
      <c r="S3" s="282"/>
      <c r="T3" s="229"/>
      <c r="U3" s="229"/>
      <c r="V3" s="229"/>
      <c r="W3" s="229"/>
      <c r="X3" s="229"/>
      <c r="Y3" s="229"/>
    </row>
    <row r="4" spans="1:25" ht="15" customHeight="1">
      <c r="A4" s="227"/>
      <c r="B4" s="230" t="s">
        <v>793</v>
      </c>
      <c r="C4" s="230"/>
      <c r="D4" s="230"/>
      <c r="E4" s="230"/>
      <c r="F4" s="230"/>
      <c r="G4" s="230"/>
      <c r="H4" s="230"/>
      <c r="I4" s="230"/>
      <c r="J4" s="230"/>
      <c r="K4" s="230"/>
      <c r="L4" s="230"/>
      <c r="M4" s="230"/>
      <c r="N4" s="230"/>
      <c r="O4" s="230"/>
      <c r="P4" s="230"/>
      <c r="Q4" s="230"/>
      <c r="R4" s="230"/>
      <c r="S4" s="230"/>
      <c r="T4" s="230"/>
      <c r="U4" s="230"/>
      <c r="V4" s="230"/>
      <c r="W4" s="230"/>
      <c r="X4" s="230"/>
      <c r="Y4" s="230"/>
    </row>
    <row r="5" spans="1:25" ht="15" customHeight="1">
      <c r="A5" s="227"/>
      <c r="B5" s="229"/>
      <c r="C5" s="229"/>
      <c r="D5" s="229"/>
      <c r="E5" s="229"/>
      <c r="F5" s="229"/>
      <c r="G5" s="229"/>
      <c r="H5" s="229"/>
      <c r="I5" s="229"/>
      <c r="J5" s="229"/>
      <c r="K5" s="229"/>
      <c r="L5" s="229"/>
      <c r="M5" s="229"/>
      <c r="N5" s="229"/>
      <c r="O5" s="229"/>
      <c r="P5" s="229"/>
      <c r="Q5" s="229"/>
      <c r="R5" s="229"/>
      <c r="S5" s="229"/>
      <c r="T5" s="229"/>
      <c r="U5" s="229"/>
      <c r="V5" s="229"/>
      <c r="W5" s="229"/>
      <c r="X5" s="229"/>
      <c r="Y5" s="229"/>
    </row>
    <row r="6" spans="1:25" ht="22.5" customHeight="1">
      <c r="A6" s="227"/>
      <c r="B6" s="231" t="s">
        <v>797</v>
      </c>
      <c r="C6" s="240"/>
      <c r="D6" s="240"/>
      <c r="E6" s="240"/>
      <c r="F6" s="259"/>
      <c r="G6" s="231"/>
      <c r="H6" s="240"/>
      <c r="I6" s="240"/>
      <c r="J6" s="240"/>
      <c r="K6" s="240"/>
      <c r="L6" s="240"/>
      <c r="M6" s="240"/>
      <c r="N6" s="240"/>
      <c r="O6" s="240"/>
      <c r="P6" s="240"/>
      <c r="Q6" s="240"/>
      <c r="R6" s="240"/>
      <c r="S6" s="240"/>
      <c r="T6" s="240"/>
      <c r="U6" s="240"/>
      <c r="V6" s="240"/>
      <c r="W6" s="240"/>
      <c r="X6" s="240"/>
      <c r="Y6" s="259"/>
    </row>
    <row r="7" spans="1:25" ht="22.5" customHeight="1">
      <c r="A7" s="227"/>
      <c r="B7" s="231" t="s">
        <v>1642</v>
      </c>
      <c r="C7" s="240"/>
      <c r="D7" s="240"/>
      <c r="E7" s="240"/>
      <c r="F7" s="259"/>
      <c r="G7" s="231" t="s">
        <v>1658</v>
      </c>
      <c r="H7" s="240"/>
      <c r="I7" s="240"/>
      <c r="J7" s="240"/>
      <c r="K7" s="240"/>
      <c r="L7" s="240"/>
      <c r="M7" s="240"/>
      <c r="N7" s="240"/>
      <c r="O7" s="240"/>
      <c r="P7" s="240"/>
      <c r="Q7" s="240"/>
      <c r="R7" s="240"/>
      <c r="S7" s="240"/>
      <c r="T7" s="240"/>
      <c r="U7" s="240"/>
      <c r="V7" s="240"/>
      <c r="W7" s="240"/>
      <c r="X7" s="240"/>
      <c r="Y7" s="259"/>
    </row>
    <row r="8" spans="1:25" ht="22.5" customHeight="1">
      <c r="A8" s="227"/>
      <c r="B8" s="232" t="s">
        <v>823</v>
      </c>
      <c r="C8" s="232"/>
      <c r="D8" s="232"/>
      <c r="E8" s="232"/>
      <c r="F8" s="232"/>
      <c r="G8" s="260" t="s">
        <v>1191</v>
      </c>
      <c r="H8" s="261"/>
      <c r="I8" s="261"/>
      <c r="J8" s="261"/>
      <c r="K8" s="261"/>
      <c r="L8" s="261"/>
      <c r="M8" s="261"/>
      <c r="N8" s="261"/>
      <c r="O8" s="261"/>
      <c r="P8" s="261"/>
      <c r="Q8" s="261"/>
      <c r="R8" s="261"/>
      <c r="S8" s="261"/>
      <c r="T8" s="261"/>
      <c r="U8" s="261"/>
      <c r="V8" s="261"/>
      <c r="W8" s="261"/>
      <c r="X8" s="261"/>
      <c r="Y8" s="296"/>
    </row>
    <row r="9" spans="1:25" ht="15" customHeight="1">
      <c r="A9" s="227"/>
      <c r="B9" s="229"/>
      <c r="C9" s="229"/>
      <c r="D9" s="229"/>
      <c r="E9" s="229"/>
      <c r="F9" s="229"/>
      <c r="G9" s="229"/>
      <c r="H9" s="229"/>
      <c r="I9" s="229"/>
      <c r="J9" s="229"/>
      <c r="K9" s="229"/>
      <c r="L9" s="229"/>
      <c r="M9" s="229"/>
      <c r="N9" s="229"/>
      <c r="O9" s="229"/>
      <c r="P9" s="229"/>
      <c r="Q9" s="229"/>
      <c r="R9" s="229"/>
      <c r="S9" s="229"/>
      <c r="T9" s="229"/>
      <c r="U9" s="229"/>
      <c r="V9" s="229"/>
      <c r="W9" s="229"/>
      <c r="X9" s="229"/>
      <c r="Y9" s="229"/>
    </row>
    <row r="10" spans="1:25" ht="15" customHeight="1">
      <c r="A10" s="227"/>
      <c r="B10" s="233"/>
      <c r="C10" s="241"/>
      <c r="D10" s="241"/>
      <c r="E10" s="241"/>
      <c r="F10" s="241"/>
      <c r="G10" s="241"/>
      <c r="H10" s="241"/>
      <c r="I10" s="241"/>
      <c r="J10" s="241"/>
      <c r="K10" s="241"/>
      <c r="L10" s="241"/>
      <c r="M10" s="241"/>
      <c r="N10" s="241"/>
      <c r="O10" s="241"/>
      <c r="P10" s="241"/>
      <c r="Q10" s="241"/>
      <c r="R10" s="241"/>
      <c r="S10" s="241"/>
      <c r="T10" s="241"/>
      <c r="U10" s="233"/>
      <c r="V10" s="241"/>
      <c r="W10" s="241"/>
      <c r="X10" s="241"/>
      <c r="Y10" s="297"/>
    </row>
    <row r="11" spans="1:25" ht="17.25">
      <c r="A11" s="227"/>
      <c r="B11" s="234" t="s">
        <v>223</v>
      </c>
      <c r="C11" s="229"/>
      <c r="D11" s="229"/>
      <c r="E11" s="229"/>
      <c r="F11" s="229"/>
      <c r="G11" s="229"/>
      <c r="H11" s="229"/>
      <c r="I11" s="229"/>
      <c r="J11" s="229"/>
      <c r="K11" s="229"/>
      <c r="L11" s="229"/>
      <c r="M11" s="229"/>
      <c r="N11" s="229"/>
      <c r="O11" s="229"/>
      <c r="P11" s="229"/>
      <c r="Q11" s="229"/>
      <c r="R11" s="229"/>
      <c r="S11" s="229"/>
      <c r="T11" s="229"/>
      <c r="U11" s="290"/>
      <c r="V11" s="293" t="s">
        <v>383</v>
      </c>
      <c r="W11" s="293"/>
      <c r="X11" s="293"/>
      <c r="Y11" s="298"/>
    </row>
    <row r="12" spans="1:25" ht="15" customHeight="1">
      <c r="A12" s="227"/>
      <c r="B12" s="234"/>
      <c r="C12" s="229"/>
      <c r="D12" s="229"/>
      <c r="E12" s="229"/>
      <c r="F12" s="229"/>
      <c r="G12" s="229"/>
      <c r="H12" s="229"/>
      <c r="I12" s="229"/>
      <c r="J12" s="229"/>
      <c r="K12" s="229"/>
      <c r="L12" s="229"/>
      <c r="M12" s="229"/>
      <c r="N12" s="229"/>
      <c r="O12" s="229"/>
      <c r="P12" s="229"/>
      <c r="Q12" s="229"/>
      <c r="R12" s="229"/>
      <c r="S12" s="229"/>
      <c r="T12" s="229"/>
      <c r="U12" s="234"/>
      <c r="V12" s="229"/>
      <c r="W12" s="229"/>
      <c r="X12" s="236"/>
      <c r="Y12" s="286"/>
    </row>
    <row r="13" spans="1:25" ht="15" customHeight="1">
      <c r="A13" s="227"/>
      <c r="B13" s="234"/>
      <c r="C13" s="242" t="s">
        <v>81</v>
      </c>
      <c r="D13" s="249" t="s">
        <v>1145</v>
      </c>
      <c r="E13" s="249"/>
      <c r="F13" s="249"/>
      <c r="G13" s="249"/>
      <c r="H13" s="249"/>
      <c r="I13" s="249"/>
      <c r="J13" s="249"/>
      <c r="K13" s="249"/>
      <c r="L13" s="249"/>
      <c r="M13" s="249"/>
      <c r="N13" s="249"/>
      <c r="O13" s="249"/>
      <c r="P13" s="249"/>
      <c r="Q13" s="249"/>
      <c r="R13" s="249"/>
      <c r="S13" s="249"/>
      <c r="T13" s="285"/>
      <c r="U13" s="269"/>
      <c r="V13" s="230" t="s">
        <v>1664</v>
      </c>
      <c r="W13" s="230" t="s">
        <v>1666</v>
      </c>
      <c r="X13" s="295" t="s">
        <v>1664</v>
      </c>
      <c r="Y13" s="299"/>
    </row>
    <row r="14" spans="1:25" ht="15" customHeight="1">
      <c r="A14" s="227"/>
      <c r="B14" s="234"/>
      <c r="C14" s="229"/>
      <c r="D14" s="249"/>
      <c r="E14" s="249"/>
      <c r="F14" s="249"/>
      <c r="G14" s="249"/>
      <c r="H14" s="249"/>
      <c r="I14" s="249"/>
      <c r="J14" s="249"/>
      <c r="K14" s="249"/>
      <c r="L14" s="249"/>
      <c r="M14" s="249"/>
      <c r="N14" s="249"/>
      <c r="O14" s="249"/>
      <c r="P14" s="249"/>
      <c r="Q14" s="249"/>
      <c r="R14" s="249"/>
      <c r="S14" s="249"/>
      <c r="T14" s="285"/>
      <c r="U14" s="291"/>
      <c r="V14" s="230"/>
      <c r="W14" s="230"/>
      <c r="X14" s="295"/>
      <c r="Y14" s="300"/>
    </row>
    <row r="15" spans="1:25" ht="7.5" customHeight="1">
      <c r="A15" s="227"/>
      <c r="B15" s="234"/>
      <c r="C15" s="229"/>
      <c r="D15" s="229"/>
      <c r="E15" s="229"/>
      <c r="F15" s="229"/>
      <c r="G15" s="229"/>
      <c r="H15" s="229"/>
      <c r="I15" s="229"/>
      <c r="J15" s="229"/>
      <c r="K15" s="229"/>
      <c r="L15" s="229"/>
      <c r="M15" s="229"/>
      <c r="N15" s="229"/>
      <c r="O15" s="229"/>
      <c r="P15" s="229"/>
      <c r="Q15" s="229"/>
      <c r="R15" s="229"/>
      <c r="S15" s="229"/>
      <c r="T15" s="229"/>
      <c r="U15" s="269"/>
      <c r="V15" s="230"/>
      <c r="W15" s="230"/>
      <c r="X15" s="295"/>
      <c r="Y15" s="299"/>
    </row>
    <row r="16" spans="1:25" ht="15" customHeight="1">
      <c r="A16" s="227"/>
      <c r="B16" s="234"/>
      <c r="C16" s="242" t="s">
        <v>828</v>
      </c>
      <c r="D16" s="249" t="s">
        <v>1124</v>
      </c>
      <c r="E16" s="249"/>
      <c r="F16" s="249"/>
      <c r="G16" s="249"/>
      <c r="H16" s="249"/>
      <c r="I16" s="249"/>
      <c r="J16" s="249"/>
      <c r="K16" s="249"/>
      <c r="L16" s="249"/>
      <c r="M16" s="249"/>
      <c r="N16" s="249"/>
      <c r="O16" s="249"/>
      <c r="P16" s="249"/>
      <c r="Q16" s="249"/>
      <c r="R16" s="249"/>
      <c r="S16" s="249"/>
      <c r="T16" s="285"/>
      <c r="U16" s="269"/>
      <c r="V16" s="230" t="s">
        <v>1664</v>
      </c>
      <c r="W16" s="230" t="s">
        <v>1666</v>
      </c>
      <c r="X16" s="295" t="s">
        <v>1664</v>
      </c>
      <c r="Y16" s="299"/>
    </row>
    <row r="17" spans="1:25" ht="15" customHeight="1">
      <c r="A17" s="227"/>
      <c r="B17" s="234"/>
      <c r="C17" s="229"/>
      <c r="D17" s="249"/>
      <c r="E17" s="249"/>
      <c r="F17" s="249"/>
      <c r="G17" s="249"/>
      <c r="H17" s="249"/>
      <c r="I17" s="249"/>
      <c r="J17" s="249"/>
      <c r="K17" s="249"/>
      <c r="L17" s="249"/>
      <c r="M17" s="249"/>
      <c r="N17" s="249"/>
      <c r="O17" s="249"/>
      <c r="P17" s="249"/>
      <c r="Q17" s="249"/>
      <c r="R17" s="249"/>
      <c r="S17" s="249"/>
      <c r="T17" s="285"/>
      <c r="U17" s="269"/>
      <c r="V17" s="230"/>
      <c r="W17" s="230"/>
      <c r="X17" s="295"/>
      <c r="Y17" s="299"/>
    </row>
    <row r="18" spans="1:25" ht="7.5" customHeight="1">
      <c r="A18" s="227"/>
      <c r="B18" s="234"/>
      <c r="C18" s="229"/>
      <c r="D18" s="229"/>
      <c r="E18" s="229"/>
      <c r="F18" s="229"/>
      <c r="G18" s="229"/>
      <c r="H18" s="229"/>
      <c r="I18" s="229"/>
      <c r="J18" s="229"/>
      <c r="K18" s="229"/>
      <c r="L18" s="229"/>
      <c r="M18" s="229"/>
      <c r="N18" s="229"/>
      <c r="O18" s="229"/>
      <c r="P18" s="229"/>
      <c r="Q18" s="229"/>
      <c r="R18" s="229"/>
      <c r="S18" s="229"/>
      <c r="T18" s="229"/>
      <c r="U18" s="269"/>
      <c r="V18" s="230"/>
      <c r="W18" s="230"/>
      <c r="X18" s="295"/>
      <c r="Y18" s="299"/>
    </row>
    <row r="19" spans="1:25">
      <c r="A19" s="227"/>
      <c r="B19" s="234"/>
      <c r="C19" s="242" t="s">
        <v>704</v>
      </c>
      <c r="D19" s="229" t="s">
        <v>530</v>
      </c>
      <c r="E19" s="229"/>
      <c r="F19" s="229"/>
      <c r="G19" s="229"/>
      <c r="H19" s="229"/>
      <c r="I19" s="229"/>
      <c r="J19" s="229"/>
      <c r="K19" s="229"/>
      <c r="L19" s="229"/>
      <c r="M19" s="229"/>
      <c r="N19" s="229"/>
      <c r="O19" s="229"/>
      <c r="P19" s="229"/>
      <c r="Q19" s="229"/>
      <c r="R19" s="229"/>
      <c r="S19" s="229"/>
      <c r="T19" s="286"/>
      <c r="U19" s="269"/>
      <c r="V19" s="230" t="s">
        <v>1664</v>
      </c>
      <c r="W19" s="230" t="s">
        <v>1666</v>
      </c>
      <c r="X19" s="295" t="s">
        <v>1664</v>
      </c>
      <c r="Y19" s="299"/>
    </row>
    <row r="20" spans="1:25" ht="7.5" customHeight="1">
      <c r="A20" s="227"/>
      <c r="B20" s="234"/>
      <c r="C20" s="229"/>
      <c r="D20" s="229"/>
      <c r="E20" s="229"/>
      <c r="F20" s="229"/>
      <c r="G20" s="229"/>
      <c r="H20" s="229"/>
      <c r="I20" s="229"/>
      <c r="J20" s="229"/>
      <c r="K20" s="229"/>
      <c r="L20" s="229"/>
      <c r="M20" s="229"/>
      <c r="N20" s="229"/>
      <c r="O20" s="229"/>
      <c r="P20" s="229"/>
      <c r="Q20" s="229"/>
      <c r="R20" s="229"/>
      <c r="S20" s="229"/>
      <c r="T20" s="229"/>
      <c r="U20" s="269"/>
      <c r="V20" s="230"/>
      <c r="W20" s="230"/>
      <c r="X20" s="295"/>
      <c r="Y20" s="299"/>
    </row>
    <row r="21" spans="1:25" ht="15" customHeight="1">
      <c r="A21" s="227"/>
      <c r="B21" s="234"/>
      <c r="C21" s="243" t="s">
        <v>622</v>
      </c>
      <c r="D21" s="243" t="s">
        <v>1650</v>
      </c>
      <c r="E21" s="237"/>
      <c r="F21" s="237"/>
      <c r="G21" s="237"/>
      <c r="H21" s="237"/>
      <c r="I21" s="237"/>
      <c r="J21" s="237"/>
      <c r="K21" s="237"/>
      <c r="L21" s="237"/>
      <c r="M21" s="237"/>
      <c r="N21" s="237"/>
      <c r="O21" s="237"/>
      <c r="P21" s="237"/>
      <c r="Q21" s="237"/>
      <c r="R21" s="237"/>
      <c r="S21" s="237"/>
      <c r="T21" s="287"/>
      <c r="U21" s="269"/>
      <c r="V21" s="230" t="s">
        <v>1664</v>
      </c>
      <c r="W21" s="230" t="s">
        <v>1666</v>
      </c>
      <c r="X21" s="295" t="s">
        <v>1664</v>
      </c>
      <c r="Y21" s="299"/>
    </row>
    <row r="22" spans="1:25" ht="7.5" customHeight="1">
      <c r="A22" s="227"/>
      <c r="B22" s="234"/>
      <c r="C22" s="229"/>
      <c r="D22" s="229"/>
      <c r="E22" s="229"/>
      <c r="F22" s="229"/>
      <c r="G22" s="229"/>
      <c r="H22" s="229"/>
      <c r="I22" s="229"/>
      <c r="J22" s="229"/>
      <c r="K22" s="229"/>
      <c r="L22" s="229"/>
      <c r="M22" s="229"/>
      <c r="N22" s="229"/>
      <c r="O22" s="229"/>
      <c r="P22" s="229"/>
      <c r="Q22" s="229"/>
      <c r="R22" s="229"/>
      <c r="S22" s="229"/>
      <c r="T22" s="229"/>
      <c r="U22" s="269"/>
      <c r="V22" s="230"/>
      <c r="W22" s="230"/>
      <c r="X22" s="295"/>
      <c r="Y22" s="299"/>
    </row>
    <row r="23" spans="1:25" ht="15" customHeight="1">
      <c r="A23" s="227"/>
      <c r="B23" s="234"/>
      <c r="C23" s="229" t="s">
        <v>699</v>
      </c>
      <c r="D23" s="229" t="s">
        <v>1370</v>
      </c>
      <c r="E23" s="229"/>
      <c r="F23" s="229"/>
      <c r="G23" s="229"/>
      <c r="H23" s="229"/>
      <c r="I23" s="229"/>
      <c r="J23" s="229"/>
      <c r="K23" s="229"/>
      <c r="L23" s="229"/>
      <c r="M23" s="229"/>
      <c r="N23" s="229"/>
      <c r="O23" s="229"/>
      <c r="P23" s="229"/>
      <c r="Q23" s="229"/>
      <c r="R23" s="229"/>
      <c r="S23" s="229"/>
      <c r="T23" s="286"/>
      <c r="U23" s="269"/>
      <c r="V23" s="230" t="s">
        <v>1664</v>
      </c>
      <c r="W23" s="230" t="s">
        <v>1666</v>
      </c>
      <c r="X23" s="295" t="s">
        <v>1664</v>
      </c>
      <c r="Y23" s="299"/>
    </row>
    <row r="24" spans="1:25" ht="7.5" customHeight="1">
      <c r="A24" s="227"/>
      <c r="B24" s="234"/>
      <c r="C24" s="229"/>
      <c r="D24" s="229"/>
      <c r="E24" s="229"/>
      <c r="F24" s="229"/>
      <c r="G24" s="229"/>
      <c r="H24" s="229"/>
      <c r="I24" s="229"/>
      <c r="J24" s="229"/>
      <c r="K24" s="229"/>
      <c r="L24" s="229"/>
      <c r="M24" s="229"/>
      <c r="N24" s="229"/>
      <c r="O24" s="229"/>
      <c r="P24" s="229"/>
      <c r="Q24" s="229"/>
      <c r="R24" s="229"/>
      <c r="S24" s="229"/>
      <c r="T24" s="229"/>
      <c r="U24" s="269"/>
      <c r="V24" s="230"/>
      <c r="W24" s="230"/>
      <c r="X24" s="295"/>
      <c r="Y24" s="299"/>
    </row>
    <row r="25" spans="1:25" ht="15" customHeight="1">
      <c r="A25" s="227"/>
      <c r="B25" s="234"/>
      <c r="C25" s="229" t="s">
        <v>813</v>
      </c>
      <c r="D25" s="229" t="s">
        <v>59</v>
      </c>
      <c r="E25" s="229"/>
      <c r="F25" s="229"/>
      <c r="G25" s="229"/>
      <c r="H25" s="229"/>
      <c r="I25" s="229"/>
      <c r="J25" s="229"/>
      <c r="K25" s="229"/>
      <c r="L25" s="229"/>
      <c r="M25" s="229"/>
      <c r="N25" s="229"/>
      <c r="O25" s="229"/>
      <c r="P25" s="229"/>
      <c r="Q25" s="229"/>
      <c r="R25" s="229"/>
      <c r="S25" s="229"/>
      <c r="T25" s="286"/>
      <c r="U25" s="269"/>
      <c r="V25" s="230" t="s">
        <v>1664</v>
      </c>
      <c r="W25" s="230" t="s">
        <v>1666</v>
      </c>
      <c r="X25" s="295" t="s">
        <v>1664</v>
      </c>
      <c r="Y25" s="299"/>
    </row>
    <row r="26" spans="1:25" ht="7.5" customHeight="1">
      <c r="A26" s="227"/>
      <c r="B26" s="234"/>
      <c r="C26" s="229"/>
      <c r="D26" s="229"/>
      <c r="E26" s="229"/>
      <c r="F26" s="229"/>
      <c r="G26" s="229"/>
      <c r="H26" s="229"/>
      <c r="I26" s="229"/>
      <c r="J26" s="229"/>
      <c r="K26" s="229"/>
      <c r="L26" s="229"/>
      <c r="M26" s="229"/>
      <c r="N26" s="229"/>
      <c r="O26" s="229"/>
      <c r="P26" s="229"/>
      <c r="Q26" s="229"/>
      <c r="R26" s="229"/>
      <c r="S26" s="229"/>
      <c r="T26" s="229"/>
      <c r="U26" s="269"/>
      <c r="V26" s="230"/>
      <c r="W26" s="230"/>
      <c r="X26" s="295"/>
      <c r="Y26" s="299"/>
    </row>
    <row r="27" spans="1:25" ht="15" customHeight="1">
      <c r="A27" s="227"/>
      <c r="B27" s="234"/>
      <c r="C27" s="229" t="s">
        <v>751</v>
      </c>
      <c r="D27" s="252" t="s">
        <v>134</v>
      </c>
      <c r="E27" s="252"/>
      <c r="F27" s="252"/>
      <c r="G27" s="252"/>
      <c r="H27" s="252"/>
      <c r="I27" s="252"/>
      <c r="J27" s="252"/>
      <c r="K27" s="252"/>
      <c r="L27" s="252"/>
      <c r="M27" s="252"/>
      <c r="N27" s="252"/>
      <c r="O27" s="252"/>
      <c r="P27" s="252"/>
      <c r="Q27" s="252"/>
      <c r="R27" s="252"/>
      <c r="S27" s="252"/>
      <c r="T27" s="288"/>
      <c r="U27" s="269"/>
      <c r="V27" s="230" t="s">
        <v>1664</v>
      </c>
      <c r="W27" s="230" t="s">
        <v>1666</v>
      </c>
      <c r="X27" s="295" t="s">
        <v>1664</v>
      </c>
      <c r="Y27" s="299"/>
    </row>
    <row r="28" spans="1:25" ht="15" customHeight="1">
      <c r="A28" s="227"/>
      <c r="B28" s="234"/>
      <c r="C28" s="229" t="s">
        <v>274</v>
      </c>
      <c r="D28" s="252"/>
      <c r="E28" s="252"/>
      <c r="F28" s="252"/>
      <c r="G28" s="252"/>
      <c r="H28" s="252"/>
      <c r="I28" s="252"/>
      <c r="J28" s="252"/>
      <c r="K28" s="252"/>
      <c r="L28" s="252"/>
      <c r="M28" s="252"/>
      <c r="N28" s="252"/>
      <c r="O28" s="252"/>
      <c r="P28" s="252"/>
      <c r="Q28" s="252"/>
      <c r="R28" s="252"/>
      <c r="S28" s="252"/>
      <c r="T28" s="288"/>
      <c r="U28" s="269"/>
      <c r="V28" s="230"/>
      <c r="W28" s="230"/>
      <c r="X28" s="295"/>
      <c r="Y28" s="299"/>
    </row>
    <row r="29" spans="1:25" ht="15" customHeight="1">
      <c r="A29" s="227"/>
      <c r="B29" s="234"/>
      <c r="C29" s="229"/>
      <c r="D29" s="229"/>
      <c r="E29" s="229"/>
      <c r="F29" s="229"/>
      <c r="G29" s="229"/>
      <c r="H29" s="229"/>
      <c r="I29" s="229"/>
      <c r="J29" s="229"/>
      <c r="K29" s="229"/>
      <c r="L29" s="229"/>
      <c r="M29" s="229"/>
      <c r="N29" s="229"/>
      <c r="O29" s="229"/>
      <c r="P29" s="229"/>
      <c r="Q29" s="229"/>
      <c r="R29" s="229"/>
      <c r="S29" s="229"/>
      <c r="T29" s="229"/>
      <c r="U29" s="269"/>
      <c r="V29" s="230"/>
      <c r="W29" s="230"/>
      <c r="X29" s="295"/>
      <c r="Y29" s="299"/>
    </row>
    <row r="30" spans="1:25" ht="15" customHeight="1">
      <c r="A30" s="227"/>
      <c r="B30" s="234" t="s">
        <v>819</v>
      </c>
      <c r="C30" s="229"/>
      <c r="D30" s="229"/>
      <c r="E30" s="229"/>
      <c r="F30" s="229"/>
      <c r="G30" s="229"/>
      <c r="H30" s="229"/>
      <c r="I30" s="229"/>
      <c r="J30" s="229"/>
      <c r="K30" s="229"/>
      <c r="L30" s="229"/>
      <c r="M30" s="229"/>
      <c r="N30" s="229"/>
      <c r="O30" s="229"/>
      <c r="P30" s="229"/>
      <c r="Q30" s="229"/>
      <c r="R30" s="229"/>
      <c r="S30" s="229"/>
      <c r="T30" s="229"/>
      <c r="U30" s="292"/>
      <c r="V30" s="294"/>
      <c r="W30" s="294"/>
      <c r="X30" s="294"/>
      <c r="Y30" s="301"/>
    </row>
    <row r="31" spans="1:25" ht="15" customHeight="1">
      <c r="A31" s="227"/>
      <c r="B31" s="234"/>
      <c r="C31" s="229"/>
      <c r="D31" s="229"/>
      <c r="E31" s="229"/>
      <c r="F31" s="229"/>
      <c r="G31" s="229"/>
      <c r="H31" s="229"/>
      <c r="I31" s="229"/>
      <c r="J31" s="229"/>
      <c r="K31" s="229"/>
      <c r="L31" s="229"/>
      <c r="M31" s="229"/>
      <c r="N31" s="229"/>
      <c r="O31" s="229"/>
      <c r="P31" s="229"/>
      <c r="Q31" s="229"/>
      <c r="R31" s="229"/>
      <c r="S31" s="229"/>
      <c r="T31" s="229"/>
      <c r="U31" s="234"/>
      <c r="V31" s="229"/>
      <c r="W31" s="229"/>
      <c r="X31" s="236"/>
      <c r="Y31" s="286"/>
    </row>
    <row r="32" spans="1:25" ht="15" customHeight="1">
      <c r="A32" s="227"/>
      <c r="B32" s="234"/>
      <c r="C32" s="229" t="s">
        <v>769</v>
      </c>
      <c r="D32" s="229"/>
      <c r="E32" s="229"/>
      <c r="F32" s="229"/>
      <c r="G32" s="229"/>
      <c r="H32" s="229"/>
      <c r="I32" s="229"/>
      <c r="J32" s="229"/>
      <c r="K32" s="229"/>
      <c r="L32" s="229"/>
      <c r="M32" s="229"/>
      <c r="N32" s="229"/>
      <c r="O32" s="229"/>
      <c r="P32" s="229"/>
      <c r="Q32" s="229"/>
      <c r="R32" s="229"/>
      <c r="S32" s="229"/>
      <c r="T32" s="229"/>
      <c r="U32" s="269"/>
      <c r="V32" s="230"/>
      <c r="W32" s="230"/>
      <c r="X32" s="295"/>
      <c r="Y32" s="299"/>
    </row>
    <row r="33" spans="1:25" ht="15" customHeight="1">
      <c r="A33" s="227"/>
      <c r="B33" s="234"/>
      <c r="C33" s="243" t="s">
        <v>789</v>
      </c>
      <c r="D33" s="237"/>
      <c r="E33" s="237"/>
      <c r="F33" s="237"/>
      <c r="G33" s="237"/>
      <c r="H33" s="237"/>
      <c r="I33" s="237"/>
      <c r="J33" s="237"/>
      <c r="K33" s="237"/>
      <c r="L33" s="237"/>
      <c r="M33" s="237"/>
      <c r="N33" s="237"/>
      <c r="O33" s="237"/>
      <c r="P33" s="237"/>
      <c r="Q33" s="237"/>
      <c r="R33" s="237"/>
      <c r="S33" s="237"/>
      <c r="T33" s="287"/>
      <c r="U33" s="269"/>
      <c r="V33" s="230"/>
      <c r="W33" s="230"/>
      <c r="X33" s="295"/>
      <c r="Y33" s="299"/>
    </row>
    <row r="34" spans="1:25" ht="7.5" customHeight="1">
      <c r="A34" s="227"/>
      <c r="B34" s="234"/>
      <c r="C34" s="229"/>
      <c r="D34" s="252"/>
      <c r="E34" s="252"/>
      <c r="F34" s="252"/>
      <c r="G34" s="252"/>
      <c r="H34" s="252"/>
      <c r="I34" s="252"/>
      <c r="J34" s="252"/>
      <c r="K34" s="252"/>
      <c r="L34" s="252"/>
      <c r="M34" s="252"/>
      <c r="N34" s="252"/>
      <c r="O34" s="252"/>
      <c r="P34" s="252"/>
      <c r="Q34" s="252"/>
      <c r="R34" s="252"/>
      <c r="S34" s="252"/>
      <c r="T34" s="252"/>
      <c r="U34" s="269"/>
      <c r="V34" s="230"/>
      <c r="W34" s="230"/>
      <c r="X34" s="295"/>
      <c r="Y34" s="299"/>
    </row>
    <row r="35" spans="1:25" ht="30" customHeight="1">
      <c r="A35" s="227"/>
      <c r="B35" s="234"/>
      <c r="C35" s="244"/>
      <c r="D35" s="253"/>
      <c r="E35" s="258"/>
      <c r="F35" s="258"/>
      <c r="G35" s="258"/>
      <c r="H35" s="258"/>
      <c r="I35" s="258"/>
      <c r="J35" s="258"/>
      <c r="K35" s="268"/>
      <c r="L35" s="270" t="s">
        <v>245</v>
      </c>
      <c r="M35" s="240"/>
      <c r="N35" s="259"/>
      <c r="O35" s="270" t="s">
        <v>870</v>
      </c>
      <c r="P35" s="276"/>
      <c r="Q35" s="278"/>
      <c r="R35" s="279"/>
      <c r="S35" s="279"/>
      <c r="T35" s="279"/>
      <c r="U35" s="269"/>
      <c r="V35" s="230"/>
      <c r="W35" s="230"/>
      <c r="X35" s="295"/>
      <c r="Y35" s="299"/>
    </row>
    <row r="36" spans="1:25" ht="54" customHeight="1">
      <c r="A36" s="227"/>
      <c r="B36" s="234"/>
      <c r="C36" s="245" t="s">
        <v>871</v>
      </c>
      <c r="D36" s="254" t="s">
        <v>1652</v>
      </c>
      <c r="E36" s="254"/>
      <c r="F36" s="254"/>
      <c r="G36" s="254"/>
      <c r="H36" s="254"/>
      <c r="I36" s="254"/>
      <c r="J36" s="254"/>
      <c r="K36" s="254"/>
      <c r="L36" s="271" t="s">
        <v>212</v>
      </c>
      <c r="M36" s="273"/>
      <c r="N36" s="274"/>
      <c r="O36" s="267" t="s">
        <v>534</v>
      </c>
      <c r="P36" s="267"/>
      <c r="Q36" s="267"/>
      <c r="R36" s="250"/>
      <c r="S36" s="250"/>
      <c r="T36" s="250"/>
      <c r="U36" s="290"/>
      <c r="V36" s="293" t="s">
        <v>383</v>
      </c>
      <c r="W36" s="293"/>
      <c r="X36" s="293"/>
      <c r="Y36" s="298"/>
    </row>
    <row r="37" spans="1:25" ht="54" customHeight="1">
      <c r="A37" s="227"/>
      <c r="B37" s="234"/>
      <c r="C37" s="245" t="s">
        <v>44</v>
      </c>
      <c r="D37" s="254" t="s">
        <v>692</v>
      </c>
      <c r="E37" s="254"/>
      <c r="F37" s="254"/>
      <c r="G37" s="254"/>
      <c r="H37" s="254"/>
      <c r="I37" s="254"/>
      <c r="J37" s="254"/>
      <c r="K37" s="254"/>
      <c r="L37" s="271" t="s">
        <v>212</v>
      </c>
      <c r="M37" s="273"/>
      <c r="N37" s="274"/>
      <c r="O37" s="275"/>
      <c r="P37" s="275"/>
      <c r="Q37" s="275"/>
      <c r="R37" s="280"/>
      <c r="S37" s="283" t="s">
        <v>408</v>
      </c>
      <c r="T37" s="289"/>
      <c r="U37" s="269"/>
      <c r="V37" s="230" t="s">
        <v>1664</v>
      </c>
      <c r="W37" s="230" t="s">
        <v>1666</v>
      </c>
      <c r="X37" s="295" t="s">
        <v>1664</v>
      </c>
      <c r="Y37" s="299"/>
    </row>
    <row r="38" spans="1:25" ht="54" customHeight="1">
      <c r="A38" s="227"/>
      <c r="B38" s="234"/>
      <c r="C38" s="245" t="s">
        <v>878</v>
      </c>
      <c r="D38" s="254" t="s">
        <v>1653</v>
      </c>
      <c r="E38" s="254"/>
      <c r="F38" s="254"/>
      <c r="G38" s="254"/>
      <c r="H38" s="254"/>
      <c r="I38" s="254"/>
      <c r="J38" s="254"/>
      <c r="K38" s="254"/>
      <c r="L38" s="267" t="s">
        <v>212</v>
      </c>
      <c r="M38" s="267"/>
      <c r="N38" s="267"/>
      <c r="O38" s="275"/>
      <c r="P38" s="275"/>
      <c r="Q38" s="275"/>
      <c r="R38" s="280"/>
      <c r="S38" s="283" t="s">
        <v>14</v>
      </c>
      <c r="T38" s="289"/>
      <c r="U38" s="269"/>
      <c r="V38" s="230" t="s">
        <v>1664</v>
      </c>
      <c r="W38" s="230" t="s">
        <v>1666</v>
      </c>
      <c r="X38" s="295" t="s">
        <v>1664</v>
      </c>
      <c r="Y38" s="299"/>
    </row>
    <row r="39" spans="1:25" ht="54" customHeight="1">
      <c r="A39" s="227"/>
      <c r="B39" s="234"/>
      <c r="C39" s="245" t="s">
        <v>1644</v>
      </c>
      <c r="D39" s="254" t="s">
        <v>102</v>
      </c>
      <c r="E39" s="254"/>
      <c r="F39" s="254"/>
      <c r="G39" s="254"/>
      <c r="H39" s="254"/>
      <c r="I39" s="254"/>
      <c r="J39" s="254"/>
      <c r="K39" s="254"/>
      <c r="L39" s="272"/>
      <c r="M39" s="272"/>
      <c r="N39" s="272"/>
      <c r="O39" s="267" t="s">
        <v>534</v>
      </c>
      <c r="P39" s="267"/>
      <c r="Q39" s="267"/>
      <c r="R39" s="281"/>
      <c r="S39" s="283" t="s">
        <v>1663</v>
      </c>
      <c r="T39" s="289"/>
      <c r="U39" s="269"/>
      <c r="V39" s="230" t="s">
        <v>1664</v>
      </c>
      <c r="W39" s="230" t="s">
        <v>1666</v>
      </c>
      <c r="X39" s="295" t="s">
        <v>1664</v>
      </c>
      <c r="Y39" s="299"/>
    </row>
    <row r="40" spans="1:25" ht="15" customHeight="1">
      <c r="A40" s="227"/>
      <c r="B40" s="234"/>
      <c r="C40" s="229"/>
      <c r="D40" s="229"/>
      <c r="E40" s="229"/>
      <c r="F40" s="229"/>
      <c r="G40" s="229"/>
      <c r="H40" s="229"/>
      <c r="I40" s="229"/>
      <c r="J40" s="229"/>
      <c r="K40" s="229"/>
      <c r="L40" s="229"/>
      <c r="M40" s="229"/>
      <c r="N40" s="229"/>
      <c r="O40" s="229"/>
      <c r="P40" s="229"/>
      <c r="Q40" s="229"/>
      <c r="R40" s="229"/>
      <c r="S40" s="229"/>
      <c r="T40" s="229"/>
      <c r="U40" s="269"/>
      <c r="V40" s="230"/>
      <c r="W40" s="230"/>
      <c r="X40" s="295"/>
      <c r="Y40" s="299"/>
    </row>
    <row r="41" spans="1:25" ht="17.25">
      <c r="A41" s="227"/>
      <c r="B41" s="234"/>
      <c r="C41" s="229" t="s">
        <v>1111</v>
      </c>
      <c r="D41" s="229"/>
      <c r="E41" s="229"/>
      <c r="F41" s="229"/>
      <c r="G41" s="229"/>
      <c r="H41" s="229"/>
      <c r="I41" s="229"/>
      <c r="J41" s="229"/>
      <c r="K41" s="229"/>
      <c r="L41" s="229"/>
      <c r="M41" s="229"/>
      <c r="N41" s="229"/>
      <c r="O41" s="229"/>
      <c r="P41" s="229"/>
      <c r="Q41" s="229"/>
      <c r="R41" s="229"/>
      <c r="S41" s="229"/>
      <c r="T41" s="229"/>
      <c r="U41" s="290"/>
      <c r="V41" s="293" t="s">
        <v>383</v>
      </c>
      <c r="W41" s="293"/>
      <c r="X41" s="293"/>
      <c r="Y41" s="298"/>
    </row>
    <row r="42" spans="1:25" ht="15" customHeight="1">
      <c r="A42" s="227"/>
      <c r="B42" s="234"/>
      <c r="C42" s="229"/>
      <c r="D42" s="229"/>
      <c r="E42" s="229"/>
      <c r="F42" s="229"/>
      <c r="G42" s="229"/>
      <c r="H42" s="229"/>
      <c r="I42" s="229"/>
      <c r="J42" s="229"/>
      <c r="K42" s="229"/>
      <c r="L42" s="229"/>
      <c r="M42" s="229"/>
      <c r="N42" s="229"/>
      <c r="O42" s="229"/>
      <c r="P42" s="229"/>
      <c r="Q42" s="229"/>
      <c r="R42" s="229"/>
      <c r="S42" s="229"/>
      <c r="T42" s="229"/>
      <c r="U42" s="234"/>
      <c r="V42" s="229"/>
      <c r="W42" s="229"/>
      <c r="X42" s="236"/>
      <c r="Y42" s="286"/>
    </row>
    <row r="43" spans="1:25" ht="45" customHeight="1">
      <c r="A43" s="227"/>
      <c r="B43" s="234"/>
      <c r="C43" s="238" t="s">
        <v>1477</v>
      </c>
      <c r="D43" s="249" t="s">
        <v>1654</v>
      </c>
      <c r="E43" s="249"/>
      <c r="F43" s="249"/>
      <c r="G43" s="249"/>
      <c r="H43" s="249"/>
      <c r="I43" s="249"/>
      <c r="J43" s="249"/>
      <c r="K43" s="249"/>
      <c r="L43" s="249"/>
      <c r="M43" s="249"/>
      <c r="N43" s="249"/>
      <c r="O43" s="249"/>
      <c r="P43" s="249"/>
      <c r="Q43" s="249"/>
      <c r="R43" s="249"/>
      <c r="S43" s="249"/>
      <c r="T43" s="285"/>
      <c r="U43" s="269"/>
      <c r="V43" s="230" t="s">
        <v>1664</v>
      </c>
      <c r="W43" s="230" t="s">
        <v>1666</v>
      </c>
      <c r="X43" s="295" t="s">
        <v>1664</v>
      </c>
      <c r="Y43" s="299"/>
    </row>
    <row r="44" spans="1:25" ht="30" customHeight="1">
      <c r="A44" s="227"/>
      <c r="B44" s="234"/>
      <c r="C44" s="238" t="s">
        <v>1646</v>
      </c>
      <c r="D44" s="249" t="s">
        <v>1155</v>
      </c>
      <c r="E44" s="249"/>
      <c r="F44" s="249"/>
      <c r="G44" s="249"/>
      <c r="H44" s="249"/>
      <c r="I44" s="249"/>
      <c r="J44" s="249"/>
      <c r="K44" s="249"/>
      <c r="L44" s="249"/>
      <c r="M44" s="249"/>
      <c r="N44" s="249"/>
      <c r="O44" s="249"/>
      <c r="P44" s="249"/>
      <c r="Q44" s="249"/>
      <c r="R44" s="249"/>
      <c r="S44" s="249"/>
      <c r="T44" s="285"/>
      <c r="U44" s="269"/>
      <c r="V44" s="230" t="s">
        <v>1664</v>
      </c>
      <c r="W44" s="230" t="s">
        <v>1666</v>
      </c>
      <c r="X44" s="295" t="s">
        <v>1664</v>
      </c>
      <c r="Y44" s="299"/>
    </row>
    <row r="45" spans="1:25" ht="45" customHeight="1">
      <c r="A45" s="227"/>
      <c r="B45" s="234"/>
      <c r="C45" s="238" t="s">
        <v>1647</v>
      </c>
      <c r="D45" s="249" t="s">
        <v>1584</v>
      </c>
      <c r="E45" s="249"/>
      <c r="F45" s="249"/>
      <c r="G45" s="249"/>
      <c r="H45" s="249"/>
      <c r="I45" s="249"/>
      <c r="J45" s="249"/>
      <c r="K45" s="249"/>
      <c r="L45" s="249"/>
      <c r="M45" s="249"/>
      <c r="N45" s="249"/>
      <c r="O45" s="249"/>
      <c r="P45" s="249"/>
      <c r="Q45" s="249"/>
      <c r="R45" s="249"/>
      <c r="S45" s="249"/>
      <c r="T45" s="285"/>
      <c r="U45" s="269"/>
      <c r="V45" s="230" t="s">
        <v>1664</v>
      </c>
      <c r="W45" s="230" t="s">
        <v>1666</v>
      </c>
      <c r="X45" s="295" t="s">
        <v>1664</v>
      </c>
      <c r="Y45" s="299"/>
    </row>
    <row r="46" spans="1:25" ht="7.5" customHeight="1">
      <c r="A46" s="227"/>
      <c r="B46" s="234"/>
      <c r="C46" s="229"/>
      <c r="D46" s="229"/>
      <c r="E46" s="229"/>
      <c r="F46" s="229"/>
      <c r="G46" s="229"/>
      <c r="H46" s="229"/>
      <c r="I46" s="229"/>
      <c r="J46" s="229"/>
      <c r="K46" s="229"/>
      <c r="L46" s="229"/>
      <c r="M46" s="229"/>
      <c r="N46" s="229"/>
      <c r="O46" s="229"/>
      <c r="P46" s="229"/>
      <c r="Q46" s="229"/>
      <c r="R46" s="229"/>
      <c r="S46" s="229"/>
      <c r="T46" s="229"/>
      <c r="U46" s="269"/>
      <c r="V46" s="230"/>
      <c r="W46" s="230"/>
      <c r="X46" s="295"/>
      <c r="Y46" s="299"/>
    </row>
    <row r="47" spans="1:25" ht="26.25" customHeight="1">
      <c r="A47" s="227"/>
      <c r="B47" s="234"/>
      <c r="C47" s="231" t="s">
        <v>211</v>
      </c>
      <c r="D47" s="240"/>
      <c r="E47" s="240"/>
      <c r="F47" s="240"/>
      <c r="G47" s="240"/>
      <c r="H47" s="259"/>
      <c r="I47" s="264" t="s">
        <v>534</v>
      </c>
      <c r="J47" s="266"/>
      <c r="K47" s="269"/>
      <c r="L47" s="231" t="s">
        <v>891</v>
      </c>
      <c r="M47" s="240"/>
      <c r="N47" s="240"/>
      <c r="O47" s="240"/>
      <c r="P47" s="240"/>
      <c r="Q47" s="259"/>
      <c r="R47" s="264" t="s">
        <v>212</v>
      </c>
      <c r="S47" s="284"/>
      <c r="T47" s="229"/>
      <c r="U47" s="269"/>
      <c r="V47" s="230"/>
      <c r="W47" s="230"/>
      <c r="X47" s="295"/>
      <c r="Y47" s="299"/>
    </row>
    <row r="48" spans="1:25" ht="7.5" customHeight="1">
      <c r="A48" s="227"/>
      <c r="B48" s="234"/>
      <c r="C48" s="229"/>
      <c r="D48" s="229"/>
      <c r="E48" s="229"/>
      <c r="F48" s="229"/>
      <c r="G48" s="229"/>
      <c r="H48" s="229"/>
      <c r="I48" s="229"/>
      <c r="J48" s="229"/>
      <c r="K48" s="229"/>
      <c r="L48" s="229"/>
      <c r="M48" s="229"/>
      <c r="N48" s="229"/>
      <c r="O48" s="229"/>
      <c r="P48" s="229"/>
      <c r="Q48" s="229"/>
      <c r="R48" s="229"/>
      <c r="S48" s="229"/>
      <c r="T48" s="229"/>
      <c r="U48" s="269"/>
      <c r="V48" s="230"/>
      <c r="W48" s="230"/>
      <c r="X48" s="295"/>
      <c r="Y48" s="299"/>
    </row>
    <row r="49" spans="1:26" ht="22.5" customHeight="1">
      <c r="A49" s="227"/>
      <c r="B49" s="234"/>
      <c r="C49" s="246"/>
      <c r="D49" s="255"/>
      <c r="E49" s="255"/>
      <c r="F49" s="255"/>
      <c r="G49" s="255"/>
      <c r="H49" s="255"/>
      <c r="I49" s="265"/>
      <c r="J49" s="232" t="s">
        <v>279</v>
      </c>
      <c r="K49" s="232"/>
      <c r="L49" s="232"/>
      <c r="M49" s="232"/>
      <c r="N49" s="232"/>
      <c r="O49" s="232" t="s">
        <v>896</v>
      </c>
      <c r="P49" s="232"/>
      <c r="Q49" s="232"/>
      <c r="R49" s="232"/>
      <c r="S49" s="232"/>
      <c r="T49" s="229"/>
      <c r="U49" s="269"/>
      <c r="V49" s="230"/>
      <c r="W49" s="230"/>
      <c r="X49" s="295"/>
      <c r="Y49" s="299"/>
    </row>
    <row r="50" spans="1:26" ht="22.5" customHeight="1">
      <c r="A50" s="227"/>
      <c r="B50" s="234"/>
      <c r="C50" s="247" t="s">
        <v>590</v>
      </c>
      <c r="D50" s="256"/>
      <c r="E50" s="256"/>
      <c r="F50" s="256"/>
      <c r="G50" s="256"/>
      <c r="H50" s="262"/>
      <c r="I50" s="232" t="s">
        <v>492</v>
      </c>
      <c r="J50" s="267" t="s">
        <v>212</v>
      </c>
      <c r="K50" s="267"/>
      <c r="L50" s="267"/>
      <c r="M50" s="267"/>
      <c r="N50" s="267"/>
      <c r="O50" s="272"/>
      <c r="P50" s="272"/>
      <c r="Q50" s="272"/>
      <c r="R50" s="272"/>
      <c r="S50" s="272"/>
      <c r="T50" s="229"/>
      <c r="U50" s="269"/>
      <c r="V50" s="230"/>
      <c r="W50" s="230"/>
      <c r="X50" s="295"/>
      <c r="Y50" s="299"/>
    </row>
    <row r="51" spans="1:26" ht="22.5" customHeight="1">
      <c r="A51" s="227"/>
      <c r="B51" s="234"/>
      <c r="C51" s="248"/>
      <c r="D51" s="257"/>
      <c r="E51" s="257"/>
      <c r="F51" s="257"/>
      <c r="G51" s="257"/>
      <c r="H51" s="263"/>
      <c r="I51" s="232" t="s">
        <v>901</v>
      </c>
      <c r="J51" s="267" t="s">
        <v>212</v>
      </c>
      <c r="K51" s="267"/>
      <c r="L51" s="267"/>
      <c r="M51" s="267"/>
      <c r="N51" s="267"/>
      <c r="O51" s="267" t="s">
        <v>212</v>
      </c>
      <c r="P51" s="267"/>
      <c r="Q51" s="267"/>
      <c r="R51" s="267"/>
      <c r="S51" s="267"/>
      <c r="T51" s="229"/>
      <c r="U51" s="269"/>
      <c r="V51" s="230"/>
      <c r="W51" s="230"/>
      <c r="X51" s="295"/>
      <c r="Y51" s="299"/>
    </row>
    <row r="52" spans="1:26" ht="15" customHeight="1">
      <c r="A52" s="227"/>
      <c r="B52" s="234"/>
      <c r="C52" s="229"/>
      <c r="D52" s="229"/>
      <c r="E52" s="229"/>
      <c r="F52" s="229"/>
      <c r="G52" s="229"/>
      <c r="H52" s="229"/>
      <c r="I52" s="229"/>
      <c r="J52" s="229"/>
      <c r="K52" s="229"/>
      <c r="L52" s="229"/>
      <c r="M52" s="229"/>
      <c r="N52" s="229"/>
      <c r="O52" s="229"/>
      <c r="P52" s="229"/>
      <c r="Q52" s="229"/>
      <c r="R52" s="229"/>
      <c r="S52" s="229"/>
      <c r="T52" s="229"/>
      <c r="U52" s="269"/>
      <c r="V52" s="230"/>
      <c r="W52" s="230"/>
      <c r="X52" s="295"/>
      <c r="Y52" s="299"/>
    </row>
    <row r="53" spans="1:26" ht="22.5" customHeight="1">
      <c r="A53" s="227"/>
      <c r="B53" s="234" t="s">
        <v>524</v>
      </c>
      <c r="C53" s="229"/>
      <c r="D53" s="229"/>
      <c r="E53" s="229"/>
      <c r="F53" s="229"/>
      <c r="G53" s="229"/>
      <c r="H53" s="229"/>
      <c r="I53" s="229"/>
      <c r="J53" s="229"/>
      <c r="K53" s="229"/>
      <c r="L53" s="229"/>
      <c r="M53" s="229"/>
      <c r="N53" s="229"/>
      <c r="O53" s="229"/>
      <c r="P53" s="229"/>
      <c r="Q53" s="229"/>
      <c r="R53" s="229"/>
      <c r="S53" s="229"/>
      <c r="T53" s="229"/>
      <c r="U53" s="290"/>
      <c r="V53" s="293" t="s">
        <v>383</v>
      </c>
      <c r="W53" s="293"/>
      <c r="X53" s="293"/>
      <c r="Y53" s="298"/>
    </row>
    <row r="54" spans="1:26" ht="15" customHeight="1">
      <c r="A54" s="227"/>
      <c r="B54" s="234"/>
      <c r="C54" s="229"/>
      <c r="D54" s="229"/>
      <c r="E54" s="229"/>
      <c r="F54" s="229"/>
      <c r="G54" s="229"/>
      <c r="H54" s="229"/>
      <c r="I54" s="229"/>
      <c r="J54" s="229"/>
      <c r="K54" s="229"/>
      <c r="L54" s="229"/>
      <c r="M54" s="229"/>
      <c r="N54" s="229"/>
      <c r="O54" s="229"/>
      <c r="P54" s="229"/>
      <c r="Q54" s="229"/>
      <c r="R54" s="229"/>
      <c r="S54" s="229"/>
      <c r="T54" s="229"/>
      <c r="U54" s="234"/>
      <c r="V54" s="229"/>
      <c r="W54" s="229"/>
      <c r="X54" s="236"/>
      <c r="Y54" s="286"/>
    </row>
    <row r="55" spans="1:26" ht="15" customHeight="1">
      <c r="A55" s="227"/>
      <c r="B55" s="234"/>
      <c r="C55" s="249" t="s">
        <v>1649</v>
      </c>
      <c r="D55" s="249" t="s">
        <v>1655</v>
      </c>
      <c r="E55" s="249"/>
      <c r="F55" s="249"/>
      <c r="G55" s="249"/>
      <c r="H55" s="249"/>
      <c r="I55" s="249"/>
      <c r="J55" s="249"/>
      <c r="K55" s="249"/>
      <c r="L55" s="249"/>
      <c r="M55" s="249"/>
      <c r="N55" s="249"/>
      <c r="O55" s="249"/>
      <c r="P55" s="249"/>
      <c r="Q55" s="249"/>
      <c r="R55" s="249"/>
      <c r="S55" s="249"/>
      <c r="T55" s="285"/>
      <c r="U55" s="269"/>
      <c r="V55" s="230" t="s">
        <v>1664</v>
      </c>
      <c r="W55" s="230" t="s">
        <v>1666</v>
      </c>
      <c r="X55" s="295" t="s">
        <v>1664</v>
      </c>
      <c r="Y55" s="299"/>
    </row>
    <row r="56" spans="1:26" ht="15" customHeight="1">
      <c r="A56" s="227"/>
      <c r="B56" s="234"/>
      <c r="C56" s="249"/>
      <c r="D56" s="249"/>
      <c r="E56" s="249"/>
      <c r="F56" s="249"/>
      <c r="G56" s="249"/>
      <c r="H56" s="249"/>
      <c r="I56" s="249"/>
      <c r="J56" s="249"/>
      <c r="K56" s="249"/>
      <c r="L56" s="249"/>
      <c r="M56" s="249"/>
      <c r="N56" s="249"/>
      <c r="O56" s="249"/>
      <c r="P56" s="249"/>
      <c r="Q56" s="249"/>
      <c r="R56" s="249"/>
      <c r="S56" s="249"/>
      <c r="T56" s="285"/>
      <c r="U56" s="269"/>
      <c r="V56" s="230"/>
      <c r="W56" s="230"/>
      <c r="X56" s="295"/>
      <c r="Y56" s="299"/>
    </row>
    <row r="57" spans="1:26" ht="15" customHeight="1">
      <c r="A57" s="227"/>
      <c r="B57" s="234"/>
      <c r="C57" s="249" t="s">
        <v>704</v>
      </c>
      <c r="D57" s="249" t="s">
        <v>1656</v>
      </c>
      <c r="E57" s="249"/>
      <c r="F57" s="249"/>
      <c r="G57" s="249"/>
      <c r="H57" s="249"/>
      <c r="I57" s="249"/>
      <c r="J57" s="249"/>
      <c r="K57" s="249"/>
      <c r="L57" s="249"/>
      <c r="M57" s="249"/>
      <c r="N57" s="249"/>
      <c r="O57" s="249"/>
      <c r="P57" s="249"/>
      <c r="Q57" s="249"/>
      <c r="R57" s="249"/>
      <c r="S57" s="249"/>
      <c r="T57" s="285"/>
      <c r="U57" s="269"/>
      <c r="V57" s="230" t="s">
        <v>1664</v>
      </c>
      <c r="W57" s="230" t="s">
        <v>1666</v>
      </c>
      <c r="X57" s="295" t="s">
        <v>1664</v>
      </c>
      <c r="Y57" s="299"/>
    </row>
    <row r="58" spans="1:26" ht="15" customHeight="1">
      <c r="A58" s="227"/>
      <c r="B58" s="234"/>
      <c r="C58" s="250"/>
      <c r="D58" s="249"/>
      <c r="E58" s="249"/>
      <c r="F58" s="249"/>
      <c r="G58" s="249"/>
      <c r="H58" s="249"/>
      <c r="I58" s="249"/>
      <c r="J58" s="249"/>
      <c r="K58" s="249"/>
      <c r="L58" s="249"/>
      <c r="M58" s="249"/>
      <c r="N58" s="249"/>
      <c r="O58" s="249"/>
      <c r="P58" s="249"/>
      <c r="Q58" s="249"/>
      <c r="R58" s="249"/>
      <c r="S58" s="249"/>
      <c r="T58" s="285"/>
      <c r="U58" s="269"/>
      <c r="V58" s="230"/>
      <c r="W58" s="230"/>
      <c r="X58" s="295"/>
      <c r="Y58" s="299"/>
    </row>
    <row r="59" spans="1:26" ht="15" customHeight="1">
      <c r="A59" s="227"/>
      <c r="B59" s="235"/>
      <c r="C59" s="251"/>
      <c r="D59" s="251"/>
      <c r="E59" s="251"/>
      <c r="F59" s="251"/>
      <c r="G59" s="251"/>
      <c r="H59" s="251"/>
      <c r="I59" s="251"/>
      <c r="J59" s="251"/>
      <c r="K59" s="251"/>
      <c r="L59" s="251"/>
      <c r="M59" s="251"/>
      <c r="N59" s="251"/>
      <c r="O59" s="251"/>
      <c r="P59" s="251"/>
      <c r="Q59" s="251"/>
      <c r="R59" s="251"/>
      <c r="S59" s="251"/>
      <c r="T59" s="251"/>
      <c r="U59" s="235"/>
      <c r="V59" s="251"/>
      <c r="W59" s="251"/>
      <c r="X59" s="251"/>
      <c r="Y59" s="302"/>
    </row>
    <row r="60" spans="1:26" ht="15" customHeight="1">
      <c r="A60" s="227"/>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row>
    <row r="61" spans="1:26" ht="17.25" customHeight="1">
      <c r="A61" s="227"/>
      <c r="B61" s="229" t="s">
        <v>1348</v>
      </c>
      <c r="C61" s="229"/>
      <c r="D61" s="229"/>
      <c r="E61" s="229"/>
      <c r="F61" s="229"/>
      <c r="G61" s="229"/>
      <c r="H61" s="229"/>
      <c r="I61" s="229"/>
      <c r="J61" s="229"/>
      <c r="K61" s="229"/>
      <c r="L61" s="229"/>
      <c r="M61" s="229"/>
      <c r="N61" s="229"/>
      <c r="O61" s="229"/>
      <c r="P61" s="229"/>
      <c r="Q61" s="229"/>
      <c r="R61" s="229"/>
      <c r="S61" s="229"/>
      <c r="T61" s="229"/>
      <c r="U61" s="229"/>
      <c r="V61" s="229"/>
      <c r="W61" s="229"/>
      <c r="X61" s="229"/>
      <c r="Y61" s="229"/>
    </row>
    <row r="62" spans="1:26" ht="15" customHeight="1">
      <c r="A62" s="227"/>
      <c r="B62" s="230">
        <v>1</v>
      </c>
      <c r="C62" s="229" t="s">
        <v>1461</v>
      </c>
      <c r="D62" s="229"/>
      <c r="E62" s="229"/>
      <c r="F62" s="229"/>
      <c r="G62" s="229"/>
      <c r="H62" s="229"/>
      <c r="I62" s="229"/>
      <c r="J62" s="229"/>
      <c r="K62" s="229"/>
      <c r="L62" s="229"/>
      <c r="M62" s="229"/>
      <c r="N62" s="229"/>
      <c r="O62" s="229"/>
      <c r="P62" s="229"/>
      <c r="Q62" s="229"/>
      <c r="R62" s="229"/>
      <c r="S62" s="229"/>
      <c r="T62" s="229"/>
      <c r="U62" s="229"/>
      <c r="V62" s="229"/>
      <c r="W62" s="229"/>
      <c r="X62" s="229"/>
      <c r="Y62" s="229"/>
      <c r="Z62" s="243"/>
    </row>
    <row r="63" spans="1:26" ht="15" customHeight="1">
      <c r="A63" s="227"/>
      <c r="B63" s="230">
        <v>2</v>
      </c>
      <c r="C63" s="252" t="s">
        <v>1458</v>
      </c>
      <c r="D63" s="252"/>
      <c r="E63" s="252"/>
      <c r="F63" s="252"/>
      <c r="G63" s="252"/>
      <c r="H63" s="252"/>
      <c r="I63" s="252"/>
      <c r="J63" s="252"/>
      <c r="K63" s="252"/>
      <c r="L63" s="252"/>
      <c r="M63" s="252"/>
      <c r="N63" s="252"/>
      <c r="O63" s="252"/>
      <c r="P63" s="252"/>
      <c r="Q63" s="252"/>
      <c r="R63" s="252"/>
      <c r="S63" s="252"/>
      <c r="T63" s="252"/>
      <c r="U63" s="252"/>
      <c r="V63" s="252"/>
      <c r="W63" s="252"/>
      <c r="X63" s="252"/>
      <c r="Y63" s="252"/>
      <c r="Z63" s="237"/>
    </row>
    <row r="64" spans="1:26" ht="15" customHeight="1">
      <c r="A64" s="227"/>
      <c r="B64" s="237"/>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37"/>
    </row>
    <row r="65" spans="1:26" ht="15" customHeight="1">
      <c r="A65" s="227"/>
      <c r="B65" s="238">
        <v>3</v>
      </c>
      <c r="C65" s="252" t="s">
        <v>824</v>
      </c>
      <c r="D65" s="252"/>
      <c r="E65" s="252"/>
      <c r="F65" s="252"/>
      <c r="G65" s="252"/>
      <c r="H65" s="252"/>
      <c r="I65" s="252"/>
      <c r="J65" s="252"/>
      <c r="K65" s="252"/>
      <c r="L65" s="252"/>
      <c r="M65" s="252"/>
      <c r="N65" s="252"/>
      <c r="O65" s="252"/>
      <c r="P65" s="252"/>
      <c r="Q65" s="252"/>
      <c r="R65" s="252"/>
      <c r="S65" s="252"/>
      <c r="T65" s="252"/>
      <c r="U65" s="252"/>
      <c r="V65" s="252"/>
      <c r="W65" s="252"/>
      <c r="X65" s="252"/>
      <c r="Y65" s="252"/>
      <c r="Z65" s="250"/>
    </row>
    <row r="66" spans="1:26" ht="45" customHeight="1">
      <c r="A66" s="227"/>
      <c r="B66" s="238">
        <v>4</v>
      </c>
      <c r="C66" s="252" t="s">
        <v>1276</v>
      </c>
      <c r="D66" s="252"/>
      <c r="E66" s="252"/>
      <c r="F66" s="252"/>
      <c r="G66" s="252"/>
      <c r="H66" s="252"/>
      <c r="I66" s="252"/>
      <c r="J66" s="252"/>
      <c r="K66" s="252"/>
      <c r="L66" s="252"/>
      <c r="M66" s="252"/>
      <c r="N66" s="252"/>
      <c r="O66" s="252"/>
      <c r="P66" s="252"/>
      <c r="Q66" s="252"/>
      <c r="R66" s="252"/>
      <c r="S66" s="252"/>
      <c r="T66" s="252"/>
      <c r="U66" s="252"/>
      <c r="V66" s="252"/>
      <c r="W66" s="252"/>
      <c r="X66" s="252"/>
      <c r="Y66" s="252"/>
      <c r="Z66" s="303"/>
    </row>
    <row r="67" spans="1:26" ht="15" customHeight="1">
      <c r="A67" s="227"/>
      <c r="B67" s="239"/>
      <c r="C67" s="227"/>
      <c r="D67" s="239"/>
      <c r="E67" s="239"/>
      <c r="F67" s="239"/>
      <c r="G67" s="239"/>
      <c r="H67" s="239"/>
      <c r="I67" s="239"/>
      <c r="J67" s="239"/>
      <c r="K67" s="239"/>
      <c r="L67" s="239"/>
      <c r="M67" s="239"/>
      <c r="N67" s="239"/>
      <c r="O67" s="239"/>
      <c r="P67" s="239"/>
      <c r="Q67" s="239"/>
      <c r="R67" s="239"/>
      <c r="S67" s="239"/>
      <c r="T67" s="239"/>
      <c r="U67" s="239"/>
      <c r="V67" s="239"/>
      <c r="W67" s="239"/>
      <c r="X67" s="239"/>
      <c r="Y67" s="239"/>
    </row>
    <row r="68" spans="1:26">
      <c r="A68" s="227"/>
      <c r="B68" s="227"/>
      <c r="C68" s="227" t="s">
        <v>1555</v>
      </c>
      <c r="D68" s="227"/>
      <c r="E68" s="227"/>
      <c r="F68" s="227"/>
      <c r="G68" s="227"/>
      <c r="H68" s="227"/>
      <c r="I68" s="227"/>
      <c r="J68" s="227"/>
      <c r="K68" s="227"/>
      <c r="L68" s="227"/>
      <c r="M68" s="227"/>
      <c r="N68" s="227"/>
      <c r="O68" s="227"/>
      <c r="P68" s="227"/>
      <c r="Q68" s="227"/>
      <c r="R68" s="227"/>
      <c r="S68" s="227"/>
      <c r="T68" s="227"/>
      <c r="U68" s="227"/>
      <c r="V68" s="227"/>
      <c r="W68" s="227"/>
      <c r="X68" s="227"/>
      <c r="Y68" s="227"/>
    </row>
    <row r="69" spans="1:26">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row>
    <row r="70" spans="1:26">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row>
    <row r="71" spans="1:26">
      <c r="B71" s="229"/>
      <c r="C71" s="229"/>
      <c r="D71" s="229"/>
      <c r="E71" s="229"/>
      <c r="F71" s="229"/>
      <c r="G71" s="229"/>
      <c r="H71" s="229"/>
      <c r="I71" s="229"/>
      <c r="J71" s="229"/>
      <c r="K71" s="229"/>
      <c r="L71" s="229"/>
      <c r="M71" s="229"/>
      <c r="N71" s="229"/>
      <c r="O71" s="229"/>
      <c r="P71" s="229"/>
      <c r="Q71" s="229"/>
      <c r="R71" s="229"/>
      <c r="S71" s="229"/>
      <c r="T71" s="229"/>
      <c r="U71" s="229"/>
      <c r="V71" s="229"/>
      <c r="W71" s="229"/>
      <c r="X71" s="229"/>
      <c r="Y71" s="229"/>
    </row>
    <row r="72" spans="1:26">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row>
    <row r="73" spans="1:26">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row>
    <row r="74" spans="1:26">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row>
    <row r="75" spans="1:26">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row>
    <row r="76" spans="1:26">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row>
    <row r="77" spans="1:26">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row>
    <row r="78" spans="1:26">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row>
    <row r="79" spans="1:26">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row>
    <row r="80" spans="1:26">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row>
    <row r="81" spans="2:25">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row>
    <row r="82" spans="2:25">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row>
    <row r="83" spans="2:25">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row>
    <row r="84" spans="2:25">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row>
    <row r="85" spans="2:25">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row>
    <row r="86" spans="2:25">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row>
    <row r="87" spans="2:25">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row>
    <row r="88" spans="2:25">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row>
    <row r="89" spans="2:25">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row>
    <row r="90" spans="2:25">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row>
    <row r="91" spans="2:25">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row>
    <row r="92" spans="2:25">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row>
    <row r="93" spans="2:25">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row>
    <row r="94" spans="2:25">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row>
    <row r="95" spans="2:25">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row>
    <row r="96" spans="2:25">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row>
    <row r="97" spans="2:25">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row>
    <row r="98" spans="2:25">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row>
    <row r="99" spans="2:25">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row>
    <row r="100" spans="2:25">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row>
    <row r="101" spans="2:25">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row>
    <row r="102" spans="2:25">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row>
    <row r="103" spans="2:25">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row>
    <row r="104" spans="2:25">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row>
    <row r="105" spans="2:25">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row>
    <row r="106" spans="2:25">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row>
    <row r="107" spans="2:25">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row>
    <row r="108" spans="2:25">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row>
    <row r="109" spans="2:25">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row>
    <row r="110" spans="2:25">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row>
    <row r="111" spans="2:25">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row>
    <row r="112" spans="2:25">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row>
    <row r="113" spans="2:25">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row>
    <row r="114" spans="2:25">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row>
    <row r="115" spans="2:25">
      <c r="B115" s="229"/>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row>
    <row r="116" spans="2:25">
      <c r="B116" s="229"/>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row>
    <row r="117" spans="2:25">
      <c r="B117" s="229"/>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row>
    <row r="118" spans="2:25">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row>
    <row r="119" spans="2:25">
      <c r="B119" s="229"/>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row>
    <row r="120" spans="2:25">
      <c r="B120" s="229"/>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row>
    <row r="121" spans="2:25">
      <c r="B121" s="229"/>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c r="Y121" s="229"/>
    </row>
    <row r="122" spans="2:25">
      <c r="B122" s="229"/>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row>
    <row r="123" spans="2:25">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row>
    <row r="124" spans="2:25">
      <c r="B124" s="229"/>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c r="Y124" s="229"/>
    </row>
    <row r="125" spans="2:25">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row>
    <row r="126" spans="2:25">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row>
    <row r="127" spans="2:25">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row>
    <row r="128" spans="2:25">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row>
    <row r="129" spans="2:25">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row>
    <row r="130" spans="2:25">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row>
    <row r="131" spans="2:25">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row>
    <row r="132" spans="2:25">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row>
    <row r="133" spans="2:25">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row>
    <row r="134" spans="2:25">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row>
    <row r="135" spans="2:25">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row>
    <row r="136" spans="2:25">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row>
    <row r="137" spans="2:25">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row>
    <row r="138" spans="2:25">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row>
    <row r="139" spans="2:25">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row>
    <row r="140" spans="2:25">
      <c r="B140" s="229"/>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row>
    <row r="141" spans="2:25">
      <c r="B141" s="229"/>
      <c r="C141" s="229"/>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row>
    <row r="142" spans="2:25">
      <c r="B142" s="229"/>
      <c r="C142" s="229"/>
      <c r="D142" s="229"/>
      <c r="E142" s="229"/>
      <c r="F142" s="229"/>
      <c r="G142" s="229"/>
      <c r="H142" s="229"/>
      <c r="I142" s="229"/>
      <c r="J142" s="229"/>
      <c r="K142" s="229"/>
      <c r="L142" s="229"/>
      <c r="M142" s="229"/>
      <c r="N142" s="229"/>
      <c r="O142" s="229"/>
      <c r="P142" s="229"/>
      <c r="Q142" s="229"/>
      <c r="R142" s="229"/>
      <c r="S142" s="229"/>
      <c r="T142" s="229"/>
      <c r="U142" s="229"/>
      <c r="V142" s="229"/>
      <c r="W142" s="229"/>
      <c r="X142" s="229"/>
      <c r="Y142" s="229"/>
    </row>
    <row r="143" spans="2:25">
      <c r="B143" s="229"/>
      <c r="C143" s="229"/>
      <c r="D143" s="229"/>
      <c r="E143" s="229"/>
      <c r="F143" s="229"/>
      <c r="G143" s="229"/>
      <c r="H143" s="229"/>
      <c r="I143" s="229"/>
      <c r="J143" s="229"/>
      <c r="K143" s="229"/>
      <c r="L143" s="229"/>
      <c r="M143" s="229"/>
      <c r="N143" s="229"/>
      <c r="O143" s="229"/>
      <c r="P143" s="229"/>
      <c r="Q143" s="229"/>
      <c r="R143" s="229"/>
      <c r="S143" s="229"/>
      <c r="T143" s="229"/>
      <c r="U143" s="229"/>
      <c r="V143" s="229"/>
      <c r="W143" s="229"/>
      <c r="X143" s="229"/>
      <c r="Y143" s="229"/>
    </row>
    <row r="144" spans="2:25">
      <c r="B144" s="229"/>
      <c r="C144" s="229"/>
      <c r="D144" s="229"/>
      <c r="E144" s="229"/>
      <c r="F144" s="229"/>
      <c r="G144" s="229"/>
      <c r="H144" s="229"/>
      <c r="I144" s="229"/>
      <c r="J144" s="229"/>
      <c r="K144" s="229"/>
      <c r="L144" s="229"/>
      <c r="M144" s="229"/>
      <c r="N144" s="229"/>
      <c r="O144" s="229"/>
      <c r="P144" s="229"/>
      <c r="Q144" s="229"/>
      <c r="R144" s="229"/>
      <c r="S144" s="229"/>
      <c r="T144" s="229"/>
      <c r="U144" s="229"/>
      <c r="V144" s="229"/>
      <c r="W144" s="229"/>
      <c r="X144" s="229"/>
      <c r="Y144" s="229"/>
    </row>
    <row r="145" spans="2:25">
      <c r="B145" s="229"/>
      <c r="C145" s="229"/>
      <c r="D145" s="229"/>
      <c r="E145" s="229"/>
      <c r="F145" s="229"/>
      <c r="G145" s="229"/>
      <c r="H145" s="229"/>
      <c r="I145" s="229"/>
      <c r="J145" s="229"/>
      <c r="K145" s="229"/>
      <c r="L145" s="229"/>
      <c r="M145" s="229"/>
      <c r="N145" s="229"/>
      <c r="O145" s="229"/>
      <c r="P145" s="229"/>
      <c r="Q145" s="229"/>
      <c r="R145" s="229"/>
      <c r="S145" s="229"/>
      <c r="T145" s="229"/>
      <c r="U145" s="229"/>
      <c r="V145" s="229"/>
      <c r="W145" s="229"/>
      <c r="X145" s="229"/>
      <c r="Y145" s="229"/>
    </row>
    <row r="146" spans="2:25">
      <c r="B146" s="229"/>
      <c r="C146" s="229"/>
      <c r="D146" s="229"/>
      <c r="E146" s="229"/>
      <c r="F146" s="229"/>
      <c r="G146" s="229"/>
      <c r="H146" s="229"/>
      <c r="I146" s="229"/>
      <c r="J146" s="229"/>
      <c r="K146" s="229"/>
      <c r="L146" s="229"/>
      <c r="M146" s="229"/>
      <c r="N146" s="229"/>
      <c r="O146" s="229"/>
      <c r="P146" s="229"/>
      <c r="Q146" s="229"/>
      <c r="R146" s="229"/>
      <c r="S146" s="229"/>
      <c r="T146" s="229"/>
      <c r="U146" s="229"/>
      <c r="V146" s="229"/>
      <c r="W146" s="229"/>
      <c r="X146" s="229"/>
      <c r="Y146" s="229"/>
    </row>
    <row r="147" spans="2:25">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c r="Y147" s="229"/>
    </row>
    <row r="148" spans="2:25">
      <c r="B148" s="229"/>
      <c r="C148" s="229"/>
      <c r="D148" s="229"/>
      <c r="E148" s="229"/>
      <c r="F148" s="229"/>
      <c r="G148" s="229"/>
      <c r="H148" s="229"/>
      <c r="I148" s="229"/>
      <c r="J148" s="229"/>
      <c r="K148" s="229"/>
      <c r="L148" s="229"/>
      <c r="M148" s="229"/>
      <c r="N148" s="229"/>
      <c r="O148" s="229"/>
      <c r="P148" s="229"/>
      <c r="Q148" s="229"/>
      <c r="R148" s="229"/>
      <c r="S148" s="229"/>
      <c r="T148" s="229"/>
      <c r="U148" s="229"/>
      <c r="V148" s="229"/>
      <c r="W148" s="229"/>
      <c r="X148" s="229"/>
      <c r="Y148" s="229"/>
    </row>
    <row r="149" spans="2:25">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row>
    <row r="150" spans="2:25">
      <c r="B150" s="229"/>
      <c r="C150" s="229"/>
      <c r="D150" s="229"/>
      <c r="E150" s="229"/>
      <c r="F150" s="229"/>
      <c r="G150" s="229"/>
      <c r="H150" s="229"/>
      <c r="I150" s="229"/>
      <c r="J150" s="229"/>
      <c r="K150" s="229"/>
      <c r="L150" s="229"/>
      <c r="M150" s="229"/>
      <c r="N150" s="229"/>
      <c r="O150" s="229"/>
      <c r="P150" s="229"/>
      <c r="Q150" s="229"/>
      <c r="R150" s="229"/>
      <c r="S150" s="229"/>
      <c r="T150" s="229"/>
      <c r="U150" s="229"/>
      <c r="V150" s="229"/>
      <c r="W150" s="229"/>
      <c r="X150" s="229"/>
      <c r="Y150" s="229"/>
    </row>
    <row r="151" spans="2:25">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c r="Y151" s="229"/>
    </row>
    <row r="152" spans="2:25">
      <c r="B152" s="229"/>
      <c r="C152" s="229"/>
      <c r="D152" s="229"/>
      <c r="E152" s="229"/>
      <c r="F152" s="229"/>
      <c r="G152" s="229"/>
      <c r="H152" s="229"/>
      <c r="I152" s="229"/>
      <c r="J152" s="229"/>
      <c r="K152" s="229"/>
      <c r="L152" s="229"/>
      <c r="M152" s="229"/>
      <c r="N152" s="229"/>
      <c r="O152" s="229"/>
      <c r="P152" s="229"/>
      <c r="Q152" s="229"/>
      <c r="R152" s="229"/>
      <c r="S152" s="229"/>
      <c r="T152" s="229"/>
      <c r="U152" s="229"/>
      <c r="V152" s="229"/>
      <c r="W152" s="229"/>
      <c r="X152" s="229"/>
      <c r="Y152" s="229"/>
    </row>
    <row r="153" spans="2:25">
      <c r="B153" s="229"/>
      <c r="C153" s="229"/>
      <c r="D153" s="229"/>
      <c r="E153" s="229"/>
      <c r="F153" s="229"/>
      <c r="G153" s="229"/>
      <c r="H153" s="229"/>
      <c r="I153" s="229"/>
      <c r="J153" s="229"/>
      <c r="K153" s="229"/>
      <c r="L153" s="229"/>
      <c r="M153" s="229"/>
      <c r="N153" s="229"/>
      <c r="O153" s="229"/>
      <c r="P153" s="229"/>
      <c r="Q153" s="229"/>
      <c r="R153" s="229"/>
      <c r="S153" s="229"/>
      <c r="T153" s="229"/>
      <c r="U153" s="229"/>
      <c r="V153" s="229"/>
      <c r="W153" s="229"/>
      <c r="X153" s="229"/>
      <c r="Y153" s="229"/>
    </row>
    <row r="154" spans="2:25">
      <c r="B154" s="229"/>
      <c r="C154" s="229"/>
      <c r="D154" s="229"/>
      <c r="E154" s="229"/>
      <c r="F154" s="229"/>
      <c r="G154" s="229"/>
      <c r="H154" s="229"/>
      <c r="I154" s="229"/>
      <c r="J154" s="229"/>
      <c r="K154" s="229"/>
      <c r="L154" s="229"/>
      <c r="M154" s="229"/>
      <c r="N154" s="229"/>
      <c r="O154" s="229"/>
      <c r="P154" s="229"/>
      <c r="Q154" s="229"/>
      <c r="R154" s="229"/>
      <c r="S154" s="229"/>
      <c r="T154" s="229"/>
      <c r="U154" s="229"/>
      <c r="V154" s="229"/>
      <c r="W154" s="229"/>
      <c r="X154" s="229"/>
      <c r="Y154" s="229"/>
    </row>
    <row r="155" spans="2:25">
      <c r="B155" s="229"/>
      <c r="C155" s="229"/>
      <c r="D155" s="229"/>
      <c r="E155" s="229"/>
      <c r="F155" s="229"/>
      <c r="G155" s="229"/>
      <c r="H155" s="229"/>
      <c r="I155" s="229"/>
      <c r="J155" s="229"/>
      <c r="K155" s="229"/>
      <c r="L155" s="229"/>
      <c r="M155" s="229"/>
      <c r="N155" s="229"/>
      <c r="O155" s="229"/>
      <c r="P155" s="229"/>
      <c r="Q155" s="229"/>
      <c r="R155" s="229"/>
      <c r="S155" s="229"/>
      <c r="T155" s="229"/>
      <c r="U155" s="229"/>
      <c r="V155" s="229"/>
      <c r="W155" s="229"/>
      <c r="X155" s="229"/>
      <c r="Y155" s="229"/>
    </row>
    <row r="156" spans="2:25">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229"/>
      <c r="Y156" s="229"/>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3"/>
      <headerFooter alignWithMargins="0"/>
    </customSheetView>
    <customSheetView guid="{5936F667-61F4-4656-AF66-4F7DBB59A1CD}" scale="75" showPageBreaks="1" showGridLines="0" printArea="1" view="pageBreakPreview" showRuler="0">
      <pageMargins left="0.39370078740157483" right="0.39370078740157483" top="0.31496062992125984" bottom="0.19685039370078741" header="0.39370078740157483" footer="0.39370078740157483"/>
      <printOptions horizontalCentered="1"/>
      <pageSetup paperSize="9" scale="80" orientation="portrait" errors="blank" verticalDpi="300" r:id="rId4"/>
      <headerFooter alignWithMargins="0"/>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23"/>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39370078740157483" right="0.39370078740157483" top="0.31496062992125984" bottom="0.19685039370078741" header="0.39370078740157483" footer="0.39370078740157483"/>
  <pageSetup paperSize="9" scale="68" fitToWidth="1" fitToHeight="1" orientation="portrait" usePrinterDefaults="1" errors="blank" verticalDpi="300" r:id="rId5"/>
  <headerFooter alignWithMargins="0"/>
  <drawing r:id="rId6"/>
</worksheet>
</file>

<file path=xl/worksheets/sheet50.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B1:G27"/>
  <sheetViews>
    <sheetView view="pageBreakPreview" zoomScaleNormal="75" zoomScaleSheetLayoutView="100" workbookViewId="0">
      <selection activeCell="B1" sqref="B1"/>
    </sheetView>
  </sheetViews>
  <sheetFormatPr defaultColWidth="9" defaultRowHeight="13.5"/>
  <cols>
    <col min="1" max="1" width="1.625" style="1391" customWidth="1"/>
    <col min="2" max="2" width="10.25" style="1391" customWidth="1"/>
    <col min="3" max="3" width="15.625" style="1391" customWidth="1"/>
    <col min="4" max="4" width="15.25" style="1391" customWidth="1"/>
    <col min="5" max="5" width="17.5" style="1391" customWidth="1"/>
    <col min="6" max="6" width="15.125" style="1391" customWidth="1"/>
    <col min="7" max="7" width="19.625" style="1391" customWidth="1"/>
    <col min="8" max="8" width="1.875" style="1391" customWidth="1"/>
    <col min="9" max="9" width="2.5" style="1391" customWidth="1"/>
    <col min="10" max="256" width="9" style="1391"/>
    <col min="257" max="257" width="1.125" style="1391" customWidth="1"/>
    <col min="258" max="259" width="15.625" style="1391" customWidth="1"/>
    <col min="260" max="260" width="15.25" style="1391" customWidth="1"/>
    <col min="261" max="261" width="17.5" style="1391" customWidth="1"/>
    <col min="262" max="262" width="15.125" style="1391" customWidth="1"/>
    <col min="263" max="263" width="15.25" style="1391" customWidth="1"/>
    <col min="264" max="264" width="3.75" style="1391" customWidth="1"/>
    <col min="265" max="265" width="2.5" style="1391" customWidth="1"/>
    <col min="266" max="512" width="9" style="1391"/>
    <col min="513" max="513" width="1.125" style="1391" customWidth="1"/>
    <col min="514" max="515" width="15.625" style="1391" customWidth="1"/>
    <col min="516" max="516" width="15.25" style="1391" customWidth="1"/>
    <col min="517" max="517" width="17.5" style="1391" customWidth="1"/>
    <col min="518" max="518" width="15.125" style="1391" customWidth="1"/>
    <col min="519" max="519" width="15.25" style="1391" customWidth="1"/>
    <col min="520" max="520" width="3.75" style="1391" customWidth="1"/>
    <col min="521" max="521" width="2.5" style="1391" customWidth="1"/>
    <col min="522" max="768" width="9" style="1391"/>
    <col min="769" max="769" width="1.125" style="1391" customWidth="1"/>
    <col min="770" max="771" width="15.625" style="1391" customWidth="1"/>
    <col min="772" max="772" width="15.25" style="1391" customWidth="1"/>
    <col min="773" max="773" width="17.5" style="1391" customWidth="1"/>
    <col min="774" max="774" width="15.125" style="1391" customWidth="1"/>
    <col min="775" max="775" width="15.25" style="1391" customWidth="1"/>
    <col min="776" max="776" width="3.75" style="1391" customWidth="1"/>
    <col min="777" max="777" width="2.5" style="1391" customWidth="1"/>
    <col min="778" max="1024" width="9" style="1391"/>
    <col min="1025" max="1025" width="1.125" style="1391" customWidth="1"/>
    <col min="1026" max="1027" width="15.625" style="1391" customWidth="1"/>
    <col min="1028" max="1028" width="15.25" style="1391" customWidth="1"/>
    <col min="1029" max="1029" width="17.5" style="1391" customWidth="1"/>
    <col min="1030" max="1030" width="15.125" style="1391" customWidth="1"/>
    <col min="1031" max="1031" width="15.25" style="1391" customWidth="1"/>
    <col min="1032" max="1032" width="3.75" style="1391" customWidth="1"/>
    <col min="1033" max="1033" width="2.5" style="1391" customWidth="1"/>
    <col min="1034" max="1280" width="9" style="1391"/>
    <col min="1281" max="1281" width="1.125" style="1391" customWidth="1"/>
    <col min="1282" max="1283" width="15.625" style="1391" customWidth="1"/>
    <col min="1284" max="1284" width="15.25" style="1391" customWidth="1"/>
    <col min="1285" max="1285" width="17.5" style="1391" customWidth="1"/>
    <col min="1286" max="1286" width="15.125" style="1391" customWidth="1"/>
    <col min="1287" max="1287" width="15.25" style="1391" customWidth="1"/>
    <col min="1288" max="1288" width="3.75" style="1391" customWidth="1"/>
    <col min="1289" max="1289" width="2.5" style="1391" customWidth="1"/>
    <col min="1290" max="1536" width="9" style="1391"/>
    <col min="1537" max="1537" width="1.125" style="1391" customWidth="1"/>
    <col min="1538" max="1539" width="15.625" style="1391" customWidth="1"/>
    <col min="1540" max="1540" width="15.25" style="1391" customWidth="1"/>
    <col min="1541" max="1541" width="17.5" style="1391" customWidth="1"/>
    <col min="1542" max="1542" width="15.125" style="1391" customWidth="1"/>
    <col min="1543" max="1543" width="15.25" style="1391" customWidth="1"/>
    <col min="1544" max="1544" width="3.75" style="1391" customWidth="1"/>
    <col min="1545" max="1545" width="2.5" style="1391" customWidth="1"/>
    <col min="1546" max="1792" width="9" style="1391"/>
    <col min="1793" max="1793" width="1.125" style="1391" customWidth="1"/>
    <col min="1794" max="1795" width="15.625" style="1391" customWidth="1"/>
    <col min="1796" max="1796" width="15.25" style="1391" customWidth="1"/>
    <col min="1797" max="1797" width="17.5" style="1391" customWidth="1"/>
    <col min="1798" max="1798" width="15.125" style="1391" customWidth="1"/>
    <col min="1799" max="1799" width="15.25" style="1391" customWidth="1"/>
    <col min="1800" max="1800" width="3.75" style="1391" customWidth="1"/>
    <col min="1801" max="1801" width="2.5" style="1391" customWidth="1"/>
    <col min="1802" max="2048" width="9" style="1391"/>
    <col min="2049" max="2049" width="1.125" style="1391" customWidth="1"/>
    <col min="2050" max="2051" width="15.625" style="1391" customWidth="1"/>
    <col min="2052" max="2052" width="15.25" style="1391" customWidth="1"/>
    <col min="2053" max="2053" width="17.5" style="1391" customWidth="1"/>
    <col min="2054" max="2054" width="15.125" style="1391" customWidth="1"/>
    <col min="2055" max="2055" width="15.25" style="1391" customWidth="1"/>
    <col min="2056" max="2056" width="3.75" style="1391" customWidth="1"/>
    <col min="2057" max="2057" width="2.5" style="1391" customWidth="1"/>
    <col min="2058" max="2304" width="9" style="1391"/>
    <col min="2305" max="2305" width="1.125" style="1391" customWidth="1"/>
    <col min="2306" max="2307" width="15.625" style="1391" customWidth="1"/>
    <col min="2308" max="2308" width="15.25" style="1391" customWidth="1"/>
    <col min="2309" max="2309" width="17.5" style="1391" customWidth="1"/>
    <col min="2310" max="2310" width="15.125" style="1391" customWidth="1"/>
    <col min="2311" max="2311" width="15.25" style="1391" customWidth="1"/>
    <col min="2312" max="2312" width="3.75" style="1391" customWidth="1"/>
    <col min="2313" max="2313" width="2.5" style="1391" customWidth="1"/>
    <col min="2314" max="2560" width="9" style="1391"/>
    <col min="2561" max="2561" width="1.125" style="1391" customWidth="1"/>
    <col min="2562" max="2563" width="15.625" style="1391" customWidth="1"/>
    <col min="2564" max="2564" width="15.25" style="1391" customWidth="1"/>
    <col min="2565" max="2565" width="17.5" style="1391" customWidth="1"/>
    <col min="2566" max="2566" width="15.125" style="1391" customWidth="1"/>
    <col min="2567" max="2567" width="15.25" style="1391" customWidth="1"/>
    <col min="2568" max="2568" width="3.75" style="1391" customWidth="1"/>
    <col min="2569" max="2569" width="2.5" style="1391" customWidth="1"/>
    <col min="2570" max="2816" width="9" style="1391"/>
    <col min="2817" max="2817" width="1.125" style="1391" customWidth="1"/>
    <col min="2818" max="2819" width="15.625" style="1391" customWidth="1"/>
    <col min="2820" max="2820" width="15.25" style="1391" customWidth="1"/>
    <col min="2821" max="2821" width="17.5" style="1391" customWidth="1"/>
    <col min="2822" max="2822" width="15.125" style="1391" customWidth="1"/>
    <col min="2823" max="2823" width="15.25" style="1391" customWidth="1"/>
    <col min="2824" max="2824" width="3.75" style="1391" customWidth="1"/>
    <col min="2825" max="2825" width="2.5" style="1391" customWidth="1"/>
    <col min="2826" max="3072" width="9" style="1391"/>
    <col min="3073" max="3073" width="1.125" style="1391" customWidth="1"/>
    <col min="3074" max="3075" width="15.625" style="1391" customWidth="1"/>
    <col min="3076" max="3076" width="15.25" style="1391" customWidth="1"/>
    <col min="3077" max="3077" width="17.5" style="1391" customWidth="1"/>
    <col min="3078" max="3078" width="15.125" style="1391" customWidth="1"/>
    <col min="3079" max="3079" width="15.25" style="1391" customWidth="1"/>
    <col min="3080" max="3080" width="3.75" style="1391" customWidth="1"/>
    <col min="3081" max="3081" width="2.5" style="1391" customWidth="1"/>
    <col min="3082" max="3328" width="9" style="1391"/>
    <col min="3329" max="3329" width="1.125" style="1391" customWidth="1"/>
    <col min="3330" max="3331" width="15.625" style="1391" customWidth="1"/>
    <col min="3332" max="3332" width="15.25" style="1391" customWidth="1"/>
    <col min="3333" max="3333" width="17.5" style="1391" customWidth="1"/>
    <col min="3334" max="3334" width="15.125" style="1391" customWidth="1"/>
    <col min="3335" max="3335" width="15.25" style="1391" customWidth="1"/>
    <col min="3336" max="3336" width="3.75" style="1391" customWidth="1"/>
    <col min="3337" max="3337" width="2.5" style="1391" customWidth="1"/>
    <col min="3338" max="3584" width="9" style="1391"/>
    <col min="3585" max="3585" width="1.125" style="1391" customWidth="1"/>
    <col min="3586" max="3587" width="15.625" style="1391" customWidth="1"/>
    <col min="3588" max="3588" width="15.25" style="1391" customWidth="1"/>
    <col min="3589" max="3589" width="17.5" style="1391" customWidth="1"/>
    <col min="3590" max="3590" width="15.125" style="1391" customWidth="1"/>
    <col min="3591" max="3591" width="15.25" style="1391" customWidth="1"/>
    <col min="3592" max="3592" width="3.75" style="1391" customWidth="1"/>
    <col min="3593" max="3593" width="2.5" style="1391" customWidth="1"/>
    <col min="3594" max="3840" width="9" style="1391"/>
    <col min="3841" max="3841" width="1.125" style="1391" customWidth="1"/>
    <col min="3842" max="3843" width="15.625" style="1391" customWidth="1"/>
    <col min="3844" max="3844" width="15.25" style="1391" customWidth="1"/>
    <col min="3845" max="3845" width="17.5" style="1391" customWidth="1"/>
    <col min="3846" max="3846" width="15.125" style="1391" customWidth="1"/>
    <col min="3847" max="3847" width="15.25" style="1391" customWidth="1"/>
    <col min="3848" max="3848" width="3.75" style="1391" customWidth="1"/>
    <col min="3849" max="3849" width="2.5" style="1391" customWidth="1"/>
    <col min="3850" max="4096" width="9" style="1391"/>
    <col min="4097" max="4097" width="1.125" style="1391" customWidth="1"/>
    <col min="4098" max="4099" width="15.625" style="1391" customWidth="1"/>
    <col min="4100" max="4100" width="15.25" style="1391" customWidth="1"/>
    <col min="4101" max="4101" width="17.5" style="1391" customWidth="1"/>
    <col min="4102" max="4102" width="15.125" style="1391" customWidth="1"/>
    <col min="4103" max="4103" width="15.25" style="1391" customWidth="1"/>
    <col min="4104" max="4104" width="3.75" style="1391" customWidth="1"/>
    <col min="4105" max="4105" width="2.5" style="1391" customWidth="1"/>
    <col min="4106" max="4352" width="9" style="1391"/>
    <col min="4353" max="4353" width="1.125" style="1391" customWidth="1"/>
    <col min="4354" max="4355" width="15.625" style="1391" customWidth="1"/>
    <col min="4356" max="4356" width="15.25" style="1391" customWidth="1"/>
    <col min="4357" max="4357" width="17.5" style="1391" customWidth="1"/>
    <col min="4358" max="4358" width="15.125" style="1391" customWidth="1"/>
    <col min="4359" max="4359" width="15.25" style="1391" customWidth="1"/>
    <col min="4360" max="4360" width="3.75" style="1391" customWidth="1"/>
    <col min="4361" max="4361" width="2.5" style="1391" customWidth="1"/>
    <col min="4362" max="4608" width="9" style="1391"/>
    <col min="4609" max="4609" width="1.125" style="1391" customWidth="1"/>
    <col min="4610" max="4611" width="15.625" style="1391" customWidth="1"/>
    <col min="4612" max="4612" width="15.25" style="1391" customWidth="1"/>
    <col min="4613" max="4613" width="17.5" style="1391" customWidth="1"/>
    <col min="4614" max="4614" width="15.125" style="1391" customWidth="1"/>
    <col min="4615" max="4615" width="15.25" style="1391" customWidth="1"/>
    <col min="4616" max="4616" width="3.75" style="1391" customWidth="1"/>
    <col min="4617" max="4617" width="2.5" style="1391" customWidth="1"/>
    <col min="4618" max="4864" width="9" style="1391"/>
    <col min="4865" max="4865" width="1.125" style="1391" customWidth="1"/>
    <col min="4866" max="4867" width="15.625" style="1391" customWidth="1"/>
    <col min="4868" max="4868" width="15.25" style="1391" customWidth="1"/>
    <col min="4869" max="4869" width="17.5" style="1391" customWidth="1"/>
    <col min="4870" max="4870" width="15.125" style="1391" customWidth="1"/>
    <col min="4871" max="4871" width="15.25" style="1391" customWidth="1"/>
    <col min="4872" max="4872" width="3.75" style="1391" customWidth="1"/>
    <col min="4873" max="4873" width="2.5" style="1391" customWidth="1"/>
    <col min="4874" max="5120" width="9" style="1391"/>
    <col min="5121" max="5121" width="1.125" style="1391" customWidth="1"/>
    <col min="5122" max="5123" width="15.625" style="1391" customWidth="1"/>
    <col min="5124" max="5124" width="15.25" style="1391" customWidth="1"/>
    <col min="5125" max="5125" width="17.5" style="1391" customWidth="1"/>
    <col min="5126" max="5126" width="15.125" style="1391" customWidth="1"/>
    <col min="5127" max="5127" width="15.25" style="1391" customWidth="1"/>
    <col min="5128" max="5128" width="3.75" style="1391" customWidth="1"/>
    <col min="5129" max="5129" width="2.5" style="1391" customWidth="1"/>
    <col min="5130" max="5376" width="9" style="1391"/>
    <col min="5377" max="5377" width="1.125" style="1391" customWidth="1"/>
    <col min="5378" max="5379" width="15.625" style="1391" customWidth="1"/>
    <col min="5380" max="5380" width="15.25" style="1391" customWidth="1"/>
    <col min="5381" max="5381" width="17.5" style="1391" customWidth="1"/>
    <col min="5382" max="5382" width="15.125" style="1391" customWidth="1"/>
    <col min="5383" max="5383" width="15.25" style="1391" customWidth="1"/>
    <col min="5384" max="5384" width="3.75" style="1391" customWidth="1"/>
    <col min="5385" max="5385" width="2.5" style="1391" customWidth="1"/>
    <col min="5386" max="5632" width="9" style="1391"/>
    <col min="5633" max="5633" width="1.125" style="1391" customWidth="1"/>
    <col min="5634" max="5635" width="15.625" style="1391" customWidth="1"/>
    <col min="5636" max="5636" width="15.25" style="1391" customWidth="1"/>
    <col min="5637" max="5637" width="17.5" style="1391" customWidth="1"/>
    <col min="5638" max="5638" width="15.125" style="1391" customWidth="1"/>
    <col min="5639" max="5639" width="15.25" style="1391" customWidth="1"/>
    <col min="5640" max="5640" width="3.75" style="1391" customWidth="1"/>
    <col min="5641" max="5641" width="2.5" style="1391" customWidth="1"/>
    <col min="5642" max="5888" width="9" style="1391"/>
    <col min="5889" max="5889" width="1.125" style="1391" customWidth="1"/>
    <col min="5890" max="5891" width="15.625" style="1391" customWidth="1"/>
    <col min="5892" max="5892" width="15.25" style="1391" customWidth="1"/>
    <col min="5893" max="5893" width="17.5" style="1391" customWidth="1"/>
    <col min="5894" max="5894" width="15.125" style="1391" customWidth="1"/>
    <col min="5895" max="5895" width="15.25" style="1391" customWidth="1"/>
    <col min="5896" max="5896" width="3.75" style="1391" customWidth="1"/>
    <col min="5897" max="5897" width="2.5" style="1391" customWidth="1"/>
    <col min="5898" max="6144" width="9" style="1391"/>
    <col min="6145" max="6145" width="1.125" style="1391" customWidth="1"/>
    <col min="6146" max="6147" width="15.625" style="1391" customWidth="1"/>
    <col min="6148" max="6148" width="15.25" style="1391" customWidth="1"/>
    <col min="6149" max="6149" width="17.5" style="1391" customWidth="1"/>
    <col min="6150" max="6150" width="15.125" style="1391" customWidth="1"/>
    <col min="6151" max="6151" width="15.25" style="1391" customWidth="1"/>
    <col min="6152" max="6152" width="3.75" style="1391" customWidth="1"/>
    <col min="6153" max="6153" width="2.5" style="1391" customWidth="1"/>
    <col min="6154" max="6400" width="9" style="1391"/>
    <col min="6401" max="6401" width="1.125" style="1391" customWidth="1"/>
    <col min="6402" max="6403" width="15.625" style="1391" customWidth="1"/>
    <col min="6404" max="6404" width="15.25" style="1391" customWidth="1"/>
    <col min="6405" max="6405" width="17.5" style="1391" customWidth="1"/>
    <col min="6406" max="6406" width="15.125" style="1391" customWidth="1"/>
    <col min="6407" max="6407" width="15.25" style="1391" customWidth="1"/>
    <col min="6408" max="6408" width="3.75" style="1391" customWidth="1"/>
    <col min="6409" max="6409" width="2.5" style="1391" customWidth="1"/>
    <col min="6410" max="6656" width="9" style="1391"/>
    <col min="6657" max="6657" width="1.125" style="1391" customWidth="1"/>
    <col min="6658" max="6659" width="15.625" style="1391" customWidth="1"/>
    <col min="6660" max="6660" width="15.25" style="1391" customWidth="1"/>
    <col min="6661" max="6661" width="17.5" style="1391" customWidth="1"/>
    <col min="6662" max="6662" width="15.125" style="1391" customWidth="1"/>
    <col min="6663" max="6663" width="15.25" style="1391" customWidth="1"/>
    <col min="6664" max="6664" width="3.75" style="1391" customWidth="1"/>
    <col min="6665" max="6665" width="2.5" style="1391" customWidth="1"/>
    <col min="6666" max="6912" width="9" style="1391"/>
    <col min="6913" max="6913" width="1.125" style="1391" customWidth="1"/>
    <col min="6914" max="6915" width="15.625" style="1391" customWidth="1"/>
    <col min="6916" max="6916" width="15.25" style="1391" customWidth="1"/>
    <col min="6917" max="6917" width="17.5" style="1391" customWidth="1"/>
    <col min="6918" max="6918" width="15.125" style="1391" customWidth="1"/>
    <col min="6919" max="6919" width="15.25" style="1391" customWidth="1"/>
    <col min="6920" max="6920" width="3.75" style="1391" customWidth="1"/>
    <col min="6921" max="6921" width="2.5" style="1391" customWidth="1"/>
    <col min="6922" max="7168" width="9" style="1391"/>
    <col min="7169" max="7169" width="1.125" style="1391" customWidth="1"/>
    <col min="7170" max="7171" width="15.625" style="1391" customWidth="1"/>
    <col min="7172" max="7172" width="15.25" style="1391" customWidth="1"/>
    <col min="7173" max="7173" width="17.5" style="1391" customWidth="1"/>
    <col min="7174" max="7174" width="15.125" style="1391" customWidth="1"/>
    <col min="7175" max="7175" width="15.25" style="1391" customWidth="1"/>
    <col min="7176" max="7176" width="3.75" style="1391" customWidth="1"/>
    <col min="7177" max="7177" width="2.5" style="1391" customWidth="1"/>
    <col min="7178" max="7424" width="9" style="1391"/>
    <col min="7425" max="7425" width="1.125" style="1391" customWidth="1"/>
    <col min="7426" max="7427" width="15.625" style="1391" customWidth="1"/>
    <col min="7428" max="7428" width="15.25" style="1391" customWidth="1"/>
    <col min="7429" max="7429" width="17.5" style="1391" customWidth="1"/>
    <col min="7430" max="7430" width="15.125" style="1391" customWidth="1"/>
    <col min="7431" max="7431" width="15.25" style="1391" customWidth="1"/>
    <col min="7432" max="7432" width="3.75" style="1391" customWidth="1"/>
    <col min="7433" max="7433" width="2.5" style="1391" customWidth="1"/>
    <col min="7434" max="7680" width="9" style="1391"/>
    <col min="7681" max="7681" width="1.125" style="1391" customWidth="1"/>
    <col min="7682" max="7683" width="15.625" style="1391" customWidth="1"/>
    <col min="7684" max="7684" width="15.25" style="1391" customWidth="1"/>
    <col min="7685" max="7685" width="17.5" style="1391" customWidth="1"/>
    <col min="7686" max="7686" width="15.125" style="1391" customWidth="1"/>
    <col min="7687" max="7687" width="15.25" style="1391" customWidth="1"/>
    <col min="7688" max="7688" width="3.75" style="1391" customWidth="1"/>
    <col min="7689" max="7689" width="2.5" style="1391" customWidth="1"/>
    <col min="7690" max="7936" width="9" style="1391"/>
    <col min="7937" max="7937" width="1.125" style="1391" customWidth="1"/>
    <col min="7938" max="7939" width="15.625" style="1391" customWidth="1"/>
    <col min="7940" max="7940" width="15.25" style="1391" customWidth="1"/>
    <col min="7941" max="7941" width="17.5" style="1391" customWidth="1"/>
    <col min="7942" max="7942" width="15.125" style="1391" customWidth="1"/>
    <col min="7943" max="7943" width="15.25" style="1391" customWidth="1"/>
    <col min="7944" max="7944" width="3.75" style="1391" customWidth="1"/>
    <col min="7945" max="7945" width="2.5" style="1391" customWidth="1"/>
    <col min="7946" max="8192" width="9" style="1391"/>
    <col min="8193" max="8193" width="1.125" style="1391" customWidth="1"/>
    <col min="8194" max="8195" width="15.625" style="1391" customWidth="1"/>
    <col min="8196" max="8196" width="15.25" style="1391" customWidth="1"/>
    <col min="8197" max="8197" width="17.5" style="1391" customWidth="1"/>
    <col min="8198" max="8198" width="15.125" style="1391" customWidth="1"/>
    <col min="8199" max="8199" width="15.25" style="1391" customWidth="1"/>
    <col min="8200" max="8200" width="3.75" style="1391" customWidth="1"/>
    <col min="8201" max="8201" width="2.5" style="1391" customWidth="1"/>
    <col min="8202" max="8448" width="9" style="1391"/>
    <col min="8449" max="8449" width="1.125" style="1391" customWidth="1"/>
    <col min="8450" max="8451" width="15.625" style="1391" customWidth="1"/>
    <col min="8452" max="8452" width="15.25" style="1391" customWidth="1"/>
    <col min="8453" max="8453" width="17.5" style="1391" customWidth="1"/>
    <col min="8454" max="8454" width="15.125" style="1391" customWidth="1"/>
    <col min="8455" max="8455" width="15.25" style="1391" customWidth="1"/>
    <col min="8456" max="8456" width="3.75" style="1391" customWidth="1"/>
    <col min="8457" max="8457" width="2.5" style="1391" customWidth="1"/>
    <col min="8458" max="8704" width="9" style="1391"/>
    <col min="8705" max="8705" width="1.125" style="1391" customWidth="1"/>
    <col min="8706" max="8707" width="15.625" style="1391" customWidth="1"/>
    <col min="8708" max="8708" width="15.25" style="1391" customWidth="1"/>
    <col min="8709" max="8709" width="17.5" style="1391" customWidth="1"/>
    <col min="8710" max="8710" width="15.125" style="1391" customWidth="1"/>
    <col min="8711" max="8711" width="15.25" style="1391" customWidth="1"/>
    <col min="8712" max="8712" width="3.75" style="1391" customWidth="1"/>
    <col min="8713" max="8713" width="2.5" style="1391" customWidth="1"/>
    <col min="8714" max="8960" width="9" style="1391"/>
    <col min="8961" max="8961" width="1.125" style="1391" customWidth="1"/>
    <col min="8962" max="8963" width="15.625" style="1391" customWidth="1"/>
    <col min="8964" max="8964" width="15.25" style="1391" customWidth="1"/>
    <col min="8965" max="8965" width="17.5" style="1391" customWidth="1"/>
    <col min="8966" max="8966" width="15.125" style="1391" customWidth="1"/>
    <col min="8967" max="8967" width="15.25" style="1391" customWidth="1"/>
    <col min="8968" max="8968" width="3.75" style="1391" customWidth="1"/>
    <col min="8969" max="8969" width="2.5" style="1391" customWidth="1"/>
    <col min="8970" max="9216" width="9" style="1391"/>
    <col min="9217" max="9217" width="1.125" style="1391" customWidth="1"/>
    <col min="9218" max="9219" width="15.625" style="1391" customWidth="1"/>
    <col min="9220" max="9220" width="15.25" style="1391" customWidth="1"/>
    <col min="9221" max="9221" width="17.5" style="1391" customWidth="1"/>
    <col min="9222" max="9222" width="15.125" style="1391" customWidth="1"/>
    <col min="9223" max="9223" width="15.25" style="1391" customWidth="1"/>
    <col min="9224" max="9224" width="3.75" style="1391" customWidth="1"/>
    <col min="9225" max="9225" width="2.5" style="1391" customWidth="1"/>
    <col min="9226" max="9472" width="9" style="1391"/>
    <col min="9473" max="9473" width="1.125" style="1391" customWidth="1"/>
    <col min="9474" max="9475" width="15.625" style="1391" customWidth="1"/>
    <col min="9476" max="9476" width="15.25" style="1391" customWidth="1"/>
    <col min="9477" max="9477" width="17.5" style="1391" customWidth="1"/>
    <col min="9478" max="9478" width="15.125" style="1391" customWidth="1"/>
    <col min="9479" max="9479" width="15.25" style="1391" customWidth="1"/>
    <col min="9480" max="9480" width="3.75" style="1391" customWidth="1"/>
    <col min="9481" max="9481" width="2.5" style="1391" customWidth="1"/>
    <col min="9482" max="9728" width="9" style="1391"/>
    <col min="9729" max="9729" width="1.125" style="1391" customWidth="1"/>
    <col min="9730" max="9731" width="15.625" style="1391" customWidth="1"/>
    <col min="9732" max="9732" width="15.25" style="1391" customWidth="1"/>
    <col min="9733" max="9733" width="17.5" style="1391" customWidth="1"/>
    <col min="9734" max="9734" width="15.125" style="1391" customWidth="1"/>
    <col min="9735" max="9735" width="15.25" style="1391" customWidth="1"/>
    <col min="9736" max="9736" width="3.75" style="1391" customWidth="1"/>
    <col min="9737" max="9737" width="2.5" style="1391" customWidth="1"/>
    <col min="9738" max="9984" width="9" style="1391"/>
    <col min="9985" max="9985" width="1.125" style="1391" customWidth="1"/>
    <col min="9986" max="9987" width="15.625" style="1391" customWidth="1"/>
    <col min="9988" max="9988" width="15.25" style="1391" customWidth="1"/>
    <col min="9989" max="9989" width="17.5" style="1391" customWidth="1"/>
    <col min="9990" max="9990" width="15.125" style="1391" customWidth="1"/>
    <col min="9991" max="9991" width="15.25" style="1391" customWidth="1"/>
    <col min="9992" max="9992" width="3.75" style="1391" customWidth="1"/>
    <col min="9993" max="9993" width="2.5" style="1391" customWidth="1"/>
    <col min="9994" max="10240" width="9" style="1391"/>
    <col min="10241" max="10241" width="1.125" style="1391" customWidth="1"/>
    <col min="10242" max="10243" width="15.625" style="1391" customWidth="1"/>
    <col min="10244" max="10244" width="15.25" style="1391" customWidth="1"/>
    <col min="10245" max="10245" width="17.5" style="1391" customWidth="1"/>
    <col min="10246" max="10246" width="15.125" style="1391" customWidth="1"/>
    <col min="10247" max="10247" width="15.25" style="1391" customWidth="1"/>
    <col min="10248" max="10248" width="3.75" style="1391" customWidth="1"/>
    <col min="10249" max="10249" width="2.5" style="1391" customWidth="1"/>
    <col min="10250" max="10496" width="9" style="1391"/>
    <col min="10497" max="10497" width="1.125" style="1391" customWidth="1"/>
    <col min="10498" max="10499" width="15.625" style="1391" customWidth="1"/>
    <col min="10500" max="10500" width="15.25" style="1391" customWidth="1"/>
    <col min="10501" max="10501" width="17.5" style="1391" customWidth="1"/>
    <col min="10502" max="10502" width="15.125" style="1391" customWidth="1"/>
    <col min="10503" max="10503" width="15.25" style="1391" customWidth="1"/>
    <col min="10504" max="10504" width="3.75" style="1391" customWidth="1"/>
    <col min="10505" max="10505" width="2.5" style="1391" customWidth="1"/>
    <col min="10506" max="10752" width="9" style="1391"/>
    <col min="10753" max="10753" width="1.125" style="1391" customWidth="1"/>
    <col min="10754" max="10755" width="15.625" style="1391" customWidth="1"/>
    <col min="10756" max="10756" width="15.25" style="1391" customWidth="1"/>
    <col min="10757" max="10757" width="17.5" style="1391" customWidth="1"/>
    <col min="10758" max="10758" width="15.125" style="1391" customWidth="1"/>
    <col min="10759" max="10759" width="15.25" style="1391" customWidth="1"/>
    <col min="10760" max="10760" width="3.75" style="1391" customWidth="1"/>
    <col min="10761" max="10761" width="2.5" style="1391" customWidth="1"/>
    <col min="10762" max="11008" width="9" style="1391"/>
    <col min="11009" max="11009" width="1.125" style="1391" customWidth="1"/>
    <col min="11010" max="11011" width="15.625" style="1391" customWidth="1"/>
    <col min="11012" max="11012" width="15.25" style="1391" customWidth="1"/>
    <col min="11013" max="11013" width="17.5" style="1391" customWidth="1"/>
    <col min="11014" max="11014" width="15.125" style="1391" customWidth="1"/>
    <col min="11015" max="11015" width="15.25" style="1391" customWidth="1"/>
    <col min="11016" max="11016" width="3.75" style="1391" customWidth="1"/>
    <col min="11017" max="11017" width="2.5" style="1391" customWidth="1"/>
    <col min="11018" max="11264" width="9" style="1391"/>
    <col min="11265" max="11265" width="1.125" style="1391" customWidth="1"/>
    <col min="11266" max="11267" width="15.625" style="1391" customWidth="1"/>
    <col min="11268" max="11268" width="15.25" style="1391" customWidth="1"/>
    <col min="11269" max="11269" width="17.5" style="1391" customWidth="1"/>
    <col min="11270" max="11270" width="15.125" style="1391" customWidth="1"/>
    <col min="11271" max="11271" width="15.25" style="1391" customWidth="1"/>
    <col min="11272" max="11272" width="3.75" style="1391" customWidth="1"/>
    <col min="11273" max="11273" width="2.5" style="1391" customWidth="1"/>
    <col min="11274" max="11520" width="9" style="1391"/>
    <col min="11521" max="11521" width="1.125" style="1391" customWidth="1"/>
    <col min="11522" max="11523" width="15.625" style="1391" customWidth="1"/>
    <col min="11524" max="11524" width="15.25" style="1391" customWidth="1"/>
    <col min="11525" max="11525" width="17.5" style="1391" customWidth="1"/>
    <col min="11526" max="11526" width="15.125" style="1391" customWidth="1"/>
    <col min="11527" max="11527" width="15.25" style="1391" customWidth="1"/>
    <col min="11528" max="11528" width="3.75" style="1391" customWidth="1"/>
    <col min="11529" max="11529" width="2.5" style="1391" customWidth="1"/>
    <col min="11530" max="11776" width="9" style="1391"/>
    <col min="11777" max="11777" width="1.125" style="1391" customWidth="1"/>
    <col min="11778" max="11779" width="15.625" style="1391" customWidth="1"/>
    <col min="11780" max="11780" width="15.25" style="1391" customWidth="1"/>
    <col min="11781" max="11781" width="17.5" style="1391" customWidth="1"/>
    <col min="11782" max="11782" width="15.125" style="1391" customWidth="1"/>
    <col min="11783" max="11783" width="15.25" style="1391" customWidth="1"/>
    <col min="11784" max="11784" width="3.75" style="1391" customWidth="1"/>
    <col min="11785" max="11785" width="2.5" style="1391" customWidth="1"/>
    <col min="11786" max="12032" width="9" style="1391"/>
    <col min="12033" max="12033" width="1.125" style="1391" customWidth="1"/>
    <col min="12034" max="12035" width="15.625" style="1391" customWidth="1"/>
    <col min="12036" max="12036" width="15.25" style="1391" customWidth="1"/>
    <col min="12037" max="12037" width="17.5" style="1391" customWidth="1"/>
    <col min="12038" max="12038" width="15.125" style="1391" customWidth="1"/>
    <col min="12039" max="12039" width="15.25" style="1391" customWidth="1"/>
    <col min="12040" max="12040" width="3.75" style="1391" customWidth="1"/>
    <col min="12041" max="12041" width="2.5" style="1391" customWidth="1"/>
    <col min="12042" max="12288" width="9" style="1391"/>
    <col min="12289" max="12289" width="1.125" style="1391" customWidth="1"/>
    <col min="12290" max="12291" width="15.625" style="1391" customWidth="1"/>
    <col min="12292" max="12292" width="15.25" style="1391" customWidth="1"/>
    <col min="12293" max="12293" width="17.5" style="1391" customWidth="1"/>
    <col min="12294" max="12294" width="15.125" style="1391" customWidth="1"/>
    <col min="12295" max="12295" width="15.25" style="1391" customWidth="1"/>
    <col min="12296" max="12296" width="3.75" style="1391" customWidth="1"/>
    <col min="12297" max="12297" width="2.5" style="1391" customWidth="1"/>
    <col min="12298" max="12544" width="9" style="1391"/>
    <col min="12545" max="12545" width="1.125" style="1391" customWidth="1"/>
    <col min="12546" max="12547" width="15.625" style="1391" customWidth="1"/>
    <col min="12548" max="12548" width="15.25" style="1391" customWidth="1"/>
    <col min="12549" max="12549" width="17.5" style="1391" customWidth="1"/>
    <col min="12550" max="12550" width="15.125" style="1391" customWidth="1"/>
    <col min="12551" max="12551" width="15.25" style="1391" customWidth="1"/>
    <col min="12552" max="12552" width="3.75" style="1391" customWidth="1"/>
    <col min="12553" max="12553" width="2.5" style="1391" customWidth="1"/>
    <col min="12554" max="12800" width="9" style="1391"/>
    <col min="12801" max="12801" width="1.125" style="1391" customWidth="1"/>
    <col min="12802" max="12803" width="15.625" style="1391" customWidth="1"/>
    <col min="12804" max="12804" width="15.25" style="1391" customWidth="1"/>
    <col min="12805" max="12805" width="17.5" style="1391" customWidth="1"/>
    <col min="12806" max="12806" width="15.125" style="1391" customWidth="1"/>
    <col min="12807" max="12807" width="15.25" style="1391" customWidth="1"/>
    <col min="12808" max="12808" width="3.75" style="1391" customWidth="1"/>
    <col min="12809" max="12809" width="2.5" style="1391" customWidth="1"/>
    <col min="12810" max="13056" width="9" style="1391"/>
    <col min="13057" max="13057" width="1.125" style="1391" customWidth="1"/>
    <col min="13058" max="13059" width="15.625" style="1391" customWidth="1"/>
    <col min="13060" max="13060" width="15.25" style="1391" customWidth="1"/>
    <col min="13061" max="13061" width="17.5" style="1391" customWidth="1"/>
    <col min="13062" max="13062" width="15.125" style="1391" customWidth="1"/>
    <col min="13063" max="13063" width="15.25" style="1391" customWidth="1"/>
    <col min="13064" max="13064" width="3.75" style="1391" customWidth="1"/>
    <col min="13065" max="13065" width="2.5" style="1391" customWidth="1"/>
    <col min="13066" max="13312" width="9" style="1391"/>
    <col min="13313" max="13313" width="1.125" style="1391" customWidth="1"/>
    <col min="13314" max="13315" width="15.625" style="1391" customWidth="1"/>
    <col min="13316" max="13316" width="15.25" style="1391" customWidth="1"/>
    <col min="13317" max="13317" width="17.5" style="1391" customWidth="1"/>
    <col min="13318" max="13318" width="15.125" style="1391" customWidth="1"/>
    <col min="13319" max="13319" width="15.25" style="1391" customWidth="1"/>
    <col min="13320" max="13320" width="3.75" style="1391" customWidth="1"/>
    <col min="13321" max="13321" width="2.5" style="1391" customWidth="1"/>
    <col min="13322" max="13568" width="9" style="1391"/>
    <col min="13569" max="13569" width="1.125" style="1391" customWidth="1"/>
    <col min="13570" max="13571" width="15.625" style="1391" customWidth="1"/>
    <col min="13572" max="13572" width="15.25" style="1391" customWidth="1"/>
    <col min="13573" max="13573" width="17.5" style="1391" customWidth="1"/>
    <col min="13574" max="13574" width="15.125" style="1391" customWidth="1"/>
    <col min="13575" max="13575" width="15.25" style="1391" customWidth="1"/>
    <col min="13576" max="13576" width="3.75" style="1391" customWidth="1"/>
    <col min="13577" max="13577" width="2.5" style="1391" customWidth="1"/>
    <col min="13578" max="13824" width="9" style="1391"/>
    <col min="13825" max="13825" width="1.125" style="1391" customWidth="1"/>
    <col min="13826" max="13827" width="15.625" style="1391" customWidth="1"/>
    <col min="13828" max="13828" width="15.25" style="1391" customWidth="1"/>
    <col min="13829" max="13829" width="17.5" style="1391" customWidth="1"/>
    <col min="13830" max="13830" width="15.125" style="1391" customWidth="1"/>
    <col min="13831" max="13831" width="15.25" style="1391" customWidth="1"/>
    <col min="13832" max="13832" width="3.75" style="1391" customWidth="1"/>
    <col min="13833" max="13833" width="2.5" style="1391" customWidth="1"/>
    <col min="13834" max="14080" width="9" style="1391"/>
    <col min="14081" max="14081" width="1.125" style="1391" customWidth="1"/>
    <col min="14082" max="14083" width="15.625" style="1391" customWidth="1"/>
    <col min="14084" max="14084" width="15.25" style="1391" customWidth="1"/>
    <col min="14085" max="14085" width="17.5" style="1391" customWidth="1"/>
    <col min="14086" max="14086" width="15.125" style="1391" customWidth="1"/>
    <col min="14087" max="14087" width="15.25" style="1391" customWidth="1"/>
    <col min="14088" max="14088" width="3.75" style="1391" customWidth="1"/>
    <col min="14089" max="14089" width="2.5" style="1391" customWidth="1"/>
    <col min="14090" max="14336" width="9" style="1391"/>
    <col min="14337" max="14337" width="1.125" style="1391" customWidth="1"/>
    <col min="14338" max="14339" width="15.625" style="1391" customWidth="1"/>
    <col min="14340" max="14340" width="15.25" style="1391" customWidth="1"/>
    <col min="14341" max="14341" width="17.5" style="1391" customWidth="1"/>
    <col min="14342" max="14342" width="15.125" style="1391" customWidth="1"/>
    <col min="14343" max="14343" width="15.25" style="1391" customWidth="1"/>
    <col min="14344" max="14344" width="3.75" style="1391" customWidth="1"/>
    <col min="14345" max="14345" width="2.5" style="1391" customWidth="1"/>
    <col min="14346" max="14592" width="9" style="1391"/>
    <col min="14593" max="14593" width="1.125" style="1391" customWidth="1"/>
    <col min="14594" max="14595" width="15.625" style="1391" customWidth="1"/>
    <col min="14596" max="14596" width="15.25" style="1391" customWidth="1"/>
    <col min="14597" max="14597" width="17.5" style="1391" customWidth="1"/>
    <col min="14598" max="14598" width="15.125" style="1391" customWidth="1"/>
    <col min="14599" max="14599" width="15.25" style="1391" customWidth="1"/>
    <col min="14600" max="14600" width="3.75" style="1391" customWidth="1"/>
    <col min="14601" max="14601" width="2.5" style="1391" customWidth="1"/>
    <col min="14602" max="14848" width="9" style="1391"/>
    <col min="14849" max="14849" width="1.125" style="1391" customWidth="1"/>
    <col min="14850" max="14851" width="15.625" style="1391" customWidth="1"/>
    <col min="14852" max="14852" width="15.25" style="1391" customWidth="1"/>
    <col min="14853" max="14853" width="17.5" style="1391" customWidth="1"/>
    <col min="14854" max="14854" width="15.125" style="1391" customWidth="1"/>
    <col min="14855" max="14855" width="15.25" style="1391" customWidth="1"/>
    <col min="14856" max="14856" width="3.75" style="1391" customWidth="1"/>
    <col min="14857" max="14857" width="2.5" style="1391" customWidth="1"/>
    <col min="14858" max="15104" width="9" style="1391"/>
    <col min="15105" max="15105" width="1.125" style="1391" customWidth="1"/>
    <col min="15106" max="15107" width="15.625" style="1391" customWidth="1"/>
    <col min="15108" max="15108" width="15.25" style="1391" customWidth="1"/>
    <col min="15109" max="15109" width="17.5" style="1391" customWidth="1"/>
    <col min="15110" max="15110" width="15.125" style="1391" customWidth="1"/>
    <col min="15111" max="15111" width="15.25" style="1391" customWidth="1"/>
    <col min="15112" max="15112" width="3.75" style="1391" customWidth="1"/>
    <col min="15113" max="15113" width="2.5" style="1391" customWidth="1"/>
    <col min="15114" max="15360" width="9" style="1391"/>
    <col min="15361" max="15361" width="1.125" style="1391" customWidth="1"/>
    <col min="15362" max="15363" width="15.625" style="1391" customWidth="1"/>
    <col min="15364" max="15364" width="15.25" style="1391" customWidth="1"/>
    <col min="15365" max="15365" width="17.5" style="1391" customWidth="1"/>
    <col min="15366" max="15366" width="15.125" style="1391" customWidth="1"/>
    <col min="15367" max="15367" width="15.25" style="1391" customWidth="1"/>
    <col min="15368" max="15368" width="3.75" style="1391" customWidth="1"/>
    <col min="15369" max="15369" width="2.5" style="1391" customWidth="1"/>
    <col min="15370" max="15616" width="9" style="1391"/>
    <col min="15617" max="15617" width="1.125" style="1391" customWidth="1"/>
    <col min="15618" max="15619" width="15.625" style="1391" customWidth="1"/>
    <col min="15620" max="15620" width="15.25" style="1391" customWidth="1"/>
    <col min="15621" max="15621" width="17.5" style="1391" customWidth="1"/>
    <col min="15622" max="15622" width="15.125" style="1391" customWidth="1"/>
    <col min="15623" max="15623" width="15.25" style="1391" customWidth="1"/>
    <col min="15624" max="15624" width="3.75" style="1391" customWidth="1"/>
    <col min="15625" max="15625" width="2.5" style="1391" customWidth="1"/>
    <col min="15626" max="15872" width="9" style="1391"/>
    <col min="15873" max="15873" width="1.125" style="1391" customWidth="1"/>
    <col min="15874" max="15875" width="15.625" style="1391" customWidth="1"/>
    <col min="15876" max="15876" width="15.25" style="1391" customWidth="1"/>
    <col min="15877" max="15877" width="17.5" style="1391" customWidth="1"/>
    <col min="15878" max="15878" width="15.125" style="1391" customWidth="1"/>
    <col min="15879" max="15879" width="15.25" style="1391" customWidth="1"/>
    <col min="15880" max="15880" width="3.75" style="1391" customWidth="1"/>
    <col min="15881" max="15881" width="2.5" style="1391" customWidth="1"/>
    <col min="15882" max="16128" width="9" style="1391"/>
    <col min="16129" max="16129" width="1.125" style="1391" customWidth="1"/>
    <col min="16130" max="16131" width="15.625" style="1391" customWidth="1"/>
    <col min="16132" max="16132" width="15.25" style="1391" customWidth="1"/>
    <col min="16133" max="16133" width="17.5" style="1391" customWidth="1"/>
    <col min="16134" max="16134" width="15.125" style="1391" customWidth="1"/>
    <col min="16135" max="16135" width="15.25" style="1391" customWidth="1"/>
    <col min="16136" max="16136" width="3.75" style="1391" customWidth="1"/>
    <col min="16137" max="16137" width="2.5" style="1391" customWidth="1"/>
    <col min="16138" max="16384" width="9" style="1391"/>
  </cols>
  <sheetData>
    <row r="1" spans="2:7" ht="23.25" customHeight="1">
      <c r="B1" s="2126" t="s">
        <v>933</v>
      </c>
    </row>
    <row r="2" spans="2:7" ht="22.5" customHeight="1">
      <c r="F2" s="1404" t="s">
        <v>1306</v>
      </c>
      <c r="G2" s="1404"/>
    </row>
    <row r="3" spans="2:7" ht="15.75" customHeight="1">
      <c r="F3" s="1404"/>
      <c r="G3" s="1404"/>
    </row>
    <row r="4" spans="2:7" ht="27.75" customHeight="1">
      <c r="B4" s="1310" t="s">
        <v>1245</v>
      </c>
      <c r="C4" s="1310"/>
      <c r="D4" s="1310"/>
      <c r="E4" s="1310"/>
      <c r="F4" s="1310"/>
      <c r="G4" s="1310"/>
    </row>
    <row r="5" spans="2:7" ht="21.75" customHeight="1">
      <c r="B5" s="1725"/>
      <c r="C5" s="1725"/>
      <c r="D5" s="1725"/>
      <c r="E5" s="1725"/>
      <c r="F5" s="1725"/>
      <c r="G5" s="1725"/>
    </row>
    <row r="6" spans="2:7" ht="21.75" customHeight="1">
      <c r="B6" s="533" t="s">
        <v>1724</v>
      </c>
      <c r="C6" s="533"/>
      <c r="D6" s="524"/>
      <c r="E6" s="531"/>
      <c r="F6" s="531"/>
      <c r="G6" s="2147"/>
    </row>
    <row r="7" spans="2:7" ht="21.75" customHeight="1">
      <c r="B7" s="533" t="s">
        <v>1725</v>
      </c>
      <c r="C7" s="533"/>
      <c r="D7" s="524" t="s">
        <v>1658</v>
      </c>
      <c r="E7" s="531"/>
      <c r="F7" s="531"/>
      <c r="G7" s="2147"/>
    </row>
    <row r="8" spans="2:7" ht="18" customHeight="1">
      <c r="B8" s="1398"/>
      <c r="C8" s="1398"/>
      <c r="D8" s="1398"/>
      <c r="E8" s="1398"/>
      <c r="F8" s="1398"/>
      <c r="G8" s="1398"/>
    </row>
    <row r="9" spans="2:7" ht="22.5" customHeight="1">
      <c r="B9" s="2127" t="s">
        <v>597</v>
      </c>
      <c r="C9" s="2135" t="s">
        <v>190</v>
      </c>
      <c r="D9" s="2139"/>
      <c r="E9" s="2139"/>
      <c r="F9" s="2139"/>
      <c r="G9" s="2148"/>
    </row>
    <row r="10" spans="2:7" ht="35.25" customHeight="1">
      <c r="B10" s="2128"/>
      <c r="C10" s="2136"/>
      <c r="D10" s="2143" t="s">
        <v>1729</v>
      </c>
      <c r="E10" s="2143"/>
      <c r="F10" s="2143"/>
      <c r="G10" s="2149"/>
    </row>
    <row r="11" spans="2:7" ht="22.5" customHeight="1">
      <c r="B11" s="2128"/>
      <c r="C11" s="2137" t="s">
        <v>1691</v>
      </c>
      <c r="D11" s="2141"/>
      <c r="E11" s="2141"/>
      <c r="F11" s="2141"/>
      <c r="G11" s="2150"/>
    </row>
    <row r="12" spans="2:7" ht="35.25" customHeight="1">
      <c r="B12" s="2128"/>
      <c r="C12" s="2136"/>
      <c r="D12" s="2143" t="s">
        <v>1729</v>
      </c>
      <c r="E12" s="2143"/>
      <c r="F12" s="2143"/>
      <c r="G12" s="2149"/>
    </row>
    <row r="13" spans="2:7" ht="22.5" customHeight="1">
      <c r="B13" s="2128"/>
      <c r="C13" s="2137" t="s">
        <v>579</v>
      </c>
      <c r="D13" s="2141"/>
      <c r="E13" s="2141"/>
      <c r="F13" s="2141"/>
      <c r="G13" s="2150"/>
    </row>
    <row r="14" spans="2:7" ht="35.25" customHeight="1">
      <c r="B14" s="2128"/>
      <c r="C14" s="2136"/>
      <c r="D14" s="2143" t="s">
        <v>1729</v>
      </c>
      <c r="E14" s="2143"/>
      <c r="F14" s="2143"/>
      <c r="G14" s="2149"/>
    </row>
    <row r="15" spans="2:7" ht="22.5" customHeight="1">
      <c r="B15" s="2128"/>
      <c r="C15" s="2137" t="s">
        <v>2185</v>
      </c>
      <c r="D15" s="2141"/>
      <c r="E15" s="2141"/>
      <c r="F15" s="2141"/>
      <c r="G15" s="2150"/>
    </row>
    <row r="16" spans="2:7" ht="35.25" customHeight="1">
      <c r="B16" s="2128"/>
      <c r="C16" s="2136"/>
      <c r="D16" s="2143" t="s">
        <v>1729</v>
      </c>
      <c r="E16" s="2143"/>
      <c r="F16" s="2143"/>
      <c r="G16" s="2149"/>
    </row>
    <row r="17" spans="2:7" ht="22.5" customHeight="1">
      <c r="B17" s="2128"/>
      <c r="C17" s="2137" t="s">
        <v>1205</v>
      </c>
      <c r="D17" s="2141"/>
      <c r="E17" s="2141"/>
      <c r="F17" s="2141"/>
      <c r="G17" s="2150"/>
    </row>
    <row r="18" spans="2:7" ht="35.25" customHeight="1">
      <c r="B18" s="2128"/>
      <c r="C18" s="2136"/>
      <c r="D18" s="2143" t="s">
        <v>1729</v>
      </c>
      <c r="E18" s="2143"/>
      <c r="F18" s="2143"/>
      <c r="G18" s="2149"/>
    </row>
    <row r="19" spans="2:7" ht="22.5" customHeight="1">
      <c r="B19" s="2128"/>
      <c r="C19" s="2137" t="s">
        <v>2186</v>
      </c>
      <c r="D19" s="2141"/>
      <c r="E19" s="2141"/>
      <c r="F19" s="2141"/>
      <c r="G19" s="2150"/>
    </row>
    <row r="20" spans="2:7" ht="35.25" customHeight="1">
      <c r="B20" s="2129"/>
      <c r="C20" s="2138"/>
      <c r="D20" s="2144" t="s">
        <v>1729</v>
      </c>
      <c r="E20" s="2144"/>
      <c r="F20" s="2144"/>
      <c r="G20" s="2151"/>
    </row>
    <row r="21" spans="2:7" ht="31.5" customHeight="1">
      <c r="B21" s="2130" t="s">
        <v>750</v>
      </c>
      <c r="C21" s="2139" t="s">
        <v>1116</v>
      </c>
      <c r="D21" s="2139"/>
      <c r="E21" s="2139"/>
      <c r="F21" s="2139"/>
      <c r="G21" s="2148"/>
    </row>
    <row r="22" spans="2:7" ht="35.25" customHeight="1">
      <c r="B22" s="2131"/>
      <c r="C22" s="2140"/>
      <c r="D22" s="2145" t="s">
        <v>1731</v>
      </c>
      <c r="E22" s="2145"/>
      <c r="F22" s="2145"/>
      <c r="G22" s="2152"/>
    </row>
    <row r="23" spans="2:7" ht="22.5" customHeight="1">
      <c r="B23" s="2131"/>
      <c r="C23" s="2141" t="s">
        <v>2187</v>
      </c>
      <c r="D23" s="2141"/>
      <c r="E23" s="2141"/>
      <c r="F23" s="2141"/>
      <c r="G23" s="2150"/>
    </row>
    <row r="24" spans="2:7" ht="35.25" customHeight="1">
      <c r="B24" s="2132"/>
      <c r="C24" s="2142"/>
      <c r="D24" s="2146" t="s">
        <v>1731</v>
      </c>
      <c r="E24" s="2146"/>
      <c r="F24" s="2146"/>
      <c r="G24" s="2153"/>
    </row>
    <row r="25" spans="2:7" ht="52.5" customHeight="1">
      <c r="B25" s="2133" t="s">
        <v>1648</v>
      </c>
      <c r="C25" s="2133"/>
      <c r="D25" s="2133"/>
      <c r="E25" s="2133"/>
      <c r="F25" s="2133"/>
      <c r="G25" s="2133"/>
    </row>
    <row r="26" spans="2:7">
      <c r="B26" s="2134"/>
      <c r="C26" s="2134"/>
      <c r="D26" s="2134"/>
      <c r="E26" s="2134"/>
      <c r="F26" s="2134"/>
      <c r="G26" s="2134"/>
    </row>
    <row r="27" spans="2:7">
      <c r="B27" s="2134"/>
      <c r="C27" s="2134"/>
      <c r="D27" s="2134"/>
      <c r="E27" s="2134"/>
      <c r="F27" s="2134"/>
      <c r="G27" s="2134"/>
    </row>
  </sheetData>
  <customSheetViews>
    <customSheetView guid="{33D4D846-4129-451F-A6E0-96419F5FE18F}" scale="75" showPageBreaks="1" printArea="1" view="pageBreakPreview" showRuler="0">
      <selection activeCell="BK9" sqref="BK9"/>
      <colBreaks count="1" manualBreakCount="1">
        <brk id="6" max="1048575" man="1"/>
      </colBreaks>
      <pageMargins left="0.39370078740157483" right="0.39370078740157483" top="0.31496062992125984" bottom="0.19685039370078741" header="0.39370078740157483" footer="0.39370078740157483"/>
      <printOptions horizontalCentered="1"/>
      <pageSetup paperSize="9" scale="102" orientation="portrait" errors="blank" verticalDpi="300" r:id="rId1"/>
      <headerFooter alignWithMargins="0"/>
    </customSheetView>
    <customSheetView guid="{2A313BEC-6E4F-4195-BE25-F08689DF1019}" showPageBreaks="1" printArea="1" view="pageBreakPreview" showRuler="0">
      <selection activeCell="G26" sqref="G26"/>
      <colBreaks count="1" manualBreakCount="1">
        <brk id="6" max="1048575" man="1"/>
      </colBreaks>
      <pageMargins left="0.59" right="0.39370078740157483" top="0.4" bottom="0.19685039370078741" header="0.68" footer="0.39370078740157483"/>
      <printOptions horizontalCentered="1"/>
      <pageSetup paperSize="9" scale="105" orientation="portrait" errors="blank" verticalDpi="300" r:id="rId2"/>
      <headerFooter alignWithMargins="0"/>
    </customSheetView>
    <customSheetView guid="{777DFF65-A274-44C2-85B6-2D5C6BB81042}" scale="75" showPageBreaks="1" view="pageBreakPreview" showRuler="0">
      <selection activeCell="BK9" sqref="BK9"/>
      <colBreaks count="1" manualBreakCount="1">
        <brk id="6" max="1048575" man="1"/>
      </colBreaks>
      <pageMargins left="0.39370078740157483" right="0.39370078740157483" top="0.31496062992125984" bottom="0.19685039370078741" header="0.39370078740157483" footer="0.39370078740157483"/>
      <printOptions horizontalCentered="1"/>
      <pageSetup paperSize="9" scale="102" orientation="portrait" errors="blank" verticalDpi="300" r:id="rId3"/>
      <headerFooter alignWithMargins="0"/>
    </customSheetView>
    <customSheetView guid="{5936F667-61F4-4656-AF66-4F7DBB59A1CD}" scale="75" showPageBreaks="1" printArea="1" view="pageBreakPreview" showRuler="0">
      <selection activeCell="BK9" sqref="BK9"/>
      <colBreaks count="1" manualBreakCount="1">
        <brk id="6" max="1048575" man="1"/>
      </colBreaks>
      <pageMargins left="0.39370078740157483" right="0.39370078740157483" top="0.31496062992125984" bottom="0.19685039370078741" header="0.39370078740157483" footer="0.39370078740157483"/>
      <printOptions horizontalCentered="1"/>
      <pageSetup paperSize="9" scale="102" orientation="portrait" errors="blank" verticalDpi="300" r:id="rId4"/>
      <headerFooter alignWithMargins="0"/>
    </customSheetView>
  </customSheetViews>
  <mergeCells count="26">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5:G25"/>
    <mergeCell ref="B21:B24"/>
    <mergeCell ref="B26:G27"/>
    <mergeCell ref="B9:B20"/>
  </mergeCells>
  <phoneticPr fontId="23"/>
  <printOptions horizontalCentered="1"/>
  <pageMargins left="0.39370078740157483" right="0.39370078740157483" top="0.31496062992125984" bottom="0.19685039370078741" header="0.39370078740157483" footer="0.39370078740157483"/>
  <pageSetup paperSize="9" fitToWidth="1" fitToHeight="1" orientation="portrait" usePrinterDefaults="1" errors="blank" verticalDpi="300" r:id="rId5"/>
  <headerFooter alignWithMargins="0"/>
  <colBreaks count="1" manualBreakCount="1">
    <brk id="7" max="28" man="1"/>
  </colBreaks>
</worksheet>
</file>

<file path=xl/worksheets/sheet51.xml><?xml version="1.0" encoding="utf-8"?>
<worksheet xmlns="http://schemas.openxmlformats.org/spreadsheetml/2006/main" xmlns:r="http://schemas.openxmlformats.org/officeDocument/2006/relationships" xmlns:mc="http://schemas.openxmlformats.org/markup-compatibility/2006">
  <sheetPr>
    <tabColor rgb="FF92D050"/>
  </sheetPr>
  <dimension ref="A1:AU30"/>
  <sheetViews>
    <sheetView view="pageBreakPreview" zoomScale="93" zoomScaleSheetLayoutView="93" workbookViewId="0"/>
  </sheetViews>
  <sheetFormatPr defaultRowHeight="13.5"/>
  <cols>
    <col min="1" max="1" width="3.875" style="1277" customWidth="1"/>
    <col min="2" max="2" width="4.125" style="1277" customWidth="1"/>
    <col min="3" max="3" width="34.375" style="1277" customWidth="1"/>
    <col min="4" max="4" width="31.375" style="1277" customWidth="1"/>
    <col min="5" max="5" width="16.5" style="1277" customWidth="1"/>
    <col min="6" max="6" width="3.625" style="1277" customWidth="1"/>
    <col min="7" max="15" width="20.625" style="1277" customWidth="1"/>
    <col min="16" max="16" width="9" style="1277" bestFit="1" customWidth="1"/>
    <col min="17" max="16384" width="9" style="1277" customWidth="1"/>
  </cols>
  <sheetData>
    <row r="1" spans="1:47" s="1373" customFormat="1" ht="14.25">
      <c r="A1" s="24" t="s">
        <v>2166</v>
      </c>
      <c r="AU1" s="24" t="s">
        <v>49</v>
      </c>
    </row>
    <row r="2" spans="1:47" s="1373" customFormat="1" ht="24" customHeight="1">
      <c r="B2" s="1278" t="s">
        <v>2162</v>
      </c>
      <c r="C2" s="1278"/>
      <c r="D2" s="1278"/>
      <c r="E2" s="1278"/>
    </row>
    <row r="3" spans="1:47" s="1373" customFormat="1" ht="24" customHeight="1">
      <c r="B3" s="1297" t="s">
        <v>448</v>
      </c>
      <c r="C3" s="1297"/>
      <c r="D3" s="2159"/>
      <c r="E3" s="2159"/>
    </row>
    <row r="4" spans="1:47" s="1373" customFormat="1" ht="24" customHeight="1">
      <c r="B4" s="1297" t="s">
        <v>1345</v>
      </c>
      <c r="C4" s="1297"/>
      <c r="D4" s="2160" t="s">
        <v>407</v>
      </c>
      <c r="E4" s="2160"/>
    </row>
    <row r="5" spans="1:47" ht="39" customHeight="1">
      <c r="B5" s="1827" t="s">
        <v>341</v>
      </c>
      <c r="C5" s="1295"/>
      <c r="D5" s="1304"/>
      <c r="E5" s="1297"/>
    </row>
    <row r="6" spans="1:47" ht="39.75" customHeight="1">
      <c r="B6" s="1827" t="s">
        <v>1296</v>
      </c>
      <c r="C6" s="2079"/>
      <c r="D6" s="2075"/>
      <c r="E6" s="1297"/>
    </row>
    <row r="7" spans="1:47" ht="39" customHeight="1">
      <c r="B7" s="1827" t="s">
        <v>1335</v>
      </c>
      <c r="C7" s="1295"/>
      <c r="D7" s="1304"/>
      <c r="E7" s="1297"/>
    </row>
    <row r="8" spans="1:47" ht="30" customHeight="1">
      <c r="B8" s="1827" t="s">
        <v>2167</v>
      </c>
      <c r="C8" s="1295"/>
      <c r="D8" s="1304"/>
      <c r="E8" s="1303"/>
    </row>
    <row r="9" spans="1:47" ht="39" customHeight="1">
      <c r="B9" s="1827" t="s">
        <v>2163</v>
      </c>
      <c r="C9" s="1295"/>
      <c r="D9" s="1304"/>
      <c r="E9" s="1878"/>
    </row>
    <row r="10" spans="1:47" ht="30" customHeight="1">
      <c r="B10" s="1827" t="s">
        <v>2164</v>
      </c>
      <c r="C10" s="2079"/>
      <c r="D10" s="2079"/>
      <c r="E10" s="1878" t="s">
        <v>469</v>
      </c>
    </row>
    <row r="11" spans="1:47" ht="11.25" customHeight="1">
      <c r="B11" s="2079"/>
      <c r="C11" s="2079"/>
      <c r="D11" s="2079"/>
      <c r="E11" s="1295"/>
    </row>
    <row r="12" spans="1:47" ht="24.95" customHeight="1">
      <c r="B12" s="1279" t="s">
        <v>249</v>
      </c>
      <c r="C12" s="2156"/>
      <c r="D12" s="2156"/>
      <c r="E12" s="2164" t="s">
        <v>1079</v>
      </c>
    </row>
    <row r="13" spans="1:47" ht="24.95" customHeight="1">
      <c r="B13" s="2072">
        <v>1</v>
      </c>
      <c r="C13" s="1279"/>
      <c r="D13" s="2156"/>
      <c r="E13" s="1897"/>
    </row>
    <row r="14" spans="1:47" ht="24.95" customHeight="1">
      <c r="B14" s="1298">
        <v>2</v>
      </c>
      <c r="C14" s="1279"/>
      <c r="D14" s="2156"/>
      <c r="E14" s="1297"/>
    </row>
    <row r="15" spans="1:47" ht="24.95" customHeight="1">
      <c r="B15" s="1298">
        <v>3</v>
      </c>
      <c r="C15" s="1279"/>
      <c r="D15" s="2156"/>
      <c r="E15" s="1297"/>
    </row>
    <row r="16" spans="1:47" ht="24.95" customHeight="1">
      <c r="B16" s="1298">
        <v>4</v>
      </c>
      <c r="C16" s="1279"/>
      <c r="D16" s="2156"/>
      <c r="E16" s="1297"/>
    </row>
    <row r="17" spans="2:5" ht="24.95" customHeight="1">
      <c r="B17" s="1298">
        <v>5</v>
      </c>
      <c r="C17" s="1279"/>
      <c r="D17" s="2156"/>
      <c r="E17" s="1297"/>
    </row>
    <row r="18" spans="2:5" ht="24.95" customHeight="1">
      <c r="B18" s="1298">
        <v>6</v>
      </c>
      <c r="C18" s="1279"/>
      <c r="D18" s="2156"/>
      <c r="E18" s="1297"/>
    </row>
    <row r="19" spans="2:5" ht="24.95" customHeight="1">
      <c r="B19" s="1298">
        <v>7</v>
      </c>
      <c r="C19" s="1279"/>
      <c r="D19" s="2156"/>
      <c r="E19" s="1297"/>
    </row>
    <row r="20" spans="2:5" ht="24.95" customHeight="1">
      <c r="B20" s="1298">
        <v>8</v>
      </c>
      <c r="C20" s="1279"/>
      <c r="D20" s="2156"/>
      <c r="E20" s="1297"/>
    </row>
    <row r="21" spans="2:5" ht="24.95" customHeight="1">
      <c r="B21" s="1298">
        <v>9</v>
      </c>
      <c r="C21" s="1279"/>
      <c r="D21" s="2156"/>
      <c r="E21" s="1297"/>
    </row>
    <row r="22" spans="2:5" ht="24.95" customHeight="1">
      <c r="B22" s="2154">
        <v>10</v>
      </c>
      <c r="C22" s="1823"/>
      <c r="D22" s="2161"/>
      <c r="E22" s="1878"/>
    </row>
    <row r="23" spans="2:5" ht="24.95" customHeight="1">
      <c r="B23" s="2155"/>
      <c r="C23" s="2157" t="s">
        <v>1006</v>
      </c>
      <c r="D23" s="2162"/>
      <c r="E23" s="2165"/>
    </row>
    <row r="24" spans="2:5" ht="24.95" customHeight="1">
      <c r="B24" s="1831" t="s">
        <v>2165</v>
      </c>
      <c r="C24" s="2158"/>
      <c r="D24" s="2158"/>
      <c r="E24" s="2166" t="s">
        <v>1079</v>
      </c>
    </row>
    <row r="25" spans="2:5" ht="24.95" customHeight="1">
      <c r="B25" s="2072">
        <v>1</v>
      </c>
      <c r="C25" s="1279"/>
      <c r="D25" s="2156"/>
      <c r="E25" s="1297"/>
    </row>
    <row r="26" spans="2:5" ht="24.95" customHeight="1">
      <c r="B26" s="1298">
        <v>2</v>
      </c>
      <c r="C26" s="1279"/>
      <c r="D26" s="2156"/>
      <c r="E26" s="1297"/>
    </row>
    <row r="27" spans="2:5" ht="24.95" customHeight="1">
      <c r="B27" s="2154">
        <v>3</v>
      </c>
      <c r="C27" s="1823"/>
      <c r="D27" s="2161"/>
      <c r="E27" s="1878"/>
    </row>
    <row r="28" spans="2:5" ht="24.95" customHeight="1">
      <c r="B28" s="2155"/>
      <c r="C28" s="2157" t="s">
        <v>34</v>
      </c>
      <c r="D28" s="2163" t="s">
        <v>1350</v>
      </c>
      <c r="E28" s="2165"/>
    </row>
    <row r="29" spans="2:5" s="1735" customFormat="1" ht="28.5" customHeight="1">
      <c r="B29" s="1911" t="s">
        <v>1353</v>
      </c>
      <c r="C29" s="1911"/>
      <c r="D29" s="1911"/>
      <c r="E29" s="1911"/>
    </row>
    <row r="30" spans="2:5" s="1735" customFormat="1" ht="29.25" customHeight="1">
      <c r="B30" s="1911"/>
      <c r="C30" s="1911"/>
      <c r="D30" s="1911"/>
      <c r="E30" s="1911"/>
    </row>
    <row r="31" spans="2:5" ht="24.95" customHeight="1"/>
    <row r="32" spans="2:5"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mergeCells count="28">
    <mergeCell ref="B2:E2"/>
    <mergeCell ref="B3:C3"/>
    <mergeCell ref="D3:E3"/>
    <mergeCell ref="B4:C4"/>
    <mergeCell ref="D4:E4"/>
    <mergeCell ref="B5:D5"/>
    <mergeCell ref="B6:D6"/>
    <mergeCell ref="B7:D7"/>
    <mergeCell ref="B8:D8"/>
    <mergeCell ref="B9:D9"/>
    <mergeCell ref="B10:D10"/>
    <mergeCell ref="B12:D12"/>
    <mergeCell ref="C13:D13"/>
    <mergeCell ref="C14:D14"/>
    <mergeCell ref="C15:D15"/>
    <mergeCell ref="C16:D16"/>
    <mergeCell ref="C17:D17"/>
    <mergeCell ref="C18:D18"/>
    <mergeCell ref="C19:D19"/>
    <mergeCell ref="C20:D20"/>
    <mergeCell ref="C21:D21"/>
    <mergeCell ref="C22:D22"/>
    <mergeCell ref="B24:D24"/>
    <mergeCell ref="C25:D25"/>
    <mergeCell ref="C26:D26"/>
    <mergeCell ref="C27:D27"/>
    <mergeCell ref="B29:E29"/>
    <mergeCell ref="B30:E30"/>
  </mergeCells>
  <phoneticPr fontId="57" type="Hiragana"/>
  <pageMargins left="0.7" right="0.7" top="0.75" bottom="0.75" header="0.3" footer="0.3"/>
  <pageSetup paperSize="9" scale="95" fitToWidth="1" fitToHeight="1" orientation="portrait" usePrinterDefaults="1" r:id="rId1"/>
  <colBreaks count="1" manualBreakCount="1">
    <brk id="6" max="29"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tabColor theme="0"/>
  </sheetPr>
  <dimension ref="A1:AU30"/>
  <sheetViews>
    <sheetView view="pageBreakPreview" zoomScaleNormal="75" zoomScaleSheetLayoutView="100" workbookViewId="0"/>
  </sheetViews>
  <sheetFormatPr defaultColWidth="9" defaultRowHeight="13.5"/>
  <cols>
    <col min="1" max="1" width="3.875" style="1277" customWidth="1"/>
    <col min="2" max="2" width="4.125" style="1277" customWidth="1"/>
    <col min="3" max="3" width="34.375" style="1277" customWidth="1"/>
    <col min="4" max="4" width="31.375" style="1277" customWidth="1"/>
    <col min="5" max="5" width="16.5" style="1277" customWidth="1"/>
    <col min="6" max="6" width="3.625" style="1277" customWidth="1"/>
    <col min="7" max="15" width="20.625" style="1277" customWidth="1"/>
    <col min="16" max="16" width="9" style="1277" bestFit="1" customWidth="0"/>
    <col min="17" max="16384" width="9" style="1277"/>
  </cols>
  <sheetData>
    <row r="1" spans="1:47" s="1373" customFormat="1" ht="14.25">
      <c r="A1" s="24" t="s">
        <v>1015</v>
      </c>
      <c r="H1" s="1373" t="s">
        <v>862</v>
      </c>
      <c r="AU1" s="24" t="s">
        <v>49</v>
      </c>
    </row>
    <row r="2" spans="1:47" s="1373" customFormat="1" ht="24" customHeight="1">
      <c r="B2" s="1278" t="s">
        <v>782</v>
      </c>
      <c r="C2" s="1278"/>
      <c r="D2" s="1278"/>
      <c r="E2" s="1278"/>
    </row>
    <row r="3" spans="1:47" s="1373" customFormat="1" ht="24" customHeight="1">
      <c r="B3" s="1297" t="s">
        <v>448</v>
      </c>
      <c r="C3" s="1297"/>
      <c r="D3" s="2159"/>
      <c r="E3" s="2159"/>
    </row>
    <row r="4" spans="1:47" s="1373" customFormat="1" ht="24" customHeight="1">
      <c r="B4" s="1297" t="s">
        <v>1345</v>
      </c>
      <c r="C4" s="1297"/>
      <c r="D4" s="2160" t="s">
        <v>1355</v>
      </c>
      <c r="E4" s="2160"/>
    </row>
    <row r="5" spans="1:47" ht="39" customHeight="1">
      <c r="B5" s="1827" t="s">
        <v>341</v>
      </c>
      <c r="C5" s="1295"/>
      <c r="D5" s="1304"/>
      <c r="E5" s="1297"/>
    </row>
    <row r="6" spans="1:47" ht="39.75" customHeight="1">
      <c r="B6" s="1827" t="s">
        <v>494</v>
      </c>
      <c r="C6" s="2079"/>
      <c r="D6" s="2075"/>
      <c r="E6" s="1297"/>
    </row>
    <row r="7" spans="1:47" ht="39" customHeight="1">
      <c r="B7" s="1827" t="s">
        <v>1335</v>
      </c>
      <c r="C7" s="1295"/>
      <c r="D7" s="1304"/>
      <c r="E7" s="1297"/>
    </row>
    <row r="8" spans="1:47" ht="39" customHeight="1">
      <c r="B8" s="1827" t="s">
        <v>1058</v>
      </c>
      <c r="C8" s="1295"/>
      <c r="D8" s="1304"/>
      <c r="E8" s="1878"/>
    </row>
    <row r="9" spans="1:47" ht="55.5" customHeight="1">
      <c r="B9" s="1827" t="s">
        <v>1197</v>
      </c>
      <c r="C9" s="2079"/>
      <c r="D9" s="2079"/>
      <c r="E9" s="1878" t="s">
        <v>469</v>
      </c>
    </row>
    <row r="10" spans="1:47" ht="48.75" customHeight="1">
      <c r="B10" s="2167" t="s">
        <v>1356</v>
      </c>
      <c r="C10" s="2170"/>
      <c r="D10" s="2171"/>
      <c r="E10" s="1878" t="s">
        <v>469</v>
      </c>
    </row>
    <row r="11" spans="1:47" ht="11.25" customHeight="1">
      <c r="B11" s="2079"/>
      <c r="C11" s="2079"/>
      <c r="D11" s="2079"/>
      <c r="E11" s="1295"/>
    </row>
    <row r="12" spans="1:47" ht="24.95" customHeight="1">
      <c r="B12" s="1279" t="s">
        <v>249</v>
      </c>
      <c r="C12" s="2156"/>
      <c r="D12" s="2156"/>
      <c r="E12" s="2164" t="s">
        <v>1079</v>
      </c>
    </row>
    <row r="13" spans="1:47" ht="24.95" customHeight="1">
      <c r="B13" s="2072">
        <v>1</v>
      </c>
      <c r="C13" s="1279"/>
      <c r="D13" s="2156"/>
      <c r="E13" s="1897"/>
    </row>
    <row r="14" spans="1:47" ht="24.95" customHeight="1">
      <c r="B14" s="1298">
        <v>2</v>
      </c>
      <c r="C14" s="1279"/>
      <c r="D14" s="2156"/>
      <c r="E14" s="1297"/>
    </row>
    <row r="15" spans="1:47" ht="24.95" customHeight="1">
      <c r="B15" s="1298">
        <v>3</v>
      </c>
      <c r="C15" s="1279"/>
      <c r="D15" s="2156"/>
      <c r="E15" s="1297"/>
    </row>
    <row r="16" spans="1:47" ht="24.95" customHeight="1">
      <c r="B16" s="1298">
        <v>4</v>
      </c>
      <c r="C16" s="1279"/>
      <c r="D16" s="2156"/>
      <c r="E16" s="1297"/>
    </row>
    <row r="17" spans="2:5" ht="24.95" customHeight="1">
      <c r="B17" s="1298">
        <v>5</v>
      </c>
      <c r="C17" s="1279"/>
      <c r="D17" s="2156"/>
      <c r="E17" s="1297"/>
    </row>
    <row r="18" spans="2:5" ht="24.95" customHeight="1">
      <c r="B18" s="1298">
        <v>6</v>
      </c>
      <c r="C18" s="1279"/>
      <c r="D18" s="2156"/>
      <c r="E18" s="1297"/>
    </row>
    <row r="19" spans="2:5" ht="24.95" customHeight="1">
      <c r="B19" s="1298">
        <v>7</v>
      </c>
      <c r="C19" s="1279"/>
      <c r="D19" s="2156"/>
      <c r="E19" s="1297"/>
    </row>
    <row r="20" spans="2:5" ht="24.95" customHeight="1">
      <c r="B20" s="1298">
        <v>8</v>
      </c>
      <c r="C20" s="1279"/>
      <c r="D20" s="2156"/>
      <c r="E20" s="1297"/>
    </row>
    <row r="21" spans="2:5" ht="24.95" customHeight="1">
      <c r="B21" s="1298">
        <v>9</v>
      </c>
      <c r="C21" s="1279"/>
      <c r="D21" s="2156"/>
      <c r="E21" s="1297"/>
    </row>
    <row r="22" spans="2:5" ht="24.95" customHeight="1">
      <c r="B22" s="2154">
        <v>10</v>
      </c>
      <c r="C22" s="1823"/>
      <c r="D22" s="2161"/>
      <c r="E22" s="1878"/>
    </row>
    <row r="23" spans="2:5" ht="24.95" customHeight="1">
      <c r="B23" s="2168"/>
      <c r="C23" s="2157" t="s">
        <v>1006</v>
      </c>
      <c r="D23" s="2162"/>
      <c r="E23" s="2165"/>
    </row>
    <row r="24" spans="2:5" ht="24.95" customHeight="1">
      <c r="B24" s="1831" t="s">
        <v>985</v>
      </c>
      <c r="C24" s="2158"/>
      <c r="D24" s="2158"/>
      <c r="E24" s="2166" t="s">
        <v>1079</v>
      </c>
    </row>
    <row r="25" spans="2:5" ht="24.95" customHeight="1">
      <c r="B25" s="2072">
        <v>1</v>
      </c>
      <c r="C25" s="1279"/>
      <c r="D25" s="2156"/>
      <c r="E25" s="1297"/>
    </row>
    <row r="26" spans="2:5" ht="24.95" customHeight="1">
      <c r="B26" s="1298">
        <v>2</v>
      </c>
      <c r="C26" s="1279"/>
      <c r="D26" s="2156"/>
      <c r="E26" s="1297"/>
    </row>
    <row r="27" spans="2:5" ht="24.95" customHeight="1">
      <c r="B27" s="2154">
        <v>3</v>
      </c>
      <c r="C27" s="1823"/>
      <c r="D27" s="2161"/>
      <c r="E27" s="1878"/>
    </row>
    <row r="28" spans="2:5" ht="24.95" customHeight="1">
      <c r="B28" s="2168"/>
      <c r="C28" s="2157" t="s">
        <v>34</v>
      </c>
      <c r="D28" s="2163" t="s">
        <v>1350</v>
      </c>
      <c r="E28" s="2165"/>
    </row>
    <row r="29" spans="2:5" s="1735" customFormat="1" ht="28.5" customHeight="1">
      <c r="B29" s="2169" t="s">
        <v>1358</v>
      </c>
      <c r="C29" s="2169"/>
      <c r="D29" s="2169"/>
      <c r="E29" s="2169"/>
    </row>
    <row r="30" spans="2:5" s="1735" customFormat="1" ht="29.25" customHeight="1">
      <c r="B30" s="1911"/>
      <c r="C30" s="1911"/>
      <c r="D30" s="1911"/>
      <c r="E30" s="1911"/>
    </row>
    <row r="31" spans="2:5" ht="24.95" customHeight="1"/>
    <row r="32" spans="2:5"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mergeCells count="28">
    <mergeCell ref="B2:E2"/>
    <mergeCell ref="B3:C3"/>
    <mergeCell ref="D3:E3"/>
    <mergeCell ref="B4:C4"/>
    <mergeCell ref="D4:E4"/>
    <mergeCell ref="B5:D5"/>
    <mergeCell ref="B6:D6"/>
    <mergeCell ref="B7:D7"/>
    <mergeCell ref="B8:D8"/>
    <mergeCell ref="B9:D9"/>
    <mergeCell ref="B10:D10"/>
    <mergeCell ref="B12:D12"/>
    <mergeCell ref="C13:D13"/>
    <mergeCell ref="C14:D14"/>
    <mergeCell ref="C15:D15"/>
    <mergeCell ref="C16:D16"/>
    <mergeCell ref="C17:D17"/>
    <mergeCell ref="C18:D18"/>
    <mergeCell ref="C19:D19"/>
    <mergeCell ref="C20:D20"/>
    <mergeCell ref="C21:D21"/>
    <mergeCell ref="C22:D22"/>
    <mergeCell ref="B24:D24"/>
    <mergeCell ref="C25:D25"/>
    <mergeCell ref="C26:D26"/>
    <mergeCell ref="C27:D27"/>
    <mergeCell ref="B29:E29"/>
    <mergeCell ref="B30:E30"/>
  </mergeCells>
  <phoneticPr fontId="23"/>
  <printOptions horizontalCentered="1"/>
  <pageMargins left="0.39370078740157483" right="0.39370078740157483" top="0.31496062992125984" bottom="0.19685039370078741" header="0.39370078740157483" footer="0.39370078740157483"/>
  <pageSetup paperSize="9" scale="102" fitToWidth="1" fitToHeight="1" orientation="portrait" usePrinterDefaults="1" errors="blank" verticalDpi="300" r:id="rId1"/>
  <headerFooter alignWithMargins="0"/>
  <colBreaks count="1" manualBreakCount="1">
    <brk id="6"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sheetPr>
    <tabColor theme="0"/>
  </sheetPr>
  <dimension ref="A1:AU19"/>
  <sheetViews>
    <sheetView view="pageBreakPreview" zoomScaleNormal="75" zoomScaleSheetLayoutView="100" workbookViewId="0"/>
  </sheetViews>
  <sheetFormatPr defaultColWidth="9" defaultRowHeight="13.5"/>
  <cols>
    <col min="1" max="1" width="3.875" style="1277" customWidth="1"/>
    <col min="2" max="3" width="17.75" style="1277" customWidth="1"/>
    <col min="4" max="4" width="17.875" style="1277" customWidth="1"/>
    <col min="5" max="5" width="11.5" style="1277" customWidth="1"/>
    <col min="6" max="6" width="20.625" style="1277" customWidth="1"/>
    <col min="7" max="7" width="2.375" style="1277" customWidth="1"/>
    <col min="8" max="18" width="20.625" style="1277" customWidth="1"/>
    <col min="19" max="19" width="9" style="1277" bestFit="1" customWidth="0"/>
    <col min="20" max="16384" width="9" style="1277"/>
  </cols>
  <sheetData>
    <row r="1" spans="1:47" s="1373" customFormat="1" ht="21.75" customHeight="1">
      <c r="A1" s="24" t="s">
        <v>631</v>
      </c>
      <c r="AU1" s="24" t="s">
        <v>49</v>
      </c>
    </row>
    <row r="2" spans="1:47" s="1373" customFormat="1" ht="33.75" customHeight="1">
      <c r="B2" s="1278" t="s">
        <v>929</v>
      </c>
      <c r="C2" s="1278"/>
      <c r="D2" s="1278"/>
      <c r="E2" s="1278"/>
      <c r="F2" s="1278"/>
    </row>
    <row r="3" spans="1:47" s="1746" customFormat="1" ht="22.5" customHeight="1">
      <c r="F3" s="1751"/>
    </row>
    <row r="4" spans="1:47" ht="50.25" customHeight="1">
      <c r="B4" s="1297" t="s">
        <v>495</v>
      </c>
      <c r="C4" s="1297"/>
      <c r="D4" s="1297"/>
      <c r="E4" s="1297"/>
      <c r="F4" s="1297"/>
    </row>
    <row r="5" spans="1:47" ht="50.25" customHeight="1">
      <c r="B5" s="1387" t="s">
        <v>170</v>
      </c>
      <c r="C5" s="1297" t="s">
        <v>1200</v>
      </c>
      <c r="D5" s="1297"/>
      <c r="E5" s="1297"/>
      <c r="F5" s="1297"/>
    </row>
    <row r="6" spans="1:47" ht="59.25" customHeight="1">
      <c r="B6" s="1387" t="s">
        <v>841</v>
      </c>
      <c r="C6" s="2174" t="s">
        <v>1164</v>
      </c>
      <c r="D6" s="1744"/>
      <c r="E6" s="1744"/>
      <c r="F6" s="1749"/>
    </row>
    <row r="7" spans="1:47" ht="30" customHeight="1">
      <c r="D7" s="2062"/>
    </row>
    <row r="8" spans="1:47" ht="30" customHeight="1">
      <c r="B8" s="1277" t="s">
        <v>114</v>
      </c>
      <c r="F8" s="1751"/>
    </row>
    <row r="9" spans="1:47" ht="30" customHeight="1">
      <c r="B9" s="1387" t="s">
        <v>957</v>
      </c>
      <c r="C9" s="1827" t="s">
        <v>84</v>
      </c>
      <c r="D9" s="1295"/>
      <c r="E9" s="1295"/>
      <c r="F9" s="1304"/>
    </row>
    <row r="10" spans="1:47" ht="53.25" customHeight="1">
      <c r="B10" s="1387" t="s">
        <v>1359</v>
      </c>
      <c r="C10" s="2174"/>
      <c r="D10" s="1744"/>
      <c r="E10" s="1744"/>
      <c r="F10" s="1749"/>
    </row>
    <row r="11" spans="1:47" ht="92.25" customHeight="1">
      <c r="B11" s="1387" t="s">
        <v>908</v>
      </c>
      <c r="C11" s="2175"/>
      <c r="D11" s="2178"/>
      <c r="E11" s="2178"/>
      <c r="F11" s="2179"/>
    </row>
    <row r="12" spans="1:47" ht="50.25" customHeight="1">
      <c r="B12" s="2172" t="s">
        <v>1199</v>
      </c>
      <c r="C12" s="2176"/>
      <c r="D12" s="2176"/>
      <c r="E12" s="2176"/>
      <c r="F12" s="2176"/>
    </row>
    <row r="13" spans="1:47" ht="49.5" customHeight="1">
      <c r="B13" s="1287" t="s">
        <v>525</v>
      </c>
      <c r="C13" s="2177"/>
      <c r="D13" s="2177"/>
      <c r="E13" s="2177"/>
      <c r="F13" s="2177"/>
    </row>
    <row r="14" spans="1:47" ht="30" customHeight="1"/>
    <row r="15" spans="1:47" s="1735" customFormat="1" ht="30" customHeight="1">
      <c r="B15" s="1277" t="s">
        <v>1361</v>
      </c>
      <c r="C15" s="1277"/>
      <c r="D15" s="1277"/>
      <c r="E15" s="1277"/>
      <c r="F15" s="1751"/>
    </row>
    <row r="16" spans="1:47" s="1735" customFormat="1" ht="39" customHeight="1">
      <c r="B16" s="1387" t="s">
        <v>957</v>
      </c>
      <c r="C16" s="1827" t="s">
        <v>1362</v>
      </c>
      <c r="D16" s="1295"/>
      <c r="E16" s="1295"/>
      <c r="F16" s="1304"/>
    </row>
    <row r="17" spans="2:6" s="1735" customFormat="1" ht="88.5" customHeight="1">
      <c r="B17" s="1387" t="s">
        <v>1363</v>
      </c>
      <c r="C17" s="2175"/>
      <c r="D17" s="2178"/>
      <c r="E17" s="2178"/>
      <c r="F17" s="2179"/>
    </row>
    <row r="18" spans="2:6" s="1735" customFormat="1" ht="22.5" customHeight="1">
      <c r="B18" s="2173" t="s">
        <v>540</v>
      </c>
      <c r="C18" s="2173"/>
      <c r="D18" s="2173"/>
      <c r="E18" s="2173"/>
      <c r="F18" s="2173"/>
    </row>
    <row r="19" spans="2:6" ht="45.75" customHeight="1">
      <c r="B19" s="1287" t="s">
        <v>525</v>
      </c>
      <c r="C19" s="2177"/>
      <c r="D19" s="2177"/>
      <c r="E19" s="2177"/>
      <c r="F19" s="2177"/>
    </row>
    <row r="20" spans="2:6" ht="30" customHeight="1"/>
    <row r="21" spans="2:6" ht="30" customHeight="1"/>
    <row r="22" spans="2:6" ht="30" customHeight="1"/>
    <row r="23" spans="2:6" ht="30" customHeight="1"/>
    <row r="24" spans="2:6" ht="30" customHeight="1"/>
    <row r="25" spans="2:6" ht="30" customHeight="1"/>
    <row r="26" spans="2:6" ht="30" customHeight="1"/>
    <row r="27" spans="2:6" ht="30" customHeight="1"/>
    <row r="28" spans="2:6" ht="30" customHeight="1"/>
    <row r="29" spans="2:6" ht="30" customHeight="1"/>
    <row r="30" spans="2:6" ht="30" customHeight="1"/>
    <row r="31" spans="2:6" ht="30" customHeight="1"/>
    <row r="32" spans="2:6" ht="30" customHeight="1"/>
  </sheetData>
  <mergeCells count="13">
    <mergeCell ref="B2:F2"/>
    <mergeCell ref="C4:F4"/>
    <mergeCell ref="C5:F5"/>
    <mergeCell ref="C6:F6"/>
    <mergeCell ref="C9:F9"/>
    <mergeCell ref="C10:F10"/>
    <mergeCell ref="C11:F11"/>
    <mergeCell ref="B12:F12"/>
    <mergeCell ref="B13:F13"/>
    <mergeCell ref="C16:F16"/>
    <mergeCell ref="C17:F17"/>
    <mergeCell ref="B18:F18"/>
    <mergeCell ref="B19:F19"/>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sheetPr>
    <tabColor theme="0"/>
  </sheetPr>
  <dimension ref="A1:AU12"/>
  <sheetViews>
    <sheetView view="pageBreakPreview" zoomScaleNormal="75" zoomScaleSheetLayoutView="100" workbookViewId="0"/>
  </sheetViews>
  <sheetFormatPr defaultColWidth="9" defaultRowHeight="13.5"/>
  <cols>
    <col min="1" max="1" width="3.875" style="1277" customWidth="1"/>
    <col min="2" max="3" width="17.75" style="1277" customWidth="1"/>
    <col min="4" max="4" width="17.875" style="1277" customWidth="1"/>
    <col min="5" max="5" width="11.5" style="1277" customWidth="1"/>
    <col min="6" max="6" width="20.625" style="1277" customWidth="1"/>
    <col min="7" max="7" width="2.375" style="1277" customWidth="1"/>
    <col min="8" max="18" width="20.625" style="1277" customWidth="1"/>
    <col min="19" max="19" width="9" style="1277" bestFit="1" customWidth="0"/>
    <col min="20" max="16384" width="9" style="1277"/>
  </cols>
  <sheetData>
    <row r="1" spans="1:47" s="1373" customFormat="1" ht="21.75" customHeight="1">
      <c r="A1" s="24" t="s">
        <v>671</v>
      </c>
      <c r="AU1" s="24" t="s">
        <v>49</v>
      </c>
    </row>
    <row r="2" spans="1:47" s="1373" customFormat="1" ht="33.75" customHeight="1">
      <c r="B2" s="1278" t="s">
        <v>328</v>
      </c>
      <c r="C2" s="1278"/>
      <c r="D2" s="1278"/>
      <c r="E2" s="1278"/>
      <c r="F2" s="1278"/>
    </row>
    <row r="3" spans="1:47" s="1746" customFormat="1" ht="22.5" customHeight="1">
      <c r="F3" s="1751"/>
    </row>
    <row r="4" spans="1:47" ht="50.25" customHeight="1">
      <c r="B4" s="1297" t="s">
        <v>495</v>
      </c>
      <c r="C4" s="1279"/>
      <c r="D4" s="1295"/>
      <c r="E4" s="1295"/>
      <c r="F4" s="1304"/>
    </row>
    <row r="5" spans="1:47" ht="50.25" customHeight="1">
      <c r="B5" s="1387" t="s">
        <v>744</v>
      </c>
      <c r="C5" s="1279"/>
      <c r="D5" s="1295"/>
      <c r="E5" s="1295"/>
      <c r="F5" s="1304"/>
    </row>
    <row r="6" spans="1:47" ht="34.5" customHeight="1">
      <c r="B6" s="1387" t="s">
        <v>1028</v>
      </c>
      <c r="C6" s="1827"/>
      <c r="D6" s="1295"/>
      <c r="E6" s="1295"/>
      <c r="F6" s="1304"/>
    </row>
    <row r="7" spans="1:47" ht="34.5" customHeight="1">
      <c r="B7" s="1387" t="s">
        <v>1349</v>
      </c>
      <c r="C7" s="1279" t="s">
        <v>228</v>
      </c>
      <c r="D7" s="1295"/>
      <c r="E7" s="1295"/>
      <c r="F7" s="1304"/>
    </row>
    <row r="8" spans="1:47" ht="48.75" customHeight="1">
      <c r="B8" s="1387" t="s">
        <v>1282</v>
      </c>
      <c r="C8" s="1279" t="s">
        <v>906</v>
      </c>
      <c r="D8" s="1295"/>
      <c r="E8" s="1295"/>
      <c r="F8" s="1304"/>
    </row>
    <row r="9" spans="1:47" ht="121.5" customHeight="1">
      <c r="B9" s="1387" t="s">
        <v>554</v>
      </c>
      <c r="C9" s="1279"/>
      <c r="D9" s="1295"/>
      <c r="E9" s="1295"/>
      <c r="F9" s="1304"/>
    </row>
    <row r="10" spans="1:47" ht="59.25" customHeight="1">
      <c r="B10" s="1387" t="s">
        <v>1091</v>
      </c>
      <c r="C10" s="1378" t="s">
        <v>811</v>
      </c>
      <c r="D10" s="1382"/>
      <c r="E10" s="1382"/>
      <c r="F10" s="2180"/>
    </row>
    <row r="11" spans="1:47" s="1735" customFormat="1" ht="22.5" customHeight="1">
      <c r="B11" s="2173" t="s">
        <v>799</v>
      </c>
      <c r="C11" s="2173"/>
      <c r="D11" s="2173"/>
      <c r="E11" s="2173"/>
      <c r="F11" s="2173"/>
    </row>
    <row r="12" spans="1:47" ht="42.75" customHeight="1">
      <c r="B12" s="1287" t="s">
        <v>792</v>
      </c>
      <c r="C12" s="2177"/>
      <c r="D12" s="2177"/>
      <c r="E12" s="2177"/>
      <c r="F12" s="2177"/>
    </row>
    <row r="13" spans="1:47" ht="30" customHeight="1"/>
    <row r="14" spans="1:47" ht="30" customHeight="1"/>
    <row r="15" spans="1:47" ht="30" customHeight="1"/>
    <row r="16" spans="1:47" ht="30" customHeight="1"/>
    <row r="17" ht="30" customHeight="1"/>
    <row r="18" ht="30" customHeight="1"/>
    <row r="19" ht="30" customHeight="1"/>
    <row r="20" ht="30" customHeight="1"/>
    <row r="21" ht="30" customHeight="1"/>
    <row r="22" ht="30" customHeight="1"/>
    <row r="23" ht="30" customHeight="1"/>
    <row r="24" ht="30" customHeight="1"/>
    <row r="25" ht="30" customHeight="1"/>
  </sheetData>
  <mergeCells count="10">
    <mergeCell ref="B2:F2"/>
    <mergeCell ref="C4:F4"/>
    <mergeCell ref="C5:F5"/>
    <mergeCell ref="C6:F6"/>
    <mergeCell ref="C7:F7"/>
    <mergeCell ref="C8:F8"/>
    <mergeCell ref="C9:F9"/>
    <mergeCell ref="C10:F10"/>
    <mergeCell ref="B11:F11"/>
    <mergeCell ref="B12:F12"/>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sheetPr>
    <tabColor theme="0"/>
  </sheetPr>
  <dimension ref="A1:AU30"/>
  <sheetViews>
    <sheetView view="pageBreakPreview" zoomScaleNormal="75" zoomScaleSheetLayoutView="100" workbookViewId="0"/>
  </sheetViews>
  <sheetFormatPr defaultColWidth="9" defaultRowHeight="13.5"/>
  <cols>
    <col min="1" max="1" width="3.875" style="1277" customWidth="1"/>
    <col min="2" max="2" width="22" style="1277" customWidth="1"/>
    <col min="3" max="3" width="7.125" style="1277" customWidth="1"/>
    <col min="4" max="4" width="12.125" style="1277" customWidth="1"/>
    <col min="5" max="5" width="9.75" style="1277" customWidth="1"/>
    <col min="6" max="6" width="29.125" style="1277" customWidth="1"/>
    <col min="7" max="7" width="2.375" style="1277" customWidth="1"/>
    <col min="8" max="18" width="20.625" style="1277" customWidth="1"/>
    <col min="19" max="19" width="9" style="1277" bestFit="1" customWidth="0"/>
    <col min="20" max="16384" width="9" style="1277"/>
  </cols>
  <sheetData>
    <row r="1" spans="1:47" s="1373" customFormat="1" ht="21.75" customHeight="1">
      <c r="A1" s="24" t="s">
        <v>829</v>
      </c>
      <c r="AU1" s="24" t="s">
        <v>49</v>
      </c>
    </row>
    <row r="2" spans="1:47" s="1373" customFormat="1" ht="33.75" customHeight="1">
      <c r="B2" s="1278" t="s">
        <v>1364</v>
      </c>
      <c r="C2" s="1278"/>
      <c r="D2" s="1278"/>
      <c r="E2" s="1278"/>
      <c r="F2" s="1278"/>
    </row>
    <row r="3" spans="1:47" s="1746" customFormat="1" ht="12.75" customHeight="1">
      <c r="F3" s="1751"/>
    </row>
    <row r="4" spans="1:47" ht="31.5" customHeight="1">
      <c r="B4" s="1297" t="s">
        <v>495</v>
      </c>
      <c r="C4" s="1279"/>
      <c r="D4" s="1295"/>
      <c r="E4" s="1295"/>
      <c r="F4" s="1304"/>
    </row>
    <row r="5" spans="1:47" ht="37.5" customHeight="1">
      <c r="B5" s="1387" t="s">
        <v>744</v>
      </c>
      <c r="C5" s="1827" t="s">
        <v>1347</v>
      </c>
      <c r="D5" s="1295"/>
      <c r="E5" s="1295"/>
      <c r="F5" s="1304"/>
    </row>
    <row r="6" spans="1:47" ht="27" customHeight="1">
      <c r="B6" s="2181" t="s">
        <v>1074</v>
      </c>
      <c r="C6" s="2079"/>
      <c r="D6" s="1295"/>
      <c r="E6" s="1295"/>
      <c r="F6" s="1295"/>
    </row>
    <row r="7" spans="1:47" ht="45.75" customHeight="1">
      <c r="B7" s="2182" t="s">
        <v>763</v>
      </c>
      <c r="C7" s="2189" t="s">
        <v>457</v>
      </c>
      <c r="D7" s="1295"/>
      <c r="E7" s="1295"/>
      <c r="F7" s="1304"/>
    </row>
    <row r="8" spans="1:47" ht="44.25" customHeight="1">
      <c r="B8" s="2183" t="s">
        <v>350</v>
      </c>
      <c r="C8" s="2189" t="s">
        <v>1320</v>
      </c>
      <c r="D8" s="1295"/>
      <c r="E8" s="1295"/>
      <c r="F8" s="1304"/>
    </row>
    <row r="9" spans="1:47" ht="40.5" customHeight="1">
      <c r="B9" s="2184" t="s">
        <v>441</v>
      </c>
      <c r="C9" s="1827" t="s">
        <v>1366</v>
      </c>
      <c r="D9" s="1295"/>
      <c r="E9" s="1295"/>
      <c r="F9" s="1304"/>
    </row>
    <row r="10" spans="1:47" ht="39" customHeight="1">
      <c r="B10" s="2184" t="s">
        <v>1203</v>
      </c>
      <c r="C10" s="1279"/>
      <c r="D10" s="1295"/>
      <c r="E10" s="1295"/>
      <c r="F10" s="1304"/>
    </row>
    <row r="11" spans="1:47" ht="36" customHeight="1">
      <c r="B11" s="2184" t="s">
        <v>625</v>
      </c>
      <c r="C11" s="2190" t="s">
        <v>858</v>
      </c>
      <c r="D11" s="1295"/>
      <c r="E11" s="1295"/>
      <c r="F11" s="1304"/>
    </row>
    <row r="12" spans="1:47" s="1735" customFormat="1" ht="27" customHeight="1">
      <c r="B12" s="2181" t="s">
        <v>1042</v>
      </c>
      <c r="C12" s="2079"/>
      <c r="D12" s="1295"/>
      <c r="E12" s="1295"/>
      <c r="F12" s="1295"/>
    </row>
    <row r="13" spans="1:47" ht="54" customHeight="1">
      <c r="B13" s="2182" t="s">
        <v>1367</v>
      </c>
      <c r="C13" s="2189" t="s">
        <v>711</v>
      </c>
      <c r="D13" s="1295"/>
      <c r="E13" s="1295"/>
      <c r="F13" s="1304"/>
    </row>
    <row r="14" spans="1:47" ht="41.25" customHeight="1">
      <c r="B14" s="2184" t="s">
        <v>1173</v>
      </c>
      <c r="C14" s="1827" t="s">
        <v>831</v>
      </c>
      <c r="D14" s="1295"/>
      <c r="E14" s="1295"/>
      <c r="F14" s="1304"/>
    </row>
    <row r="15" spans="1:47" ht="73.5" customHeight="1">
      <c r="B15" s="2185" t="s">
        <v>444</v>
      </c>
      <c r="C15" s="2189" t="s">
        <v>547</v>
      </c>
      <c r="D15" s="1295"/>
      <c r="E15" s="1295"/>
      <c r="F15" s="1304"/>
    </row>
    <row r="16" spans="1:47" ht="39.75" customHeight="1">
      <c r="B16" s="2184" t="s">
        <v>1173</v>
      </c>
      <c r="C16" s="1827" t="s">
        <v>362</v>
      </c>
      <c r="D16" s="1295"/>
      <c r="E16" s="1295"/>
      <c r="F16" s="1304"/>
    </row>
    <row r="17" spans="1:6" ht="19.5" customHeight="1">
      <c r="B17" s="2186" t="s">
        <v>657</v>
      </c>
      <c r="C17" s="2174" t="s">
        <v>1140</v>
      </c>
      <c r="D17" s="1744"/>
      <c r="E17" s="1744" t="s">
        <v>313</v>
      </c>
      <c r="F17" s="2192"/>
    </row>
    <row r="18" spans="1:6" ht="19.5" customHeight="1">
      <c r="B18" s="2186" t="s">
        <v>657</v>
      </c>
      <c r="C18" s="2174" t="s">
        <v>1140</v>
      </c>
      <c r="D18" s="1744"/>
      <c r="E18" s="1744" t="s">
        <v>313</v>
      </c>
      <c r="F18" s="2192"/>
    </row>
    <row r="19" spans="1:6" ht="19.5" customHeight="1">
      <c r="B19" s="2186" t="s">
        <v>657</v>
      </c>
      <c r="C19" s="2174" t="s">
        <v>1140</v>
      </c>
      <c r="D19" s="1744"/>
      <c r="E19" s="1744" t="s">
        <v>313</v>
      </c>
      <c r="F19" s="2192"/>
    </row>
    <row r="20" spans="1:6" ht="19.5" customHeight="1">
      <c r="B20" s="2186" t="s">
        <v>657</v>
      </c>
      <c r="C20" s="2174" t="s">
        <v>1140</v>
      </c>
      <c r="D20" s="1744"/>
      <c r="E20" s="1744" t="s">
        <v>313</v>
      </c>
      <c r="F20" s="2192"/>
    </row>
    <row r="21" spans="1:6" ht="19.5" customHeight="1">
      <c r="B21" s="2186" t="s">
        <v>657</v>
      </c>
      <c r="C21" s="2174" t="s">
        <v>1140</v>
      </c>
      <c r="D21" s="1744"/>
      <c r="E21" s="1744" t="s">
        <v>313</v>
      </c>
      <c r="F21" s="2192"/>
    </row>
    <row r="22" spans="1:6" ht="19.5" customHeight="1">
      <c r="B22" s="2186" t="s">
        <v>657</v>
      </c>
      <c r="C22" s="2174" t="s">
        <v>1140</v>
      </c>
      <c r="D22" s="1744"/>
      <c r="E22" s="1744" t="s">
        <v>313</v>
      </c>
      <c r="F22" s="2192"/>
    </row>
    <row r="23" spans="1:6" ht="19.5" customHeight="1">
      <c r="B23" s="2186" t="s">
        <v>657</v>
      </c>
      <c r="C23" s="2174" t="s">
        <v>1140</v>
      </c>
      <c r="D23" s="1744"/>
      <c r="E23" s="1744" t="s">
        <v>313</v>
      </c>
      <c r="F23" s="2192"/>
    </row>
    <row r="24" spans="1:6" ht="19.5" customHeight="1">
      <c r="B24" s="2186" t="s">
        <v>657</v>
      </c>
      <c r="C24" s="2174" t="s">
        <v>1140</v>
      </c>
      <c r="D24" s="1744"/>
      <c r="E24" s="1744" t="s">
        <v>313</v>
      </c>
      <c r="F24" s="2192"/>
    </row>
    <row r="25" spans="1:6" ht="19.5" customHeight="1">
      <c r="B25" s="2186" t="s">
        <v>657</v>
      </c>
      <c r="C25" s="2174" t="s">
        <v>1140</v>
      </c>
      <c r="D25" s="1744"/>
      <c r="E25" s="1744" t="s">
        <v>313</v>
      </c>
      <c r="F25" s="2192"/>
    </row>
    <row r="26" spans="1:6" ht="19.5" customHeight="1">
      <c r="B26" s="2186" t="s">
        <v>657</v>
      </c>
      <c r="C26" s="2174" t="s">
        <v>1140</v>
      </c>
      <c r="D26" s="1744"/>
      <c r="E26" s="1744" t="s">
        <v>313</v>
      </c>
      <c r="F26" s="2192"/>
    </row>
    <row r="27" spans="1:6" ht="19.5" customHeight="1">
      <c r="B27" s="2186" t="s">
        <v>657</v>
      </c>
      <c r="C27" s="2174" t="s">
        <v>1140</v>
      </c>
      <c r="D27" s="1744"/>
      <c r="E27" s="1744" t="s">
        <v>313</v>
      </c>
      <c r="F27" s="2192"/>
    </row>
    <row r="28" spans="1:6" ht="19.5" customHeight="1">
      <c r="B28" s="2186" t="s">
        <v>657</v>
      </c>
      <c r="C28" s="2174" t="s">
        <v>1140</v>
      </c>
      <c r="D28" s="1744"/>
      <c r="E28" s="1744" t="s">
        <v>313</v>
      </c>
      <c r="F28" s="2192"/>
    </row>
    <row r="29" spans="1:6" ht="32.25" customHeight="1">
      <c r="A29" s="2062" t="s">
        <v>688</v>
      </c>
      <c r="B29" s="2187" t="s">
        <v>703</v>
      </c>
      <c r="C29" s="2191"/>
      <c r="D29" s="2191"/>
      <c r="E29" s="2191"/>
      <c r="F29" s="2191"/>
    </row>
    <row r="30" spans="1:6" ht="30" customHeight="1">
      <c r="A30" s="2062" t="s">
        <v>1368</v>
      </c>
      <c r="B30" s="2188" t="s">
        <v>1211</v>
      </c>
      <c r="C30" s="20"/>
      <c r="D30" s="20"/>
      <c r="E30" s="20"/>
      <c r="F30" s="20"/>
    </row>
    <row r="31" spans="1:6" ht="30" customHeight="1"/>
    <row r="32" spans="1:6" ht="30" customHeight="1"/>
    <row r="33" ht="30" customHeight="1"/>
    <row r="34" ht="30" customHeight="1"/>
    <row r="35" ht="30" customHeight="1"/>
    <row r="36" ht="30" customHeight="1"/>
    <row r="37" ht="30" customHeight="1"/>
  </sheetData>
  <mergeCells count="13">
    <mergeCell ref="B2:F2"/>
    <mergeCell ref="C4:F4"/>
    <mergeCell ref="C5:F5"/>
    <mergeCell ref="C7:F7"/>
    <mergeCell ref="C8:F8"/>
    <mergeCell ref="C9:F9"/>
    <mergeCell ref="C11:F11"/>
    <mergeCell ref="C13:F13"/>
    <mergeCell ref="C14:F14"/>
    <mergeCell ref="C15:F15"/>
    <mergeCell ref="C16:F16"/>
    <mergeCell ref="B29:F29"/>
    <mergeCell ref="B30:F30"/>
  </mergeCells>
  <phoneticPr fontId="23"/>
  <printOptions horizontalCentered="1"/>
  <pageMargins left="0.39370078740157483" right="0.39370078740157483" top="0.31496062992125984" bottom="0.19685039370078741" header="0.39370078740157483" footer="0.39370078740157483"/>
  <pageSetup paperSize="9" scale="95" fitToWidth="1" fitToHeight="1" orientation="portrait" usePrinterDefaults="1" errors="blank"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K28"/>
  <sheetViews>
    <sheetView view="pageBreakPreview" zoomScaleNormal="75" zoomScaleSheetLayoutView="100" workbookViewId="0"/>
  </sheetViews>
  <sheetFormatPr defaultColWidth="9" defaultRowHeight="13.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A1" s="1389" t="s">
        <v>2075</v>
      </c>
    </row>
    <row r="2" spans="1:10" ht="20.100000000000001" customHeight="1">
      <c r="A2" s="2193"/>
      <c r="B2" s="2195"/>
      <c r="C2" s="2195"/>
      <c r="D2" s="2195"/>
      <c r="E2" s="2195"/>
      <c r="F2" s="2195"/>
      <c r="G2" s="2195"/>
      <c r="H2" s="2195"/>
      <c r="I2" s="2214" t="s">
        <v>1770</v>
      </c>
      <c r="J2" s="2195"/>
    </row>
    <row r="3" spans="1:10" ht="20.100000000000001" customHeight="1">
      <c r="A3" s="2193"/>
      <c r="B3" s="2195"/>
      <c r="C3" s="2195"/>
      <c r="D3" s="2195"/>
      <c r="E3" s="2195"/>
      <c r="F3" s="2195"/>
      <c r="G3" s="2195"/>
      <c r="H3" s="2195"/>
      <c r="I3" s="2220"/>
      <c r="J3" s="2195"/>
    </row>
    <row r="4" spans="1:10" ht="20.100000000000001" customHeight="1">
      <c r="A4" s="2193"/>
      <c r="B4" s="2196" t="s">
        <v>1763</v>
      </c>
      <c r="C4" s="2196"/>
      <c r="D4" s="2196"/>
      <c r="E4" s="2196"/>
      <c r="F4" s="2196"/>
      <c r="G4" s="2196"/>
      <c r="H4" s="2196"/>
      <c r="I4" s="2196"/>
      <c r="J4" s="2195"/>
    </row>
    <row r="5" spans="1:10" ht="20.100000000000001" customHeight="1">
      <c r="A5" s="2193"/>
      <c r="B5" s="2197"/>
      <c r="C5" s="2197"/>
      <c r="D5" s="2210"/>
      <c r="E5" s="2197"/>
      <c r="F5" s="2214"/>
      <c r="G5" s="2197"/>
      <c r="H5" s="2197"/>
      <c r="I5" s="2197"/>
      <c r="J5" s="2195"/>
    </row>
    <row r="6" spans="1:10" ht="30" customHeight="1">
      <c r="A6" s="2194"/>
      <c r="B6" s="231" t="s">
        <v>448</v>
      </c>
      <c r="C6" s="231"/>
      <c r="D6" s="240"/>
      <c r="E6" s="240"/>
      <c r="F6" s="240"/>
      <c r="G6" s="240"/>
      <c r="H6" s="240"/>
      <c r="I6" s="259"/>
      <c r="J6" s="2195"/>
    </row>
    <row r="7" spans="1:10" ht="30" customHeight="1">
      <c r="A7" s="2195"/>
      <c r="B7" s="231" t="s">
        <v>621</v>
      </c>
      <c r="C7" s="231" t="s">
        <v>1491</v>
      </c>
      <c r="D7" s="240"/>
      <c r="E7" s="240"/>
      <c r="F7" s="240"/>
      <c r="G7" s="240"/>
      <c r="H7" s="240"/>
      <c r="I7" s="259"/>
      <c r="J7" s="2195"/>
    </row>
    <row r="8" spans="1:10" ht="30" customHeight="1">
      <c r="A8" s="2195"/>
      <c r="B8" s="295"/>
      <c r="C8" s="295"/>
      <c r="D8" s="295"/>
      <c r="E8" s="295"/>
      <c r="F8" s="295"/>
      <c r="G8" s="295"/>
      <c r="H8" s="295"/>
      <c r="I8" s="295"/>
      <c r="J8" s="2195"/>
    </row>
    <row r="9" spans="1:10" ht="19.5" customHeight="1">
      <c r="A9" s="2195"/>
      <c r="B9" s="236" t="s">
        <v>466</v>
      </c>
      <c r="C9" s="295"/>
      <c r="D9" s="295"/>
      <c r="E9" s="295"/>
      <c r="F9" s="295"/>
      <c r="G9" s="295"/>
      <c r="H9" s="295"/>
      <c r="I9" s="295"/>
      <c r="J9" s="2195"/>
    </row>
    <row r="10" spans="1:10" ht="19.5" customHeight="1">
      <c r="A10" s="2195"/>
      <c r="B10" s="231" t="s">
        <v>454</v>
      </c>
      <c r="C10" s="240"/>
      <c r="D10" s="240"/>
      <c r="E10" s="240"/>
      <c r="F10" s="240"/>
      <c r="G10" s="240"/>
      <c r="H10" s="231" t="s">
        <v>638</v>
      </c>
      <c r="I10" s="259"/>
      <c r="J10" s="2195"/>
    </row>
    <row r="11" spans="1:10" ht="75" customHeight="1">
      <c r="A11" s="2195"/>
      <c r="B11" s="2198" t="s">
        <v>349</v>
      </c>
      <c r="C11" s="2205" t="s">
        <v>458</v>
      </c>
      <c r="D11" s="2211"/>
      <c r="E11" s="2211"/>
      <c r="F11" s="2211"/>
      <c r="G11" s="2211"/>
      <c r="H11" s="231"/>
      <c r="I11" s="259"/>
      <c r="J11" s="2195"/>
    </row>
    <row r="12" spans="1:10" ht="75" customHeight="1">
      <c r="A12" s="2195"/>
      <c r="B12" s="2199"/>
      <c r="C12" s="2205" t="s">
        <v>450</v>
      </c>
      <c r="D12" s="2211"/>
      <c r="E12" s="2211"/>
      <c r="F12" s="2211"/>
      <c r="G12" s="2211"/>
      <c r="H12" s="231"/>
      <c r="I12" s="259"/>
      <c r="J12" s="2195"/>
    </row>
    <row r="13" spans="1:10" ht="75" customHeight="1">
      <c r="A13" s="2195"/>
      <c r="B13" s="2198" t="s">
        <v>946</v>
      </c>
      <c r="C13" s="2205" t="s">
        <v>1767</v>
      </c>
      <c r="D13" s="2211"/>
      <c r="E13" s="2211"/>
      <c r="F13" s="2211"/>
      <c r="G13" s="2211"/>
      <c r="H13" s="231"/>
      <c r="I13" s="259"/>
      <c r="J13" s="2195"/>
    </row>
    <row r="14" spans="1:10" ht="75" customHeight="1">
      <c r="A14" s="2195"/>
      <c r="B14" s="2200"/>
      <c r="C14" s="2205" t="s">
        <v>1768</v>
      </c>
      <c r="D14" s="2211"/>
      <c r="E14" s="2211"/>
      <c r="F14" s="2211"/>
      <c r="G14" s="2211"/>
      <c r="H14" s="231"/>
      <c r="I14" s="259"/>
      <c r="J14" s="2195"/>
    </row>
    <row r="15" spans="1:10" ht="75" customHeight="1">
      <c r="A15" s="2195"/>
      <c r="B15" s="2198" t="s">
        <v>1764</v>
      </c>
      <c r="C15" s="2205" t="s">
        <v>1123</v>
      </c>
      <c r="D15" s="2211"/>
      <c r="E15" s="2211"/>
      <c r="F15" s="2211"/>
      <c r="G15" s="2216"/>
      <c r="H15" s="231"/>
      <c r="I15" s="259"/>
      <c r="J15" s="2195"/>
    </row>
    <row r="16" spans="1:10" ht="75" customHeight="1">
      <c r="A16" s="2195"/>
      <c r="B16" s="2199"/>
      <c r="C16" s="2206" t="s">
        <v>1228</v>
      </c>
      <c r="D16" s="2212"/>
      <c r="E16" s="2212"/>
      <c r="F16" s="2212"/>
      <c r="G16" s="2212"/>
      <c r="H16" s="231"/>
      <c r="I16" s="259"/>
      <c r="J16" s="2195"/>
    </row>
    <row r="17" spans="1:11" ht="15" customHeight="1">
      <c r="A17" s="2195"/>
      <c r="B17" s="2201"/>
      <c r="C17" s="2201"/>
      <c r="D17" s="2201"/>
      <c r="E17" s="2201"/>
      <c r="F17" s="2201"/>
      <c r="G17" s="2201"/>
      <c r="H17" s="396"/>
      <c r="I17" s="396"/>
      <c r="J17" s="2195"/>
    </row>
    <row r="18" spans="1:11" ht="15" customHeight="1">
      <c r="A18" s="2195"/>
      <c r="B18" s="243" t="s">
        <v>1597</v>
      </c>
      <c r="C18" s="243"/>
      <c r="D18" s="243"/>
      <c r="E18" s="243"/>
      <c r="F18" s="243"/>
      <c r="G18" s="243"/>
      <c r="H18" s="243"/>
      <c r="I18" s="243"/>
      <c r="J18" s="2195"/>
    </row>
    <row r="19" spans="1:11">
      <c r="A19" s="2195"/>
      <c r="B19" s="2202" t="s">
        <v>1144</v>
      </c>
      <c r="C19" s="2207"/>
      <c r="D19" s="2207"/>
      <c r="E19" s="2207"/>
      <c r="F19" s="2207"/>
      <c r="G19" s="2217"/>
      <c r="H19" s="2219" t="s">
        <v>791</v>
      </c>
      <c r="I19" s="2219"/>
      <c r="J19" s="2195"/>
    </row>
    <row r="20" spans="1:11">
      <c r="A20" s="2195"/>
      <c r="B20" s="2203">
        <v>1</v>
      </c>
      <c r="C20" s="2208" t="s">
        <v>821</v>
      </c>
      <c r="D20" s="2213"/>
      <c r="E20" s="2213"/>
      <c r="F20" s="2213"/>
      <c r="G20" s="2218"/>
      <c r="H20" s="231"/>
      <c r="I20" s="259"/>
      <c r="J20" s="2195"/>
    </row>
    <row r="21" spans="1:11" ht="18.75" customHeight="1">
      <c r="A21" s="2195"/>
      <c r="B21" s="2203">
        <v>2</v>
      </c>
      <c r="C21" s="2208" t="s">
        <v>184</v>
      </c>
      <c r="D21" s="2213"/>
      <c r="E21" s="2213"/>
      <c r="F21" s="2213"/>
      <c r="G21" s="2218"/>
      <c r="H21" s="231"/>
      <c r="I21" s="259"/>
      <c r="J21" s="2195"/>
    </row>
    <row r="22" spans="1:11" ht="17.25" customHeight="1">
      <c r="A22" s="2195"/>
      <c r="B22" s="2203">
        <v>3</v>
      </c>
      <c r="C22" s="2209" t="s">
        <v>1769</v>
      </c>
      <c r="D22" s="2209"/>
      <c r="E22" s="2209"/>
      <c r="F22" s="2215"/>
      <c r="G22" s="2215"/>
      <c r="H22" s="231"/>
      <c r="I22" s="259"/>
      <c r="J22" s="1408"/>
      <c r="K22" s="1408"/>
    </row>
    <row r="23" spans="1:11" ht="17.25" customHeight="1">
      <c r="A23" s="2195"/>
      <c r="B23" s="2204"/>
      <c r="C23" s="1408"/>
      <c r="D23" s="1408"/>
      <c r="E23" s="1408"/>
      <c r="F23" s="1408"/>
      <c r="G23" s="1408"/>
      <c r="H23" s="1408"/>
      <c r="I23" s="1408"/>
      <c r="J23" s="1408"/>
      <c r="K23" s="1408"/>
    </row>
    <row r="24" spans="1:11" ht="17.25" customHeight="1">
      <c r="A24" s="2195"/>
      <c r="B24" s="309" t="s">
        <v>1766</v>
      </c>
      <c r="C24" s="309"/>
      <c r="D24" s="309"/>
      <c r="E24" s="309"/>
      <c r="F24" s="309"/>
      <c r="G24" s="309"/>
      <c r="H24" s="309"/>
      <c r="I24" s="309"/>
      <c r="J24" s="1408"/>
      <c r="K24" s="1408"/>
    </row>
    <row r="25" spans="1:11" ht="17.25" customHeight="1">
      <c r="A25" s="2195"/>
      <c r="B25" s="309"/>
      <c r="C25" s="309"/>
      <c r="D25" s="309"/>
      <c r="E25" s="309"/>
      <c r="F25" s="309"/>
      <c r="G25" s="309"/>
      <c r="H25" s="309"/>
      <c r="I25" s="309"/>
      <c r="J25" s="1408"/>
      <c r="K25" s="1408"/>
    </row>
    <row r="26" spans="1:11">
      <c r="A26" s="2195"/>
      <c r="B26" s="309"/>
      <c r="C26" s="309"/>
      <c r="D26" s="309"/>
      <c r="E26" s="309"/>
      <c r="F26" s="309"/>
      <c r="G26" s="309"/>
      <c r="H26" s="309"/>
      <c r="I26" s="309"/>
      <c r="J26" s="2195"/>
    </row>
    <row r="27" spans="1:11" ht="52.5" customHeight="1">
      <c r="A27" s="2195"/>
      <c r="B27" s="309"/>
      <c r="C27" s="309"/>
      <c r="D27" s="309"/>
      <c r="E27" s="309"/>
      <c r="F27" s="309"/>
      <c r="G27" s="309"/>
      <c r="H27" s="309"/>
      <c r="I27" s="309"/>
      <c r="J27" s="2195"/>
    </row>
    <row r="28" spans="1:11">
      <c r="A28" s="2195"/>
      <c r="B28" s="2195"/>
      <c r="C28" s="2195"/>
      <c r="D28" s="2195"/>
      <c r="E28" s="2195"/>
      <c r="F28" s="2195"/>
      <c r="G28" s="2195"/>
      <c r="H28" s="2195"/>
      <c r="I28" s="2195"/>
      <c r="J28" s="2195"/>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23"/>
  <dataValidations count="1">
    <dataValidation type="list" allowBlank="1" showDropDown="0" showInputMessage="1" showErrorMessage="1" sqref="H11:I16 H20:I22">
      <formula1>"✓"</formula1>
    </dataValidation>
  </dataValidations>
  <printOptions horizontalCentered="1"/>
  <pageMargins left="0.39370078740157483" right="0.39370078740157483" top="0.31496062992125984" bottom="0.19685039370078741" header="0.39370078740157483" footer="0.39370078740157483"/>
  <pageSetup paperSize="9" scale="96" fitToWidth="1" fitToHeight="1" orientation="portrait" usePrinterDefaults="1" errors="blank"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sheetPr>
    <tabColor theme="0"/>
  </sheetPr>
  <dimension ref="A1:AU13"/>
  <sheetViews>
    <sheetView view="pageBreakPreview" zoomScaleNormal="75" zoomScaleSheetLayoutView="100" workbookViewId="0"/>
  </sheetViews>
  <sheetFormatPr defaultColWidth="9" defaultRowHeight="13.5"/>
  <cols>
    <col min="1" max="1" width="3.875" style="1277" customWidth="1"/>
    <col min="2" max="2" width="40.5" style="1277" customWidth="1"/>
    <col min="3" max="3" width="17.75" style="1277" customWidth="1"/>
    <col min="4" max="4" width="6.375" style="1277" customWidth="1"/>
    <col min="5" max="5" width="11.5" style="1277" customWidth="1"/>
    <col min="6" max="6" width="10.875" style="1277" customWidth="1"/>
    <col min="7" max="7" width="2.375" style="1277" customWidth="1"/>
    <col min="8" max="18" width="20.625" style="1277" customWidth="1"/>
    <col min="19" max="19" width="9" style="1277" bestFit="1" customWidth="0"/>
    <col min="20" max="16384" width="9" style="1277"/>
  </cols>
  <sheetData>
    <row r="1" spans="1:47" s="1373" customFormat="1" ht="21.75" customHeight="1">
      <c r="A1" s="24" t="s">
        <v>1369</v>
      </c>
      <c r="AU1" s="24" t="s">
        <v>49</v>
      </c>
    </row>
    <row r="2" spans="1:47" s="1373" customFormat="1" ht="33.75" customHeight="1">
      <c r="B2" s="1278" t="s">
        <v>1182</v>
      </c>
      <c r="C2" s="1278"/>
      <c r="D2" s="1278"/>
      <c r="E2" s="1278"/>
      <c r="F2" s="1278"/>
    </row>
    <row r="3" spans="1:47" s="1746" customFormat="1" ht="22.5" customHeight="1">
      <c r="F3" s="1751"/>
    </row>
    <row r="4" spans="1:47" ht="50.25" customHeight="1">
      <c r="B4" s="1297" t="s">
        <v>495</v>
      </c>
      <c r="C4" s="1279"/>
      <c r="D4" s="1295"/>
      <c r="E4" s="1295"/>
      <c r="F4" s="1304"/>
    </row>
    <row r="5" spans="1:47" ht="50.25" customHeight="1">
      <c r="B5" s="1297" t="s">
        <v>969</v>
      </c>
      <c r="C5" s="1279"/>
      <c r="D5" s="1295"/>
      <c r="E5" s="1295"/>
      <c r="F5" s="1304"/>
    </row>
    <row r="6" spans="1:47" ht="59.25" customHeight="1">
      <c r="B6" s="2182" t="s">
        <v>86</v>
      </c>
      <c r="C6" s="2189" t="s">
        <v>1320</v>
      </c>
      <c r="D6" s="1295"/>
      <c r="E6" s="1295"/>
      <c r="F6" s="1304"/>
    </row>
    <row r="7" spans="1:47" ht="59.25" customHeight="1">
      <c r="B7" s="2182" t="s">
        <v>557</v>
      </c>
      <c r="C7" s="2189" t="s">
        <v>1320</v>
      </c>
      <c r="D7" s="1295"/>
      <c r="E7" s="1295"/>
      <c r="F7" s="1304"/>
    </row>
    <row r="8" spans="1:47" ht="59.25" customHeight="1">
      <c r="B8" s="2182" t="s">
        <v>1371</v>
      </c>
      <c r="C8" s="2189" t="s">
        <v>1320</v>
      </c>
      <c r="D8" s="1295"/>
      <c r="E8" s="1295"/>
      <c r="F8" s="1304"/>
    </row>
    <row r="9" spans="1:47" ht="59.25" customHeight="1">
      <c r="B9" s="2182" t="s">
        <v>1086</v>
      </c>
      <c r="C9" s="2189" t="s">
        <v>1320</v>
      </c>
      <c r="D9" s="1295"/>
      <c r="E9" s="1295"/>
      <c r="F9" s="1304"/>
    </row>
    <row r="10" spans="1:47" ht="59.25" customHeight="1">
      <c r="B10" s="2182"/>
      <c r="C10" s="2189"/>
      <c r="D10" s="1295"/>
      <c r="E10" s="1295"/>
      <c r="F10" s="1304"/>
    </row>
    <row r="11" spans="1:47" ht="59.25" customHeight="1">
      <c r="B11" s="1387"/>
      <c r="C11" s="1378"/>
      <c r="D11" s="1382"/>
      <c r="E11" s="1382"/>
      <c r="F11" s="2180"/>
    </row>
    <row r="12" spans="1:47" s="1735" customFormat="1" ht="22.5" customHeight="1">
      <c r="B12" s="2173" t="s">
        <v>1257</v>
      </c>
      <c r="C12" s="2173"/>
      <c r="D12" s="2173"/>
      <c r="E12" s="2173"/>
      <c r="F12" s="2173"/>
    </row>
    <row r="13" spans="1:47" ht="42.75" customHeight="1">
      <c r="B13" s="1287"/>
      <c r="C13" s="2177"/>
      <c r="D13" s="2177"/>
      <c r="E13" s="2177"/>
      <c r="F13" s="2177"/>
    </row>
    <row r="14" spans="1:47" ht="30" customHeight="1"/>
    <row r="15" spans="1:47" ht="30" customHeight="1"/>
    <row r="16" spans="1:47"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sheetData>
  <mergeCells count="10">
    <mergeCell ref="B2:F2"/>
    <mergeCell ref="C4:F4"/>
    <mergeCell ref="C6:F6"/>
    <mergeCell ref="C7:F7"/>
    <mergeCell ref="C8:F8"/>
    <mergeCell ref="C9:F9"/>
    <mergeCell ref="C10:F10"/>
    <mergeCell ref="C11:F11"/>
    <mergeCell ref="B12:F12"/>
    <mergeCell ref="B13:F13"/>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sheetPr>
    <tabColor theme="0"/>
  </sheetPr>
  <dimension ref="A1:AM59"/>
  <sheetViews>
    <sheetView showGridLines="0" view="pageBreakPreview" zoomScaleSheetLayoutView="100" workbookViewId="0"/>
  </sheetViews>
  <sheetFormatPr defaultColWidth="2.25" defaultRowHeight="13.5"/>
  <cols>
    <col min="1" max="1" width="2.375" style="410" customWidth="1"/>
    <col min="2" max="2" width="2.375" style="14" customWidth="1"/>
    <col min="3" max="38" width="2.375" style="410" customWidth="1"/>
    <col min="39" max="256" width="2.25" style="410"/>
    <col min="257" max="294" width="2.375" style="410" customWidth="1"/>
    <col min="295" max="512" width="2.25" style="410"/>
    <col min="513" max="550" width="2.375" style="410" customWidth="1"/>
    <col min="551" max="768" width="2.25" style="410"/>
    <col min="769" max="806" width="2.375" style="410" customWidth="1"/>
    <col min="807" max="16384" width="2.25" style="410"/>
  </cols>
  <sheetData>
    <row r="1" spans="1:39" ht="21" customHeight="1">
      <c r="A1" s="499" t="s">
        <v>166</v>
      </c>
      <c r="AB1" s="1221" t="s">
        <v>209</v>
      </c>
      <c r="AC1" s="1221"/>
      <c r="AD1" s="1221"/>
      <c r="AE1" s="1221"/>
      <c r="AF1" s="1221"/>
      <c r="AG1" s="1221"/>
      <c r="AH1" s="1221"/>
      <c r="AI1" s="1221"/>
      <c r="AK1" s="10" t="s">
        <v>867</v>
      </c>
      <c r="AL1" s="10"/>
    </row>
    <row r="2" spans="1:39" ht="20.25" customHeight="1">
      <c r="AL2" s="2039"/>
      <c r="AM2" s="2039"/>
    </row>
    <row r="3" spans="1:39" ht="20.25" customHeight="1">
      <c r="A3" s="2003" t="s">
        <v>1088</v>
      </c>
      <c r="B3" s="2003"/>
      <c r="C3" s="2003"/>
      <c r="D3" s="2003"/>
      <c r="E3" s="2003"/>
      <c r="F3" s="2003"/>
      <c r="G3" s="2003"/>
      <c r="H3" s="2003"/>
      <c r="I3" s="2003"/>
      <c r="J3" s="2003"/>
      <c r="K3" s="2003"/>
      <c r="L3" s="2003"/>
      <c r="M3" s="2003"/>
      <c r="N3" s="2003"/>
      <c r="O3" s="2003"/>
      <c r="P3" s="2003"/>
      <c r="Q3" s="2003"/>
      <c r="R3" s="2003"/>
      <c r="S3" s="2003"/>
      <c r="T3" s="2003"/>
      <c r="U3" s="2003"/>
      <c r="V3" s="2003"/>
      <c r="W3" s="2003"/>
      <c r="X3" s="2003"/>
      <c r="Y3" s="2003"/>
      <c r="Z3" s="2003"/>
      <c r="AA3" s="2003"/>
      <c r="AB3" s="2003"/>
      <c r="AC3" s="2003"/>
      <c r="AD3" s="2003"/>
      <c r="AE3" s="2003"/>
      <c r="AF3" s="2003"/>
      <c r="AG3" s="2003"/>
      <c r="AH3" s="2003"/>
      <c r="AI3" s="2003"/>
      <c r="AJ3" s="2003"/>
      <c r="AK3" s="2003"/>
      <c r="AL3" s="2003"/>
      <c r="AM3" s="2003"/>
    </row>
    <row r="4" spans="1:39" ht="20.25" customHeight="1">
      <c r="A4" s="2003"/>
      <c r="B4" s="2003"/>
      <c r="C4" s="2003"/>
      <c r="D4" s="2003"/>
      <c r="E4" s="2003"/>
      <c r="F4" s="2003"/>
      <c r="G4" s="2003"/>
      <c r="H4" s="2003"/>
      <c r="I4" s="2003"/>
      <c r="J4" s="2003"/>
      <c r="K4" s="2003"/>
      <c r="L4" s="2003"/>
      <c r="M4" s="2003"/>
      <c r="N4" s="2003"/>
      <c r="O4" s="2003"/>
      <c r="P4" s="2003"/>
      <c r="Q4" s="2003"/>
      <c r="R4" s="2003"/>
      <c r="S4" s="2003"/>
      <c r="T4" s="2003"/>
      <c r="U4" s="2003"/>
      <c r="V4" s="2003"/>
      <c r="W4" s="2003"/>
      <c r="X4" s="2003"/>
      <c r="Y4" s="2003"/>
      <c r="Z4" s="2003"/>
      <c r="AA4" s="2003"/>
      <c r="AB4" s="2003"/>
      <c r="AC4" s="2003"/>
      <c r="AD4" s="2003"/>
      <c r="AE4" s="2003"/>
      <c r="AF4" s="2003"/>
      <c r="AG4" s="2003"/>
      <c r="AH4" s="2003"/>
      <c r="AI4" s="2003"/>
      <c r="AJ4" s="2003"/>
      <c r="AK4" s="2003"/>
      <c r="AL4" s="2003"/>
      <c r="AM4" s="2003"/>
    </row>
    <row r="5" spans="1:39" ht="20.25" customHeight="1"/>
    <row r="6" spans="1:39" ht="25.5" customHeight="1">
      <c r="B6" s="2221" t="s">
        <v>923</v>
      </c>
      <c r="C6" s="2221"/>
      <c r="D6" s="2221"/>
      <c r="E6" s="2221"/>
      <c r="F6" s="2221"/>
      <c r="G6" s="2221"/>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row>
    <row r="7" spans="1:39" ht="10.5" customHeight="1">
      <c r="B7" s="2222" t="s">
        <v>1390</v>
      </c>
      <c r="C7" s="2222"/>
      <c r="D7" s="2226"/>
      <c r="E7" s="2226"/>
      <c r="F7" s="2226"/>
      <c r="G7" s="2226"/>
      <c r="H7" s="2226"/>
      <c r="I7" s="2226"/>
      <c r="J7" s="2226"/>
      <c r="K7" s="2226"/>
      <c r="L7" s="2226"/>
      <c r="M7" s="2226"/>
      <c r="N7" s="2226"/>
      <c r="O7" s="2226"/>
      <c r="P7" s="2226"/>
      <c r="Q7" s="2226"/>
      <c r="R7" s="2222" t="s">
        <v>1411</v>
      </c>
      <c r="S7" s="2222"/>
      <c r="T7" s="2241"/>
      <c r="U7" s="2226"/>
      <c r="V7" s="2226"/>
      <c r="W7" s="2226"/>
      <c r="X7" s="2226"/>
      <c r="Y7" s="2226"/>
      <c r="Z7" s="2226"/>
      <c r="AA7" s="2226"/>
      <c r="AB7" s="2226"/>
      <c r="AC7" s="2226"/>
      <c r="AD7" s="2226"/>
      <c r="AE7" s="2226"/>
      <c r="AF7" s="2226"/>
      <c r="AG7" s="2226"/>
      <c r="AH7" s="2226"/>
      <c r="AI7" s="2226"/>
      <c r="AJ7" s="2226"/>
      <c r="AK7" s="2226"/>
      <c r="AL7" s="2045"/>
    </row>
    <row r="8" spans="1:39" ht="10.5" customHeight="1">
      <c r="B8" s="2222"/>
      <c r="C8" s="2222"/>
      <c r="R8" s="2222"/>
      <c r="S8" s="2222"/>
      <c r="T8" s="2242"/>
      <c r="U8" s="10">
        <v>1</v>
      </c>
      <c r="W8" s="2234" t="s">
        <v>1332</v>
      </c>
      <c r="X8" s="2234"/>
      <c r="Y8" s="2234"/>
      <c r="Z8" s="2234"/>
      <c r="AA8" s="2234"/>
      <c r="AB8" s="2234"/>
      <c r="AC8" s="2234"/>
      <c r="AD8" s="2234"/>
      <c r="AE8" s="2234"/>
      <c r="AF8" s="2234"/>
      <c r="AG8" s="2234"/>
      <c r="AH8" s="2234"/>
      <c r="AI8" s="2234"/>
      <c r="AJ8" s="2234"/>
      <c r="AK8" s="2234"/>
      <c r="AL8" s="2249"/>
    </row>
    <row r="9" spans="1:39" ht="10.5" customHeight="1">
      <c r="B9" s="2222"/>
      <c r="C9" s="2222"/>
      <c r="R9" s="2222"/>
      <c r="S9" s="2222"/>
      <c r="T9" s="2242"/>
      <c r="U9" s="10"/>
      <c r="W9" s="2234"/>
      <c r="X9" s="2234"/>
      <c r="Y9" s="2234"/>
      <c r="Z9" s="2234"/>
      <c r="AA9" s="2234"/>
      <c r="AB9" s="2234"/>
      <c r="AC9" s="2234"/>
      <c r="AD9" s="2234"/>
      <c r="AE9" s="2234"/>
      <c r="AF9" s="2234"/>
      <c r="AG9" s="2234"/>
      <c r="AH9" s="2234"/>
      <c r="AI9" s="2234"/>
      <c r="AJ9" s="2234"/>
      <c r="AK9" s="2234"/>
      <c r="AL9" s="2249"/>
    </row>
    <row r="10" spans="1:39" ht="10.5" customHeight="1">
      <c r="B10" s="2222"/>
      <c r="C10" s="2222"/>
      <c r="F10" s="10">
        <v>1</v>
      </c>
      <c r="G10" s="2230"/>
      <c r="H10" s="2234" t="s">
        <v>295</v>
      </c>
      <c r="I10" s="2234"/>
      <c r="J10" s="2234"/>
      <c r="K10" s="2234"/>
      <c r="L10" s="2234"/>
      <c r="M10" s="2234"/>
      <c r="N10" s="2234"/>
      <c r="O10" s="2234"/>
      <c r="P10" s="454"/>
      <c r="Q10" s="454"/>
      <c r="R10" s="2222"/>
      <c r="S10" s="2222"/>
      <c r="T10" s="2242"/>
      <c r="U10" s="10">
        <v>2</v>
      </c>
      <c r="W10" s="2234" t="s">
        <v>1141</v>
      </c>
      <c r="X10" s="2234"/>
      <c r="Y10" s="2234"/>
      <c r="Z10" s="2234"/>
      <c r="AA10" s="2234"/>
      <c r="AB10" s="2234"/>
      <c r="AC10" s="2234"/>
      <c r="AD10" s="2234"/>
      <c r="AE10" s="2234"/>
      <c r="AF10" s="2234"/>
      <c r="AG10" s="2234"/>
      <c r="AH10" s="2234"/>
      <c r="AI10" s="2234"/>
      <c r="AJ10" s="2234"/>
      <c r="AK10" s="2234"/>
      <c r="AL10" s="2250"/>
    </row>
    <row r="11" spans="1:39" ht="10.5" customHeight="1">
      <c r="B11" s="2222"/>
      <c r="C11" s="2222"/>
      <c r="F11" s="10"/>
      <c r="G11" s="2230"/>
      <c r="H11" s="2234"/>
      <c r="I11" s="2234"/>
      <c r="J11" s="2234"/>
      <c r="K11" s="2234"/>
      <c r="L11" s="2234"/>
      <c r="M11" s="2234"/>
      <c r="N11" s="2234"/>
      <c r="O11" s="2234"/>
      <c r="P11" s="454"/>
      <c r="Q11" s="454"/>
      <c r="R11" s="2222"/>
      <c r="S11" s="2222"/>
      <c r="T11" s="2242"/>
      <c r="U11" s="10"/>
      <c r="W11" s="2234"/>
      <c r="X11" s="2234"/>
      <c r="Y11" s="2234"/>
      <c r="Z11" s="2234"/>
      <c r="AA11" s="2234"/>
      <c r="AB11" s="2234"/>
      <c r="AC11" s="2234"/>
      <c r="AD11" s="2234"/>
      <c r="AE11" s="2234"/>
      <c r="AF11" s="2234"/>
      <c r="AG11" s="2234"/>
      <c r="AH11" s="2234"/>
      <c r="AI11" s="2234"/>
      <c r="AJ11" s="2234"/>
      <c r="AK11" s="2234"/>
      <c r="AL11" s="2250"/>
    </row>
    <row r="12" spans="1:39" ht="10.5" customHeight="1">
      <c r="B12" s="2222"/>
      <c r="C12" s="2222"/>
      <c r="F12" s="10">
        <v>2</v>
      </c>
      <c r="G12" s="2230"/>
      <c r="H12" s="2234" t="s">
        <v>628</v>
      </c>
      <c r="I12" s="2234"/>
      <c r="J12" s="2234"/>
      <c r="K12" s="2234"/>
      <c r="L12" s="2234"/>
      <c r="M12" s="2234"/>
      <c r="N12" s="2234"/>
      <c r="O12" s="2234"/>
      <c r="P12" s="454"/>
      <c r="Q12" s="454"/>
      <c r="R12" s="2222"/>
      <c r="S12" s="2222"/>
      <c r="T12" s="2242"/>
      <c r="U12" s="10">
        <v>3</v>
      </c>
      <c r="W12" s="2234" t="s">
        <v>1412</v>
      </c>
      <c r="X12" s="2234"/>
      <c r="Y12" s="2234"/>
      <c r="Z12" s="2234"/>
      <c r="AA12" s="2234"/>
      <c r="AB12" s="2234"/>
      <c r="AC12" s="2234"/>
      <c r="AD12" s="2234"/>
      <c r="AE12" s="2234"/>
      <c r="AF12" s="2234"/>
      <c r="AG12" s="2234"/>
      <c r="AH12" s="2234"/>
      <c r="AI12" s="2234"/>
      <c r="AJ12" s="2234"/>
      <c r="AK12" s="2234"/>
      <c r="AL12" s="2249"/>
    </row>
    <row r="13" spans="1:39" ht="10.5" customHeight="1">
      <c r="B13" s="2222"/>
      <c r="C13" s="2222"/>
      <c r="F13" s="10"/>
      <c r="G13" s="2230"/>
      <c r="H13" s="2234"/>
      <c r="I13" s="2234"/>
      <c r="J13" s="2234"/>
      <c r="K13" s="2234"/>
      <c r="L13" s="2234"/>
      <c r="M13" s="2234"/>
      <c r="N13" s="2234"/>
      <c r="O13" s="2234"/>
      <c r="P13" s="454"/>
      <c r="Q13" s="454"/>
      <c r="R13" s="2222"/>
      <c r="S13" s="2222"/>
      <c r="T13" s="2242"/>
      <c r="U13" s="10"/>
      <c r="W13" s="2234"/>
      <c r="X13" s="2234"/>
      <c r="Y13" s="2234"/>
      <c r="Z13" s="2234"/>
      <c r="AA13" s="2234"/>
      <c r="AB13" s="2234"/>
      <c r="AC13" s="2234"/>
      <c r="AD13" s="2234"/>
      <c r="AE13" s="2234"/>
      <c r="AF13" s="2234"/>
      <c r="AG13" s="2234"/>
      <c r="AH13" s="2234"/>
      <c r="AI13" s="2234"/>
      <c r="AJ13" s="2234"/>
      <c r="AK13" s="2234"/>
      <c r="AL13" s="2249"/>
    </row>
    <row r="14" spans="1:39" ht="10.5" customHeight="1">
      <c r="B14" s="2222"/>
      <c r="C14" s="2222"/>
      <c r="F14" s="10">
        <v>3</v>
      </c>
      <c r="G14" s="2230"/>
      <c r="H14" s="2234" t="s">
        <v>1408</v>
      </c>
      <c r="I14" s="2234"/>
      <c r="J14" s="2234"/>
      <c r="K14" s="2234"/>
      <c r="L14" s="2234"/>
      <c r="M14" s="2234"/>
      <c r="N14" s="2234"/>
      <c r="O14" s="2234"/>
      <c r="P14" s="454"/>
      <c r="Q14" s="454"/>
      <c r="R14" s="2222"/>
      <c r="S14" s="2222"/>
      <c r="T14" s="2242"/>
      <c r="U14" s="10">
        <v>4</v>
      </c>
      <c r="W14" s="2234" t="s">
        <v>413</v>
      </c>
      <c r="X14" s="2234"/>
      <c r="Y14" s="2234"/>
      <c r="Z14" s="2234"/>
      <c r="AA14" s="2234"/>
      <c r="AB14" s="2234"/>
      <c r="AC14" s="2234"/>
      <c r="AD14" s="2234"/>
      <c r="AE14" s="2234"/>
      <c r="AF14" s="2234"/>
      <c r="AG14" s="2234"/>
      <c r="AH14" s="2234"/>
      <c r="AI14" s="2234"/>
      <c r="AJ14" s="2234"/>
      <c r="AK14" s="2234"/>
      <c r="AL14" s="2249"/>
    </row>
    <row r="15" spans="1:39" ht="10.5" customHeight="1">
      <c r="B15" s="2222"/>
      <c r="C15" s="2222"/>
      <c r="F15" s="10"/>
      <c r="G15" s="2230"/>
      <c r="H15" s="2234"/>
      <c r="I15" s="2234"/>
      <c r="J15" s="2234"/>
      <c r="K15" s="2234"/>
      <c r="L15" s="2234"/>
      <c r="M15" s="2234"/>
      <c r="N15" s="2234"/>
      <c r="O15" s="2234"/>
      <c r="P15" s="454"/>
      <c r="Q15" s="454"/>
      <c r="R15" s="2222"/>
      <c r="S15" s="2222"/>
      <c r="T15" s="2242"/>
      <c r="U15" s="10"/>
      <c r="W15" s="2234"/>
      <c r="X15" s="2234"/>
      <c r="Y15" s="2234"/>
      <c r="Z15" s="2234"/>
      <c r="AA15" s="2234"/>
      <c r="AB15" s="2234"/>
      <c r="AC15" s="2234"/>
      <c r="AD15" s="2234"/>
      <c r="AE15" s="2234"/>
      <c r="AF15" s="2234"/>
      <c r="AG15" s="2234"/>
      <c r="AH15" s="2234"/>
      <c r="AI15" s="2234"/>
      <c r="AJ15" s="2234"/>
      <c r="AK15" s="2234"/>
      <c r="AL15" s="2249"/>
    </row>
    <row r="16" spans="1:39" ht="10.5" customHeight="1">
      <c r="B16" s="2222"/>
      <c r="C16" s="2222"/>
      <c r="F16" s="10">
        <v>4</v>
      </c>
      <c r="G16" s="2230"/>
      <c r="H16" s="2234" t="s">
        <v>548</v>
      </c>
      <c r="I16" s="2234"/>
      <c r="J16" s="2234"/>
      <c r="K16" s="2234"/>
      <c r="L16" s="2234"/>
      <c r="M16" s="2234"/>
      <c r="N16" s="2234"/>
      <c r="O16" s="2234"/>
      <c r="P16" s="454"/>
      <c r="Q16" s="454"/>
      <c r="R16" s="2222"/>
      <c r="S16" s="2222"/>
      <c r="T16" s="2242"/>
      <c r="U16" s="10">
        <v>5</v>
      </c>
      <c r="W16" s="2234" t="s">
        <v>1413</v>
      </c>
      <c r="X16" s="2234"/>
      <c r="Y16" s="2234"/>
      <c r="Z16" s="2234"/>
      <c r="AA16" s="2234"/>
      <c r="AB16" s="2234"/>
      <c r="AC16" s="2234"/>
      <c r="AD16" s="2234"/>
      <c r="AE16" s="2234"/>
      <c r="AF16" s="2234"/>
      <c r="AG16" s="2234"/>
      <c r="AH16" s="2234"/>
      <c r="AI16" s="2234"/>
      <c r="AJ16" s="2234"/>
      <c r="AK16" s="2234"/>
      <c r="AL16" s="2249"/>
    </row>
    <row r="17" spans="2:38" ht="10.5" customHeight="1">
      <c r="B17" s="2222"/>
      <c r="C17" s="2222"/>
      <c r="F17" s="10"/>
      <c r="G17" s="2230"/>
      <c r="H17" s="2234"/>
      <c r="I17" s="2234"/>
      <c r="J17" s="2234"/>
      <c r="K17" s="2234"/>
      <c r="L17" s="2234"/>
      <c r="M17" s="2234"/>
      <c r="N17" s="2234"/>
      <c r="O17" s="2234"/>
      <c r="P17" s="454"/>
      <c r="Q17" s="454"/>
      <c r="R17" s="2222"/>
      <c r="S17" s="2222"/>
      <c r="T17" s="2242"/>
      <c r="U17" s="10"/>
      <c r="W17" s="2234"/>
      <c r="X17" s="2234"/>
      <c r="Y17" s="2234"/>
      <c r="Z17" s="2234"/>
      <c r="AA17" s="2234"/>
      <c r="AB17" s="2234"/>
      <c r="AC17" s="2234"/>
      <c r="AD17" s="2234"/>
      <c r="AE17" s="2234"/>
      <c r="AF17" s="2234"/>
      <c r="AG17" s="2234"/>
      <c r="AH17" s="2234"/>
      <c r="AI17" s="2234"/>
      <c r="AJ17" s="2234"/>
      <c r="AK17" s="2234"/>
      <c r="AL17" s="2249"/>
    </row>
    <row r="18" spans="2:38" ht="10.5" customHeight="1">
      <c r="B18" s="2222"/>
      <c r="C18" s="2222"/>
      <c r="F18" s="10">
        <v>5</v>
      </c>
      <c r="G18" s="2230"/>
      <c r="H18" s="2234" t="s">
        <v>160</v>
      </c>
      <c r="I18" s="2234"/>
      <c r="J18" s="2234"/>
      <c r="K18" s="2234"/>
      <c r="L18" s="2234"/>
      <c r="M18" s="2234"/>
      <c r="N18" s="2234"/>
      <c r="O18" s="2234"/>
      <c r="P18" s="454"/>
      <c r="Q18" s="454"/>
      <c r="R18" s="2222"/>
      <c r="S18" s="2222"/>
      <c r="T18" s="2242"/>
      <c r="U18" s="10">
        <v>6</v>
      </c>
      <c r="W18" s="2234" t="s">
        <v>1246</v>
      </c>
      <c r="X18" s="2234"/>
      <c r="Y18" s="2234"/>
      <c r="Z18" s="2234"/>
      <c r="AA18" s="2234"/>
      <c r="AB18" s="2234"/>
      <c r="AC18" s="2234"/>
      <c r="AD18" s="2234"/>
      <c r="AE18" s="2234"/>
      <c r="AF18" s="2234"/>
      <c r="AG18" s="2234"/>
      <c r="AH18" s="2234"/>
      <c r="AI18" s="2234"/>
      <c r="AJ18" s="2234"/>
      <c r="AK18" s="2234"/>
      <c r="AL18" s="2249"/>
    </row>
    <row r="19" spans="2:38" ht="10.5" customHeight="1">
      <c r="B19" s="2222"/>
      <c r="C19" s="2222"/>
      <c r="F19" s="10"/>
      <c r="G19" s="2230"/>
      <c r="H19" s="2234"/>
      <c r="I19" s="2234"/>
      <c r="J19" s="2234"/>
      <c r="K19" s="2234"/>
      <c r="L19" s="2234"/>
      <c r="M19" s="2234"/>
      <c r="N19" s="2234"/>
      <c r="O19" s="2234"/>
      <c r="P19" s="454"/>
      <c r="Q19" s="454"/>
      <c r="R19" s="2222"/>
      <c r="S19" s="2222"/>
      <c r="T19" s="2242"/>
      <c r="U19" s="10"/>
      <c r="W19" s="2234"/>
      <c r="X19" s="2234"/>
      <c r="Y19" s="2234"/>
      <c r="Z19" s="2234"/>
      <c r="AA19" s="2234"/>
      <c r="AB19" s="2234"/>
      <c r="AC19" s="2234"/>
      <c r="AD19" s="2234"/>
      <c r="AE19" s="2234"/>
      <c r="AF19" s="2234"/>
      <c r="AG19" s="2234"/>
      <c r="AH19" s="2234"/>
      <c r="AI19" s="2234"/>
      <c r="AJ19" s="2234"/>
      <c r="AK19" s="2234"/>
      <c r="AL19" s="2249"/>
    </row>
    <row r="20" spans="2:38" ht="10.5" customHeight="1">
      <c r="B20" s="2222"/>
      <c r="C20" s="2222"/>
      <c r="R20" s="2222"/>
      <c r="S20" s="2222"/>
      <c r="T20" s="2242"/>
      <c r="U20" s="10">
        <v>7</v>
      </c>
      <c r="W20" s="2234" t="s">
        <v>1415</v>
      </c>
      <c r="X20" s="2234"/>
      <c r="Y20" s="2234"/>
      <c r="Z20" s="2234"/>
      <c r="AA20" s="2234"/>
      <c r="AB20" s="2234"/>
      <c r="AC20" s="2234"/>
      <c r="AD20" s="2234"/>
      <c r="AE20" s="2234"/>
      <c r="AF20" s="2234"/>
      <c r="AG20" s="2234"/>
      <c r="AH20" s="2234"/>
      <c r="AI20" s="2234"/>
      <c r="AJ20" s="2234"/>
      <c r="AK20" s="2234"/>
      <c r="AL20" s="2249"/>
    </row>
    <row r="21" spans="2:38" ht="10.5" customHeight="1">
      <c r="B21" s="2222"/>
      <c r="C21" s="2222"/>
      <c r="R21" s="2222"/>
      <c r="S21" s="2222"/>
      <c r="T21" s="2242"/>
      <c r="U21" s="10"/>
      <c r="W21" s="2234"/>
      <c r="X21" s="2234"/>
      <c r="Y21" s="2234"/>
      <c r="Z21" s="2234"/>
      <c r="AA21" s="2234"/>
      <c r="AB21" s="2234"/>
      <c r="AC21" s="2234"/>
      <c r="AD21" s="2234"/>
      <c r="AE21" s="2234"/>
      <c r="AF21" s="2234"/>
      <c r="AG21" s="2234"/>
      <c r="AH21" s="2234"/>
      <c r="AI21" s="2234"/>
      <c r="AJ21" s="2234"/>
      <c r="AK21" s="2234"/>
      <c r="AL21" s="2249"/>
    </row>
    <row r="22" spans="2:38" ht="10.5" customHeight="1">
      <c r="B22" s="2222"/>
      <c r="C22" s="2222"/>
      <c r="R22" s="2222"/>
      <c r="S22" s="2222"/>
      <c r="T22" s="2242"/>
      <c r="U22" s="10">
        <v>8</v>
      </c>
      <c r="W22" s="2234" t="s">
        <v>1270</v>
      </c>
      <c r="X22" s="2234"/>
      <c r="Y22" s="2234"/>
      <c r="Z22" s="2234"/>
      <c r="AA22" s="2234"/>
      <c r="AB22" s="2234"/>
      <c r="AC22" s="2234"/>
      <c r="AD22" s="2234"/>
      <c r="AE22" s="2234"/>
      <c r="AF22" s="2234"/>
      <c r="AG22" s="2234"/>
      <c r="AH22" s="2234"/>
      <c r="AI22" s="2234"/>
      <c r="AJ22" s="2234"/>
      <c r="AK22" s="2234"/>
      <c r="AL22" s="2249"/>
    </row>
    <row r="23" spans="2:38" ht="10.5" customHeight="1">
      <c r="B23" s="2222"/>
      <c r="C23" s="2222"/>
      <c r="R23" s="2222"/>
      <c r="S23" s="2222"/>
      <c r="T23" s="2242"/>
      <c r="U23" s="10"/>
      <c r="W23" s="2234"/>
      <c r="X23" s="2234"/>
      <c r="Y23" s="2234"/>
      <c r="Z23" s="2234"/>
      <c r="AA23" s="2234"/>
      <c r="AB23" s="2234"/>
      <c r="AC23" s="2234"/>
      <c r="AD23" s="2234"/>
      <c r="AE23" s="2234"/>
      <c r="AF23" s="2234"/>
      <c r="AG23" s="2234"/>
      <c r="AH23" s="2234"/>
      <c r="AI23" s="2234"/>
      <c r="AJ23" s="2234"/>
      <c r="AK23" s="2234"/>
      <c r="AL23" s="2249"/>
    </row>
    <row r="24" spans="2:38" ht="10.5" customHeight="1">
      <c r="B24" s="2222"/>
      <c r="C24" s="2222"/>
      <c r="D24" s="2227"/>
      <c r="E24" s="2227"/>
      <c r="F24" s="2227"/>
      <c r="G24" s="2227"/>
      <c r="H24" s="2227"/>
      <c r="I24" s="2227"/>
      <c r="J24" s="2227"/>
      <c r="K24" s="2227"/>
      <c r="L24" s="2227"/>
      <c r="M24" s="2227"/>
      <c r="N24" s="2227"/>
      <c r="O24" s="2227"/>
      <c r="P24" s="2227"/>
      <c r="Q24" s="2227"/>
      <c r="R24" s="2222"/>
      <c r="S24" s="2222"/>
      <c r="T24" s="2243"/>
      <c r="U24" s="2244"/>
      <c r="V24" s="2227"/>
      <c r="W24" s="2244"/>
      <c r="X24" s="2244"/>
      <c r="Y24" s="2244"/>
      <c r="Z24" s="2244"/>
      <c r="AA24" s="2244"/>
      <c r="AB24" s="2244"/>
      <c r="AC24" s="2244"/>
      <c r="AD24" s="2244"/>
      <c r="AE24" s="2244"/>
      <c r="AF24" s="2244"/>
      <c r="AG24" s="2244"/>
      <c r="AH24" s="2244"/>
      <c r="AI24" s="2244"/>
      <c r="AJ24" s="2244"/>
      <c r="AK24" s="2244"/>
      <c r="AL24" s="2251"/>
    </row>
    <row r="25" spans="2:38" ht="13.5" customHeight="1">
      <c r="B25" s="2223" t="s">
        <v>1394</v>
      </c>
      <c r="C25" s="2223"/>
      <c r="D25" s="2226"/>
      <c r="E25" s="2226"/>
      <c r="F25" s="2226"/>
      <c r="G25" s="2226"/>
      <c r="H25" s="2226"/>
      <c r="I25" s="2226"/>
      <c r="J25" s="2226"/>
      <c r="K25" s="2226"/>
      <c r="L25" s="2226"/>
      <c r="M25" s="2226"/>
      <c r="N25" s="2226"/>
      <c r="O25" s="2226"/>
      <c r="P25" s="2226"/>
      <c r="Q25" s="2226"/>
      <c r="R25" s="2239"/>
      <c r="S25" s="2239"/>
      <c r="T25" s="2226"/>
      <c r="U25" s="2226"/>
      <c r="V25" s="2226"/>
      <c r="W25" s="2245"/>
      <c r="X25" s="2245"/>
      <c r="Y25" s="2245"/>
      <c r="Z25" s="2245"/>
      <c r="AA25" s="2245"/>
      <c r="AB25" s="2245"/>
      <c r="AC25" s="2245"/>
      <c r="AD25" s="2245"/>
      <c r="AE25" s="2245"/>
      <c r="AF25" s="2245"/>
      <c r="AG25" s="2245"/>
      <c r="AH25" s="2245"/>
      <c r="AI25" s="2245"/>
      <c r="AJ25" s="2245"/>
      <c r="AK25" s="2245"/>
      <c r="AL25" s="2045"/>
    </row>
    <row r="26" spans="2:38">
      <c r="B26" s="2223"/>
      <c r="C26" s="2223"/>
      <c r="E26" s="2221"/>
      <c r="F26" s="2221"/>
      <c r="G26" s="2231" t="s">
        <v>1403</v>
      </c>
      <c r="H26" s="2231"/>
      <c r="I26" s="2231"/>
      <c r="J26" s="2231"/>
      <c r="K26" s="2231"/>
      <c r="L26" s="2231"/>
      <c r="M26" s="2231"/>
      <c r="N26" s="2231"/>
      <c r="O26" s="2236"/>
      <c r="AL26" s="2046"/>
    </row>
    <row r="27" spans="2:38">
      <c r="B27" s="2223"/>
      <c r="C27" s="2223"/>
      <c r="E27" s="2221"/>
      <c r="F27" s="2221"/>
      <c r="G27" s="2228" t="s">
        <v>1404</v>
      </c>
      <c r="H27" s="2228"/>
      <c r="I27" s="2228"/>
      <c r="J27" s="2228"/>
      <c r="K27" s="2228" t="s">
        <v>1409</v>
      </c>
      <c r="L27" s="2228"/>
      <c r="M27" s="2228"/>
      <c r="N27" s="2228"/>
      <c r="O27" s="2236"/>
      <c r="AL27" s="2046"/>
    </row>
    <row r="28" spans="2:38">
      <c r="B28" s="2223"/>
      <c r="C28" s="2223"/>
      <c r="E28" s="2221"/>
      <c r="F28" s="2221"/>
      <c r="G28" s="2232" t="s">
        <v>1406</v>
      </c>
      <c r="H28" s="2232"/>
      <c r="I28" s="2232"/>
      <c r="J28" s="2232"/>
      <c r="K28" s="2232" t="s">
        <v>1406</v>
      </c>
      <c r="L28" s="2232"/>
      <c r="M28" s="2232"/>
      <c r="N28" s="2232"/>
      <c r="O28" s="2236"/>
      <c r="AL28" s="2046"/>
    </row>
    <row r="29" spans="2:38" ht="11.25" customHeight="1">
      <c r="B29" s="2223"/>
      <c r="C29" s="2223"/>
      <c r="E29" s="2009" t="s">
        <v>438</v>
      </c>
      <c r="F29" s="2009"/>
      <c r="G29" s="2221"/>
      <c r="H29" s="2221"/>
      <c r="I29" s="2221"/>
      <c r="J29" s="2221" t="s">
        <v>639</v>
      </c>
      <c r="K29" s="2221"/>
      <c r="L29" s="2221"/>
      <c r="M29" s="2221"/>
      <c r="N29" s="2221" t="s">
        <v>639</v>
      </c>
      <c r="O29" s="2034"/>
      <c r="AL29" s="2046"/>
    </row>
    <row r="30" spans="2:38" ht="11.25" customHeight="1">
      <c r="B30" s="2223"/>
      <c r="C30" s="2223"/>
      <c r="E30" s="2009"/>
      <c r="F30" s="2009"/>
      <c r="G30" s="2221"/>
      <c r="H30" s="2221"/>
      <c r="I30" s="2221"/>
      <c r="J30" s="2221"/>
      <c r="K30" s="2221"/>
      <c r="L30" s="2221"/>
      <c r="M30" s="2221"/>
      <c r="N30" s="2221"/>
      <c r="O30" s="2034"/>
      <c r="AL30" s="2046"/>
    </row>
    <row r="31" spans="2:38" ht="11.25" customHeight="1">
      <c r="B31" s="2223"/>
      <c r="C31" s="2223"/>
      <c r="E31" s="2009" t="s">
        <v>1397</v>
      </c>
      <c r="F31" s="2009"/>
      <c r="G31" s="2221"/>
      <c r="H31" s="2221"/>
      <c r="I31" s="2221"/>
      <c r="J31" s="2221" t="s">
        <v>639</v>
      </c>
      <c r="K31" s="2221"/>
      <c r="L31" s="2221"/>
      <c r="M31" s="2221"/>
      <c r="N31" s="2221" t="s">
        <v>639</v>
      </c>
      <c r="O31" s="2034"/>
      <c r="AL31" s="2046"/>
    </row>
    <row r="32" spans="2:38" ht="11.25" customHeight="1">
      <c r="B32" s="2223"/>
      <c r="C32" s="2223"/>
      <c r="E32" s="2009"/>
      <c r="F32" s="2009"/>
      <c r="G32" s="2221"/>
      <c r="H32" s="2221"/>
      <c r="I32" s="2221"/>
      <c r="J32" s="2221"/>
      <c r="K32" s="2221"/>
      <c r="L32" s="2221"/>
      <c r="M32" s="2221"/>
      <c r="N32" s="2221"/>
      <c r="O32" s="2034"/>
      <c r="AL32" s="2046"/>
    </row>
    <row r="33" spans="2:38" ht="11.25" customHeight="1">
      <c r="B33" s="2223"/>
      <c r="C33" s="2223"/>
      <c r="E33" s="2009" t="s">
        <v>163</v>
      </c>
      <c r="F33" s="2009"/>
      <c r="G33" s="2221"/>
      <c r="H33" s="2221"/>
      <c r="I33" s="2221"/>
      <c r="J33" s="2221" t="s">
        <v>639</v>
      </c>
      <c r="K33" s="2221"/>
      <c r="L33" s="2221"/>
      <c r="M33" s="2221"/>
      <c r="N33" s="2221" t="s">
        <v>639</v>
      </c>
      <c r="O33" s="2034"/>
      <c r="AL33" s="2046"/>
    </row>
    <row r="34" spans="2:38" ht="11.25" customHeight="1">
      <c r="B34" s="2223"/>
      <c r="C34" s="2223"/>
      <c r="E34" s="2009"/>
      <c r="F34" s="2009"/>
      <c r="G34" s="2221"/>
      <c r="H34" s="2221"/>
      <c r="I34" s="2221"/>
      <c r="J34" s="2221"/>
      <c r="K34" s="2221"/>
      <c r="L34" s="2221"/>
      <c r="M34" s="2221"/>
      <c r="N34" s="2221"/>
      <c r="O34" s="2034"/>
      <c r="AL34" s="2046"/>
    </row>
    <row r="35" spans="2:38" ht="11.25" customHeight="1">
      <c r="B35" s="2223"/>
      <c r="C35" s="2223"/>
      <c r="E35" s="2009" t="s">
        <v>1399</v>
      </c>
      <c r="F35" s="2009"/>
      <c r="G35" s="2221"/>
      <c r="H35" s="2221"/>
      <c r="I35" s="2221"/>
      <c r="J35" s="2221" t="s">
        <v>639</v>
      </c>
      <c r="K35" s="2221"/>
      <c r="L35" s="2221"/>
      <c r="M35" s="2221"/>
      <c r="N35" s="2221" t="s">
        <v>639</v>
      </c>
      <c r="O35" s="2034"/>
      <c r="AL35" s="2046"/>
    </row>
    <row r="36" spans="2:38" ht="11.25" customHeight="1">
      <c r="B36" s="2223"/>
      <c r="C36" s="2223"/>
      <c r="E36" s="2009"/>
      <c r="F36" s="2009"/>
      <c r="G36" s="2221"/>
      <c r="H36" s="2221"/>
      <c r="I36" s="2221"/>
      <c r="J36" s="2221"/>
      <c r="K36" s="2221"/>
      <c r="L36" s="2221"/>
      <c r="M36" s="2221"/>
      <c r="N36" s="2221"/>
      <c r="O36" s="2034"/>
      <c r="AL36" s="2046"/>
    </row>
    <row r="37" spans="2:38" ht="11.25" customHeight="1">
      <c r="B37" s="2223"/>
      <c r="C37" s="2223"/>
      <c r="E37" s="2009" t="s">
        <v>1400</v>
      </c>
      <c r="F37" s="2009"/>
      <c r="G37" s="2221"/>
      <c r="H37" s="2221"/>
      <c r="I37" s="2221"/>
      <c r="J37" s="2221" t="s">
        <v>639</v>
      </c>
      <c r="K37" s="2221"/>
      <c r="L37" s="2221"/>
      <c r="M37" s="2221"/>
      <c r="N37" s="2221" t="s">
        <v>639</v>
      </c>
      <c r="O37" s="2034"/>
      <c r="AL37" s="2046"/>
    </row>
    <row r="38" spans="2:38" ht="11.25" customHeight="1">
      <c r="B38" s="2223"/>
      <c r="C38" s="2223"/>
      <c r="E38" s="2009"/>
      <c r="F38" s="2009"/>
      <c r="G38" s="2221"/>
      <c r="H38" s="2221"/>
      <c r="I38" s="2221"/>
      <c r="J38" s="2221"/>
      <c r="K38" s="2221"/>
      <c r="L38" s="2221"/>
      <c r="M38" s="2221"/>
      <c r="N38" s="2221"/>
      <c r="O38" s="2034"/>
      <c r="AL38" s="2046"/>
    </row>
    <row r="39" spans="2:38" ht="11.25" customHeight="1">
      <c r="B39" s="2223"/>
      <c r="C39" s="2223"/>
      <c r="E39" s="2009" t="s">
        <v>510</v>
      </c>
      <c r="F39" s="2009"/>
      <c r="G39" s="2221"/>
      <c r="H39" s="2221"/>
      <c r="I39" s="2221"/>
      <c r="J39" s="2221" t="s">
        <v>639</v>
      </c>
      <c r="K39" s="2221"/>
      <c r="L39" s="2221"/>
      <c r="M39" s="2221"/>
      <c r="N39" s="2221" t="s">
        <v>639</v>
      </c>
      <c r="O39" s="2034"/>
      <c r="AL39" s="2046"/>
    </row>
    <row r="40" spans="2:38" ht="11.25" customHeight="1">
      <c r="B40" s="2223"/>
      <c r="C40" s="2223"/>
      <c r="E40" s="2009"/>
      <c r="F40" s="2009"/>
      <c r="G40" s="2221"/>
      <c r="H40" s="2221"/>
      <c r="I40" s="2221"/>
      <c r="J40" s="2221"/>
      <c r="K40" s="2221"/>
      <c r="L40" s="2221"/>
      <c r="M40" s="2221"/>
      <c r="N40" s="2221"/>
      <c r="O40" s="2034"/>
      <c r="AL40" s="2046"/>
    </row>
    <row r="41" spans="2:38" ht="11.25" customHeight="1">
      <c r="B41" s="2223"/>
      <c r="C41" s="2223"/>
      <c r="E41" s="2009" t="s">
        <v>971</v>
      </c>
      <c r="F41" s="2009"/>
      <c r="G41" s="2221"/>
      <c r="H41" s="2221"/>
      <c r="I41" s="2221"/>
      <c r="J41" s="2221" t="s">
        <v>639</v>
      </c>
      <c r="K41" s="2221"/>
      <c r="L41" s="2221"/>
      <c r="M41" s="2221"/>
      <c r="N41" s="2221" t="s">
        <v>639</v>
      </c>
      <c r="O41" s="2034"/>
      <c r="AL41" s="2046"/>
    </row>
    <row r="42" spans="2:38" ht="11.25" customHeight="1">
      <c r="B42" s="2223"/>
      <c r="C42" s="2223"/>
      <c r="E42" s="2009"/>
      <c r="F42" s="2009"/>
      <c r="G42" s="2221"/>
      <c r="H42" s="2221"/>
      <c r="I42" s="2221"/>
      <c r="J42" s="2221"/>
      <c r="K42" s="2221"/>
      <c r="L42" s="2221"/>
      <c r="M42" s="2221"/>
      <c r="N42" s="2221"/>
      <c r="O42" s="2034"/>
      <c r="AL42" s="2046"/>
    </row>
    <row r="43" spans="2:38" ht="11.25" customHeight="1">
      <c r="B43" s="2223"/>
      <c r="C43" s="2223"/>
      <c r="E43" s="2009" t="s">
        <v>730</v>
      </c>
      <c r="F43" s="2009"/>
      <c r="G43" s="2221"/>
      <c r="H43" s="2221"/>
      <c r="I43" s="2221"/>
      <c r="J43" s="2221" t="s">
        <v>639</v>
      </c>
      <c r="K43" s="2221"/>
      <c r="L43" s="2221"/>
      <c r="M43" s="2221"/>
      <c r="N43" s="2221" t="s">
        <v>639</v>
      </c>
      <c r="O43" s="2034"/>
      <c r="AL43" s="2046"/>
    </row>
    <row r="44" spans="2:38" ht="11.25" customHeight="1">
      <c r="B44" s="2223"/>
      <c r="C44" s="2223"/>
      <c r="E44" s="2009"/>
      <c r="F44" s="2009"/>
      <c r="G44" s="2221"/>
      <c r="H44" s="2221"/>
      <c r="I44" s="2221"/>
      <c r="J44" s="2221"/>
      <c r="K44" s="2221"/>
      <c r="L44" s="2221"/>
      <c r="M44" s="2221"/>
      <c r="N44" s="2221"/>
      <c r="O44" s="2034"/>
      <c r="AL44" s="2046"/>
    </row>
    <row r="45" spans="2:38" ht="11.25" customHeight="1">
      <c r="B45" s="2223"/>
      <c r="C45" s="2223"/>
      <c r="E45" s="2009" t="s">
        <v>226</v>
      </c>
      <c r="F45" s="2009"/>
      <c r="G45" s="2221"/>
      <c r="H45" s="2221"/>
      <c r="I45" s="2221"/>
      <c r="J45" s="2221" t="s">
        <v>639</v>
      </c>
      <c r="K45" s="2221"/>
      <c r="L45" s="2221"/>
      <c r="M45" s="2221"/>
      <c r="N45" s="2221" t="s">
        <v>639</v>
      </c>
      <c r="O45" s="2034"/>
      <c r="AL45" s="2046"/>
    </row>
    <row r="46" spans="2:38" ht="11.25" customHeight="1">
      <c r="B46" s="2223"/>
      <c r="C46" s="2223"/>
      <c r="E46" s="2009"/>
      <c r="F46" s="2009"/>
      <c r="G46" s="2221"/>
      <c r="H46" s="2221"/>
      <c r="I46" s="2221"/>
      <c r="J46" s="2221"/>
      <c r="K46" s="2221"/>
      <c r="L46" s="2221"/>
      <c r="M46" s="2221"/>
      <c r="N46" s="2221"/>
      <c r="O46" s="2034"/>
      <c r="AL46" s="2046"/>
    </row>
    <row r="47" spans="2:38" ht="11.25" customHeight="1">
      <c r="B47" s="2223"/>
      <c r="C47" s="2223"/>
      <c r="E47" s="2009" t="s">
        <v>95</v>
      </c>
      <c r="F47" s="2009"/>
      <c r="G47" s="2221"/>
      <c r="H47" s="2221"/>
      <c r="I47" s="2221"/>
      <c r="J47" s="2221" t="s">
        <v>639</v>
      </c>
      <c r="K47" s="2221"/>
      <c r="L47" s="2221"/>
      <c r="M47" s="2221"/>
      <c r="N47" s="2221" t="s">
        <v>639</v>
      </c>
      <c r="O47" s="2034"/>
      <c r="S47" s="2240"/>
      <c r="T47" s="2240"/>
      <c r="U47" s="2221" t="s">
        <v>1214</v>
      </c>
      <c r="V47" s="2221"/>
      <c r="W47" s="2221"/>
      <c r="X47" s="2221"/>
      <c r="Y47" s="2221"/>
      <c r="Z47" s="2221"/>
      <c r="AL47" s="2046"/>
    </row>
    <row r="48" spans="2:38" ht="11.25" customHeight="1">
      <c r="B48" s="2223"/>
      <c r="C48" s="2223"/>
      <c r="E48" s="2009"/>
      <c r="F48" s="2009"/>
      <c r="G48" s="2221"/>
      <c r="H48" s="2221"/>
      <c r="I48" s="2221"/>
      <c r="J48" s="2221"/>
      <c r="K48" s="2221"/>
      <c r="L48" s="2221"/>
      <c r="M48" s="2221"/>
      <c r="N48" s="2221"/>
      <c r="O48" s="2034"/>
      <c r="S48" s="2240"/>
      <c r="T48" s="2240"/>
      <c r="U48" s="2221"/>
      <c r="V48" s="2221"/>
      <c r="W48" s="2221"/>
      <c r="X48" s="2221"/>
      <c r="Y48" s="2221"/>
      <c r="Z48" s="2221"/>
      <c r="AL48" s="2046"/>
    </row>
    <row r="49" spans="2:38" ht="11.25" customHeight="1">
      <c r="B49" s="2223"/>
      <c r="C49" s="2223"/>
      <c r="E49" s="2009" t="s">
        <v>1401</v>
      </c>
      <c r="F49" s="2009"/>
      <c r="G49" s="2221"/>
      <c r="H49" s="2221"/>
      <c r="I49" s="2221"/>
      <c r="J49" s="2221" t="s">
        <v>639</v>
      </c>
      <c r="K49" s="2221"/>
      <c r="L49" s="2221"/>
      <c r="M49" s="2221"/>
      <c r="N49" s="2221" t="s">
        <v>639</v>
      </c>
      <c r="O49" s="2034"/>
      <c r="S49" s="2228" t="s">
        <v>1404</v>
      </c>
      <c r="T49" s="2228"/>
      <c r="U49" s="2228"/>
      <c r="V49" s="2228"/>
      <c r="W49" s="2228" t="s">
        <v>1409</v>
      </c>
      <c r="X49" s="2228"/>
      <c r="Y49" s="2228"/>
      <c r="Z49" s="2228"/>
      <c r="AL49" s="2046"/>
    </row>
    <row r="50" spans="2:38" ht="11.25" customHeight="1">
      <c r="B50" s="2223"/>
      <c r="C50" s="2223"/>
      <c r="E50" s="2009"/>
      <c r="F50" s="2009"/>
      <c r="G50" s="2221"/>
      <c r="H50" s="2221"/>
      <c r="I50" s="2221"/>
      <c r="J50" s="2221"/>
      <c r="K50" s="2221"/>
      <c r="L50" s="2221"/>
      <c r="M50" s="2221"/>
      <c r="N50" s="2221"/>
      <c r="O50" s="2034"/>
      <c r="S50" s="2232" t="s">
        <v>1406</v>
      </c>
      <c r="T50" s="2232"/>
      <c r="U50" s="2232"/>
      <c r="V50" s="2232"/>
      <c r="W50" s="2232" t="s">
        <v>1406</v>
      </c>
      <c r="X50" s="2232"/>
      <c r="Y50" s="2232"/>
      <c r="Z50" s="2232"/>
      <c r="AL50" s="2046"/>
    </row>
    <row r="51" spans="2:38" ht="11.25" customHeight="1">
      <c r="B51" s="2223"/>
      <c r="C51" s="2223"/>
      <c r="E51" s="2228" t="s">
        <v>133</v>
      </c>
      <c r="F51" s="2228"/>
      <c r="G51" s="2221"/>
      <c r="H51" s="2221"/>
      <c r="I51" s="2221"/>
      <c r="J51" s="2221" t="s">
        <v>639</v>
      </c>
      <c r="K51" s="2221"/>
      <c r="L51" s="2221"/>
      <c r="M51" s="2221"/>
      <c r="N51" s="2221" t="s">
        <v>639</v>
      </c>
      <c r="O51" s="2034"/>
      <c r="S51" s="2221"/>
      <c r="T51" s="2221"/>
      <c r="U51" s="2221"/>
      <c r="V51" s="2221" t="s">
        <v>639</v>
      </c>
      <c r="W51" s="2221"/>
      <c r="X51" s="2221"/>
      <c r="Y51" s="2221"/>
      <c r="Z51" s="2221" t="s">
        <v>639</v>
      </c>
      <c r="AE51" s="2246" t="s">
        <v>289</v>
      </c>
      <c r="AF51" s="2246"/>
      <c r="AG51" s="2246"/>
      <c r="AH51" s="2246"/>
      <c r="AI51" s="2246"/>
      <c r="AJ51" s="2246"/>
      <c r="AK51" s="2246"/>
      <c r="AL51" s="2046"/>
    </row>
    <row r="52" spans="2:38" ht="11.25" customHeight="1">
      <c r="B52" s="2223"/>
      <c r="C52" s="2223"/>
      <c r="E52" s="2228"/>
      <c r="F52" s="2228"/>
      <c r="G52" s="2221"/>
      <c r="H52" s="2221"/>
      <c r="I52" s="2221"/>
      <c r="J52" s="2221"/>
      <c r="K52" s="2221"/>
      <c r="L52" s="2221"/>
      <c r="M52" s="2221"/>
      <c r="N52" s="2221"/>
      <c r="O52" s="2034"/>
      <c r="S52" s="2221"/>
      <c r="T52" s="2221"/>
      <c r="U52" s="2221"/>
      <c r="V52" s="2221"/>
      <c r="W52" s="2221"/>
      <c r="X52" s="2221"/>
      <c r="Y52" s="2221"/>
      <c r="Z52" s="2221"/>
      <c r="AE52" s="2246"/>
      <c r="AF52" s="2246"/>
      <c r="AG52" s="2246"/>
      <c r="AH52" s="2246"/>
      <c r="AI52" s="2246"/>
      <c r="AJ52" s="2246"/>
      <c r="AK52" s="2246"/>
      <c r="AL52" s="2046"/>
    </row>
    <row r="53" spans="2:38" ht="11.25" customHeight="1">
      <c r="B53" s="2223"/>
      <c r="C53" s="2223"/>
      <c r="E53" s="2229" t="s">
        <v>1025</v>
      </c>
      <c r="F53" s="2229"/>
      <c r="G53" s="2233"/>
      <c r="H53" s="2233"/>
      <c r="I53" s="2233"/>
      <c r="J53" s="2233"/>
      <c r="K53" s="2233"/>
      <c r="L53" s="2233"/>
      <c r="M53" s="2233"/>
      <c r="N53" s="2235" t="s">
        <v>639</v>
      </c>
      <c r="O53" s="2237"/>
      <c r="P53" s="2238" t="s">
        <v>1389</v>
      </c>
      <c r="Q53" s="2238"/>
      <c r="R53" s="2237"/>
      <c r="S53" s="2229" t="s">
        <v>1025</v>
      </c>
      <c r="T53" s="2229"/>
      <c r="U53" s="2233"/>
      <c r="V53" s="2233"/>
      <c r="W53" s="2233"/>
      <c r="X53" s="2233"/>
      <c r="Y53" s="2233"/>
      <c r="Z53" s="2235" t="s">
        <v>639</v>
      </c>
      <c r="AB53" s="2238" t="s">
        <v>50</v>
      </c>
      <c r="AC53" s="2238"/>
      <c r="AE53" s="2247"/>
      <c r="AF53" s="2247"/>
      <c r="AG53" s="2247"/>
      <c r="AH53" s="2247"/>
      <c r="AI53" s="2247"/>
      <c r="AJ53" s="2248" t="s">
        <v>267</v>
      </c>
      <c r="AK53" s="2248"/>
      <c r="AL53" s="2046"/>
    </row>
    <row r="54" spans="2:38" ht="11.25" customHeight="1">
      <c r="B54" s="2223"/>
      <c r="C54" s="2223"/>
      <c r="E54" s="2229"/>
      <c r="F54" s="2229"/>
      <c r="G54" s="2233"/>
      <c r="H54" s="2233"/>
      <c r="I54" s="2233"/>
      <c r="J54" s="2233"/>
      <c r="K54" s="2233"/>
      <c r="L54" s="2233"/>
      <c r="M54" s="2233"/>
      <c r="N54" s="2235"/>
      <c r="O54" s="2237"/>
      <c r="P54" s="2238"/>
      <c r="Q54" s="2238"/>
      <c r="R54" s="2237"/>
      <c r="S54" s="2229"/>
      <c r="T54" s="2229"/>
      <c r="U54" s="2233"/>
      <c r="V54" s="2233"/>
      <c r="W54" s="2233"/>
      <c r="X54" s="2233"/>
      <c r="Y54" s="2233"/>
      <c r="Z54" s="2235"/>
      <c r="AB54" s="2238"/>
      <c r="AC54" s="2238"/>
      <c r="AE54" s="2247"/>
      <c r="AF54" s="2247"/>
      <c r="AG54" s="2247"/>
      <c r="AH54" s="2247"/>
      <c r="AI54" s="2247"/>
      <c r="AJ54" s="2248"/>
      <c r="AK54" s="2248"/>
      <c r="AL54" s="2046"/>
    </row>
    <row r="55" spans="2:38">
      <c r="B55" s="2223"/>
      <c r="C55" s="2223"/>
      <c r="D55" s="2227"/>
      <c r="E55" s="2227"/>
      <c r="F55" s="2227"/>
      <c r="G55" s="2227"/>
      <c r="H55" s="2227"/>
      <c r="I55" s="2227"/>
      <c r="J55" s="2227"/>
      <c r="K55" s="2227"/>
      <c r="L55" s="2227"/>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047"/>
    </row>
    <row r="56" spans="2:38" ht="163.5" customHeight="1">
      <c r="B56" s="2224" t="s">
        <v>1395</v>
      </c>
      <c r="C56" s="2224"/>
      <c r="D56" s="2224"/>
      <c r="E56" s="2224"/>
      <c r="F56" s="2224"/>
      <c r="G56" s="2224"/>
      <c r="H56" s="2224"/>
      <c r="I56" s="2224"/>
      <c r="J56" s="2224"/>
      <c r="K56" s="2224"/>
      <c r="L56" s="2224"/>
      <c r="M56" s="2224"/>
      <c r="N56" s="2224"/>
      <c r="O56" s="2224"/>
      <c r="P56" s="2224"/>
      <c r="Q56" s="2224"/>
      <c r="R56" s="2224"/>
      <c r="S56" s="2224"/>
      <c r="T56" s="2224"/>
      <c r="U56" s="2224"/>
      <c r="V56" s="2224"/>
      <c r="W56" s="2224"/>
      <c r="X56" s="2224"/>
      <c r="Y56" s="2224"/>
      <c r="Z56" s="2224"/>
      <c r="AA56" s="2224"/>
      <c r="AB56" s="2224"/>
      <c r="AC56" s="2224"/>
      <c r="AD56" s="2224"/>
      <c r="AE56" s="2224"/>
      <c r="AF56" s="2224"/>
      <c r="AG56" s="2224"/>
      <c r="AH56" s="2224"/>
      <c r="AI56" s="2224"/>
      <c r="AJ56" s="2224"/>
      <c r="AK56" s="2224"/>
      <c r="AL56" s="2224"/>
    </row>
    <row r="57" spans="2:38">
      <c r="B57" s="2225"/>
      <c r="C57" s="2225"/>
      <c r="D57" s="2225"/>
      <c r="E57" s="2225"/>
      <c r="F57" s="2225"/>
      <c r="G57" s="2225"/>
      <c r="H57" s="2225"/>
      <c r="I57" s="2225"/>
      <c r="J57" s="2225"/>
      <c r="K57" s="2225"/>
      <c r="L57" s="2225"/>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row>
    <row r="58" spans="2:38">
      <c r="B58" s="2225"/>
      <c r="C58" s="2225"/>
      <c r="D58" s="2225"/>
      <c r="E58" s="2225"/>
      <c r="F58" s="2225"/>
      <c r="G58" s="2225"/>
      <c r="H58" s="2225"/>
      <c r="I58" s="2225"/>
      <c r="J58" s="2225"/>
      <c r="K58" s="2225"/>
      <c r="L58" s="2225"/>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row>
    <row r="59" spans="2:38">
      <c r="B59" s="2225"/>
      <c r="C59" s="2225"/>
      <c r="D59" s="2225"/>
      <c r="E59" s="2225"/>
      <c r="F59" s="2225"/>
      <c r="G59" s="2225"/>
      <c r="H59" s="2225"/>
      <c r="I59" s="2225"/>
      <c r="J59" s="2225"/>
      <c r="K59" s="2225"/>
      <c r="L59" s="2225"/>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row>
  </sheetData>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tabColor theme="0"/>
  </sheetPr>
  <dimension ref="B1:K49"/>
  <sheetViews>
    <sheetView showGridLines="0" view="pageBreakPreview" zoomScaleSheetLayoutView="100" workbookViewId="0"/>
  </sheetViews>
  <sheetFormatPr defaultColWidth="9" defaultRowHeight="13.5"/>
  <cols>
    <col min="1" max="1" width="1.625" style="410" customWidth="1"/>
    <col min="2" max="2" width="3.5" style="410" customWidth="1"/>
    <col min="3" max="4" width="9" style="410"/>
    <col min="5" max="6" width="8.5" style="410" customWidth="1"/>
    <col min="7" max="7" width="8.375" style="410" customWidth="1"/>
    <col min="8" max="8" width="7.375" style="410" customWidth="1"/>
    <col min="9" max="10" width="10" style="410" customWidth="1"/>
    <col min="11" max="11" width="17.125" style="410" customWidth="1"/>
    <col min="12" max="256" width="9" style="410"/>
    <col min="257" max="257" width="1.625" style="410" customWidth="1"/>
    <col min="258" max="258" width="3.5" style="410" customWidth="1"/>
    <col min="259" max="260" width="9" style="410"/>
    <col min="261" max="262" width="8.5" style="410" customWidth="1"/>
    <col min="263" max="263" width="8.375" style="410" customWidth="1"/>
    <col min="264" max="264" width="7.375" style="410" customWidth="1"/>
    <col min="265" max="266" width="10" style="410" customWidth="1"/>
    <col min="267" max="267" width="17.125" style="410" customWidth="1"/>
    <col min="268" max="512" width="9" style="410"/>
    <col min="513" max="513" width="1.625" style="410" customWidth="1"/>
    <col min="514" max="514" width="3.5" style="410" customWidth="1"/>
    <col min="515" max="516" width="9" style="410"/>
    <col min="517" max="518" width="8.5" style="410" customWidth="1"/>
    <col min="519" max="519" width="8.375" style="410" customWidth="1"/>
    <col min="520" max="520" width="7.375" style="410" customWidth="1"/>
    <col min="521" max="522" width="10" style="410" customWidth="1"/>
    <col min="523" max="523" width="17.125" style="410" customWidth="1"/>
    <col min="524" max="768" width="9" style="410"/>
    <col min="769" max="769" width="1.625" style="410" customWidth="1"/>
    <col min="770" max="770" width="3.5" style="410" customWidth="1"/>
    <col min="771" max="772" width="9" style="410"/>
    <col min="773" max="774" width="8.5" style="410" customWidth="1"/>
    <col min="775" max="775" width="8.375" style="410" customWidth="1"/>
    <col min="776" max="776" width="7.375" style="410" customWidth="1"/>
    <col min="777" max="778" width="10" style="410" customWidth="1"/>
    <col min="779" max="779" width="17.125" style="410" customWidth="1"/>
    <col min="780" max="16384" width="9" style="410"/>
  </cols>
  <sheetData>
    <row r="1" spans="2:11" ht="18" customHeight="1">
      <c r="B1" s="2252" t="s">
        <v>1225</v>
      </c>
      <c r="C1" s="2252"/>
      <c r="H1" s="1221" t="s">
        <v>1425</v>
      </c>
      <c r="I1" s="1221"/>
      <c r="J1" s="1221"/>
      <c r="K1" s="1221"/>
    </row>
    <row r="2" spans="2:11" ht="41.25" customHeight="1">
      <c r="B2" s="2003" t="s">
        <v>1421</v>
      </c>
      <c r="C2" s="2003"/>
      <c r="D2" s="2003"/>
      <c r="E2" s="2003"/>
      <c r="F2" s="2003"/>
      <c r="G2" s="2003"/>
      <c r="H2" s="2003"/>
      <c r="I2" s="2003"/>
      <c r="J2" s="2003"/>
      <c r="K2" s="2003"/>
    </row>
    <row r="3" spans="2:11" ht="6" customHeight="1">
      <c r="B3" s="2004"/>
      <c r="C3" s="2004"/>
      <c r="D3" s="2004"/>
      <c r="E3" s="2018"/>
      <c r="F3" s="2018"/>
      <c r="G3" s="10"/>
    </row>
    <row r="4" spans="2:11" ht="15" customHeight="1">
      <c r="B4" s="2004"/>
      <c r="C4" s="2004"/>
      <c r="D4" s="2004"/>
      <c r="E4" s="2018"/>
      <c r="F4" s="2018"/>
      <c r="G4" s="10"/>
      <c r="H4" s="2255" t="s">
        <v>1427</v>
      </c>
      <c r="I4" s="2255"/>
      <c r="J4" s="1576"/>
      <c r="K4" s="1576"/>
    </row>
    <row r="5" spans="2:11" ht="15" customHeight="1">
      <c r="B5" s="2004"/>
      <c r="C5" s="2004"/>
      <c r="D5" s="2004"/>
      <c r="E5" s="2018"/>
      <c r="F5" s="2018"/>
      <c r="G5" s="2254"/>
      <c r="H5" s="2255"/>
      <c r="I5" s="2255"/>
      <c r="J5" s="1576"/>
      <c r="K5" s="1576"/>
    </row>
    <row r="6" spans="2:11" ht="6" customHeight="1">
      <c r="B6" s="1308"/>
      <c r="C6" s="1308"/>
      <c r="D6" s="1308"/>
      <c r="E6" s="1308"/>
      <c r="F6" s="1308"/>
      <c r="G6" s="1308"/>
      <c r="H6" s="1308"/>
      <c r="I6" s="1308"/>
      <c r="J6" s="1308"/>
      <c r="K6" s="1308"/>
    </row>
    <row r="7" spans="2:11" s="1308" customFormat="1" ht="24.75" customHeight="1">
      <c r="B7" s="2005"/>
      <c r="C7" s="2009" t="s">
        <v>471</v>
      </c>
      <c r="D7" s="2009"/>
      <c r="E7" s="2009" t="s">
        <v>523</v>
      </c>
      <c r="F7" s="2009"/>
      <c r="G7" s="2010" t="s">
        <v>108</v>
      </c>
      <c r="H7" s="2010"/>
      <c r="I7" s="2256" t="s">
        <v>885</v>
      </c>
      <c r="J7" s="2256"/>
      <c r="K7" s="2048" t="s">
        <v>379</v>
      </c>
    </row>
    <row r="8" spans="2:11" s="1308" customFormat="1" ht="17.25" customHeight="1">
      <c r="B8" s="2005">
        <f t="shared" ref="B8:B47" si="0">ROW()-7</f>
        <v>1</v>
      </c>
      <c r="C8" s="2009"/>
      <c r="D8" s="2009"/>
      <c r="E8" s="2020"/>
      <c r="F8" s="2020"/>
      <c r="G8" s="2010"/>
      <c r="H8" s="2010"/>
      <c r="I8" s="2041"/>
      <c r="J8" s="2041"/>
      <c r="K8" s="2049"/>
    </row>
    <row r="9" spans="2:11" s="1308" customFormat="1" ht="17.25" customHeight="1">
      <c r="B9" s="2005">
        <f t="shared" si="0"/>
        <v>2</v>
      </c>
      <c r="C9" s="2009"/>
      <c r="D9" s="2009"/>
      <c r="E9" s="2020"/>
      <c r="F9" s="2020"/>
      <c r="G9" s="2010"/>
      <c r="H9" s="2010"/>
      <c r="I9" s="2041"/>
      <c r="J9" s="2041"/>
      <c r="K9" s="2049"/>
    </row>
    <row r="10" spans="2:11" s="1308" customFormat="1" ht="17.25" customHeight="1">
      <c r="B10" s="2005">
        <f t="shared" si="0"/>
        <v>3</v>
      </c>
      <c r="C10" s="2009"/>
      <c r="D10" s="2009"/>
      <c r="E10" s="2021"/>
      <c r="F10" s="2021"/>
      <c r="G10" s="2010"/>
      <c r="H10" s="2010"/>
      <c r="I10" s="2041"/>
      <c r="J10" s="2041"/>
      <c r="K10" s="2049"/>
    </row>
    <row r="11" spans="2:11" s="1308" customFormat="1" ht="17.25" customHeight="1">
      <c r="B11" s="2005">
        <f t="shared" si="0"/>
        <v>4</v>
      </c>
      <c r="C11" s="2009"/>
      <c r="D11" s="2009"/>
      <c r="E11" s="2021"/>
      <c r="F11" s="2021"/>
      <c r="G11" s="2010"/>
      <c r="H11" s="2010"/>
      <c r="I11" s="2041"/>
      <c r="J11" s="2041"/>
      <c r="K11" s="2049"/>
    </row>
    <row r="12" spans="2:11" s="1308" customFormat="1" ht="17.25" customHeight="1">
      <c r="B12" s="2005">
        <f t="shared" si="0"/>
        <v>5</v>
      </c>
      <c r="C12" s="2009"/>
      <c r="D12" s="2009"/>
      <c r="E12" s="2021"/>
      <c r="F12" s="2021"/>
      <c r="G12" s="2010"/>
      <c r="H12" s="2010"/>
      <c r="I12" s="2041"/>
      <c r="J12" s="2041"/>
      <c r="K12" s="2049"/>
    </row>
    <row r="13" spans="2:11" s="1308" customFormat="1" ht="17.25" customHeight="1">
      <c r="B13" s="2005">
        <f t="shared" si="0"/>
        <v>6</v>
      </c>
      <c r="C13" s="2009"/>
      <c r="D13" s="2009"/>
      <c r="E13" s="2021"/>
      <c r="F13" s="2021"/>
      <c r="G13" s="2010"/>
      <c r="H13" s="2010"/>
      <c r="I13" s="2041"/>
      <c r="J13" s="2041"/>
      <c r="K13" s="2050"/>
    </row>
    <row r="14" spans="2:11" s="1308" customFormat="1" ht="17.25" customHeight="1">
      <c r="B14" s="2005">
        <f t="shared" si="0"/>
        <v>7</v>
      </c>
      <c r="C14" s="2009"/>
      <c r="D14" s="2009"/>
      <c r="E14" s="2009"/>
      <c r="F14" s="2009"/>
      <c r="G14" s="2010"/>
      <c r="H14" s="2010"/>
      <c r="I14" s="2042"/>
      <c r="J14" s="2042"/>
      <c r="K14" s="2051"/>
    </row>
    <row r="15" spans="2:11" s="1308" customFormat="1" ht="17.25" customHeight="1">
      <c r="B15" s="2005">
        <f t="shared" si="0"/>
        <v>8</v>
      </c>
      <c r="C15" s="2009"/>
      <c r="D15" s="2009"/>
      <c r="E15" s="2009"/>
      <c r="F15" s="2009"/>
      <c r="G15" s="2010"/>
      <c r="H15" s="2010"/>
      <c r="I15" s="2042"/>
      <c r="J15" s="2042"/>
      <c r="K15" s="2050"/>
    </row>
    <row r="16" spans="2:11" s="1308" customFormat="1" ht="17.25" customHeight="1">
      <c r="B16" s="2005">
        <f t="shared" si="0"/>
        <v>9</v>
      </c>
      <c r="C16" s="2009"/>
      <c r="D16" s="2009"/>
      <c r="E16" s="2009"/>
      <c r="F16" s="2009"/>
      <c r="G16" s="2010"/>
      <c r="H16" s="2010"/>
      <c r="I16" s="2042"/>
      <c r="J16" s="2042"/>
      <c r="K16" s="2050"/>
    </row>
    <row r="17" spans="2:11" s="1308" customFormat="1" ht="17.25" customHeight="1">
      <c r="B17" s="2005">
        <f t="shared" si="0"/>
        <v>10</v>
      </c>
      <c r="C17" s="2009"/>
      <c r="D17" s="2009"/>
      <c r="E17" s="2009"/>
      <c r="F17" s="2009"/>
      <c r="G17" s="2010"/>
      <c r="H17" s="2010"/>
      <c r="I17" s="2257"/>
      <c r="J17" s="2257"/>
      <c r="K17" s="2050"/>
    </row>
    <row r="18" spans="2:11" s="1308" customFormat="1" ht="17.25" customHeight="1">
      <c r="B18" s="2005">
        <f t="shared" si="0"/>
        <v>11</v>
      </c>
      <c r="C18" s="2009"/>
      <c r="D18" s="2009"/>
      <c r="E18" s="2021"/>
      <c r="F18" s="2021"/>
      <c r="G18" s="2010"/>
      <c r="H18" s="2010"/>
      <c r="I18" s="2041"/>
      <c r="J18" s="2041"/>
      <c r="K18" s="2049"/>
    </row>
    <row r="19" spans="2:11" s="1308" customFormat="1" ht="17.25" customHeight="1">
      <c r="B19" s="2005">
        <f t="shared" si="0"/>
        <v>12</v>
      </c>
      <c r="C19" s="2009"/>
      <c r="D19" s="2009"/>
      <c r="E19" s="2020"/>
      <c r="F19" s="2020"/>
      <c r="G19" s="2010"/>
      <c r="H19" s="2010"/>
      <c r="I19" s="2041"/>
      <c r="J19" s="2041"/>
      <c r="K19" s="2049"/>
    </row>
    <row r="20" spans="2:11" s="1308" customFormat="1" ht="17.25" customHeight="1">
      <c r="B20" s="2005">
        <f t="shared" si="0"/>
        <v>13</v>
      </c>
      <c r="C20" s="2009"/>
      <c r="D20" s="2009"/>
      <c r="E20" s="2021"/>
      <c r="F20" s="2021"/>
      <c r="G20" s="2010"/>
      <c r="H20" s="2010"/>
      <c r="I20" s="2041"/>
      <c r="J20" s="2041"/>
      <c r="K20" s="2049"/>
    </row>
    <row r="21" spans="2:11" s="1308" customFormat="1" ht="17.25" customHeight="1">
      <c r="B21" s="2005">
        <f t="shared" si="0"/>
        <v>14</v>
      </c>
      <c r="C21" s="2009"/>
      <c r="D21" s="2009"/>
      <c r="E21" s="2020"/>
      <c r="F21" s="2020"/>
      <c r="G21" s="2010"/>
      <c r="H21" s="2010"/>
      <c r="I21" s="2041"/>
      <c r="J21" s="2041"/>
      <c r="K21" s="2049"/>
    </row>
    <row r="22" spans="2:11" s="1308" customFormat="1" ht="17.25" customHeight="1">
      <c r="B22" s="2005">
        <f t="shared" si="0"/>
        <v>15</v>
      </c>
      <c r="C22" s="2009"/>
      <c r="D22" s="2009"/>
      <c r="E22" s="2021"/>
      <c r="F22" s="2021"/>
      <c r="G22" s="2010"/>
      <c r="H22" s="2010"/>
      <c r="I22" s="2041"/>
      <c r="J22" s="2041"/>
      <c r="K22" s="2050"/>
    </row>
    <row r="23" spans="2:11" s="1308" customFormat="1" ht="17.25" customHeight="1">
      <c r="B23" s="2005">
        <f t="shared" si="0"/>
        <v>16</v>
      </c>
      <c r="C23" s="2009"/>
      <c r="D23" s="2009"/>
      <c r="E23" s="2021"/>
      <c r="F23" s="2021"/>
      <c r="G23" s="2010"/>
      <c r="H23" s="2010"/>
      <c r="I23" s="2041"/>
      <c r="J23" s="2041"/>
      <c r="K23" s="2050"/>
    </row>
    <row r="24" spans="2:11" s="1308" customFormat="1" ht="17.25" customHeight="1">
      <c r="B24" s="2005">
        <f t="shared" si="0"/>
        <v>17</v>
      </c>
      <c r="C24" s="2009"/>
      <c r="D24" s="2009"/>
      <c r="E24" s="2009"/>
      <c r="F24" s="2009"/>
      <c r="G24" s="2010"/>
      <c r="H24" s="2010"/>
      <c r="I24" s="2041"/>
      <c r="J24" s="2041"/>
      <c r="K24" s="2050"/>
    </row>
    <row r="25" spans="2:11" s="1308" customFormat="1" ht="17.25" customHeight="1">
      <c r="B25" s="2005">
        <f t="shared" si="0"/>
        <v>18</v>
      </c>
      <c r="C25" s="2009"/>
      <c r="D25" s="2009"/>
      <c r="E25" s="2009"/>
      <c r="F25" s="2009"/>
      <c r="G25" s="2010"/>
      <c r="H25" s="2010"/>
      <c r="I25" s="2041"/>
      <c r="J25" s="2041"/>
      <c r="K25" s="2050"/>
    </row>
    <row r="26" spans="2:11" s="1308" customFormat="1" ht="17.25" customHeight="1">
      <c r="B26" s="2005">
        <f t="shared" si="0"/>
        <v>19</v>
      </c>
      <c r="C26" s="2009"/>
      <c r="D26" s="2009"/>
      <c r="E26" s="2009"/>
      <c r="F26" s="2009"/>
      <c r="G26" s="2010"/>
      <c r="H26" s="2010"/>
      <c r="I26" s="2041"/>
      <c r="J26" s="2041"/>
      <c r="K26" s="2050"/>
    </row>
    <row r="27" spans="2:11" s="1308" customFormat="1" ht="17.25" customHeight="1">
      <c r="B27" s="2005">
        <f t="shared" si="0"/>
        <v>20</v>
      </c>
      <c r="C27" s="2009"/>
      <c r="D27" s="2009"/>
      <c r="E27" s="2009"/>
      <c r="F27" s="2009"/>
      <c r="G27" s="2010"/>
      <c r="H27" s="2010"/>
      <c r="I27" s="2041"/>
      <c r="J27" s="2041"/>
      <c r="K27" s="2050"/>
    </row>
    <row r="28" spans="2:11" s="1308" customFormat="1" ht="17.25" customHeight="1">
      <c r="B28" s="2005">
        <f t="shared" si="0"/>
        <v>21</v>
      </c>
      <c r="C28" s="2009"/>
      <c r="D28" s="2009"/>
      <c r="E28" s="2253"/>
      <c r="F28" s="2253"/>
      <c r="G28" s="2010"/>
      <c r="H28" s="2010"/>
      <c r="I28" s="2258"/>
      <c r="J28" s="2258"/>
      <c r="K28" s="2049"/>
    </row>
    <row r="29" spans="2:11" s="1308" customFormat="1" ht="17.25" customHeight="1">
      <c r="B29" s="2005">
        <f t="shared" si="0"/>
        <v>22</v>
      </c>
      <c r="C29" s="2009"/>
      <c r="D29" s="2009"/>
      <c r="E29" s="2253"/>
      <c r="F29" s="2253"/>
      <c r="G29" s="2010"/>
      <c r="H29" s="2010"/>
      <c r="I29" s="2041"/>
      <c r="J29" s="2041"/>
      <c r="K29" s="2049"/>
    </row>
    <row r="30" spans="2:11" s="1308" customFormat="1" ht="17.25" customHeight="1">
      <c r="B30" s="2005">
        <f t="shared" si="0"/>
        <v>23</v>
      </c>
      <c r="C30" s="2009"/>
      <c r="D30" s="2009"/>
      <c r="E30" s="2253"/>
      <c r="F30" s="2253"/>
      <c r="G30" s="2010"/>
      <c r="H30" s="2010"/>
      <c r="I30" s="2041"/>
      <c r="J30" s="2041"/>
      <c r="K30" s="2049"/>
    </row>
    <row r="31" spans="2:11" s="1308" customFormat="1" ht="17.25" customHeight="1">
      <c r="B31" s="2005">
        <f t="shared" si="0"/>
        <v>24</v>
      </c>
      <c r="C31" s="2009"/>
      <c r="D31" s="2009"/>
      <c r="E31" s="2253"/>
      <c r="F31" s="2253"/>
      <c r="G31" s="2010"/>
      <c r="H31" s="2010"/>
      <c r="I31" s="2041"/>
      <c r="J31" s="2041"/>
      <c r="K31" s="2049"/>
    </row>
    <row r="32" spans="2:11" s="1308" customFormat="1" ht="17.25" customHeight="1">
      <c r="B32" s="2005">
        <f t="shared" si="0"/>
        <v>25</v>
      </c>
      <c r="C32" s="2009"/>
      <c r="D32" s="2009"/>
      <c r="E32" s="2253"/>
      <c r="F32" s="2253"/>
      <c r="G32" s="2010"/>
      <c r="H32" s="2010"/>
      <c r="I32" s="2041"/>
      <c r="J32" s="2041"/>
      <c r="K32" s="2049"/>
    </row>
    <row r="33" spans="2:11" s="1308" customFormat="1" ht="17.25" customHeight="1">
      <c r="B33" s="2005">
        <f t="shared" si="0"/>
        <v>26</v>
      </c>
      <c r="C33" s="2009"/>
      <c r="D33" s="2009"/>
      <c r="E33" s="2253"/>
      <c r="F33" s="2253"/>
      <c r="G33" s="2010"/>
      <c r="H33" s="2010"/>
      <c r="I33" s="2041"/>
      <c r="J33" s="2041"/>
      <c r="K33" s="2049"/>
    </row>
    <row r="34" spans="2:11" s="1308" customFormat="1" ht="17.25" customHeight="1">
      <c r="B34" s="2005">
        <f t="shared" si="0"/>
        <v>27</v>
      </c>
      <c r="C34" s="2009"/>
      <c r="D34" s="2009"/>
      <c r="E34" s="2253"/>
      <c r="F34" s="2253"/>
      <c r="G34" s="2010"/>
      <c r="H34" s="2010"/>
      <c r="I34" s="2041"/>
      <c r="J34" s="2041"/>
      <c r="K34" s="2049"/>
    </row>
    <row r="35" spans="2:11" s="1308" customFormat="1" ht="17.25" customHeight="1">
      <c r="B35" s="2005">
        <f t="shared" si="0"/>
        <v>28</v>
      </c>
      <c r="C35" s="2009"/>
      <c r="D35" s="2009"/>
      <c r="E35" s="2253"/>
      <c r="F35" s="2253"/>
      <c r="G35" s="2010"/>
      <c r="H35" s="2010"/>
      <c r="I35" s="2041"/>
      <c r="J35" s="2041"/>
      <c r="K35" s="2049"/>
    </row>
    <row r="36" spans="2:11" s="1308" customFormat="1" ht="17.25" customHeight="1">
      <c r="B36" s="2005">
        <f t="shared" si="0"/>
        <v>29</v>
      </c>
      <c r="C36" s="2009"/>
      <c r="D36" s="2009"/>
      <c r="E36" s="2253"/>
      <c r="F36" s="2253"/>
      <c r="G36" s="2010"/>
      <c r="H36" s="2010"/>
      <c r="I36" s="2041"/>
      <c r="J36" s="2041"/>
      <c r="K36" s="2049"/>
    </row>
    <row r="37" spans="2:11" s="1308" customFormat="1" ht="17.25" customHeight="1">
      <c r="B37" s="2005">
        <f t="shared" si="0"/>
        <v>30</v>
      </c>
      <c r="C37" s="2009"/>
      <c r="D37" s="2009"/>
      <c r="E37" s="2253"/>
      <c r="F37" s="2253"/>
      <c r="G37" s="2010"/>
      <c r="H37" s="2010"/>
      <c r="I37" s="2041"/>
      <c r="J37" s="2041"/>
      <c r="K37" s="2049"/>
    </row>
    <row r="38" spans="2:11" s="1308" customFormat="1" ht="17.25" customHeight="1">
      <c r="B38" s="2005">
        <f t="shared" si="0"/>
        <v>31</v>
      </c>
      <c r="C38" s="2009"/>
      <c r="D38" s="2009"/>
      <c r="E38" s="2253"/>
      <c r="F38" s="2253"/>
      <c r="G38" s="2010"/>
      <c r="H38" s="2010"/>
      <c r="I38" s="2041"/>
      <c r="J38" s="2041"/>
      <c r="K38" s="2049"/>
    </row>
    <row r="39" spans="2:11" s="1308" customFormat="1" ht="17.25" customHeight="1">
      <c r="B39" s="2005">
        <f t="shared" si="0"/>
        <v>32</v>
      </c>
      <c r="C39" s="2009"/>
      <c r="D39" s="2009"/>
      <c r="E39" s="2253"/>
      <c r="F39" s="2253"/>
      <c r="G39" s="2010"/>
      <c r="H39" s="2010"/>
      <c r="I39" s="2041"/>
      <c r="J39" s="2041"/>
      <c r="K39" s="2049"/>
    </row>
    <row r="40" spans="2:11" s="1308" customFormat="1" ht="17.25" customHeight="1">
      <c r="B40" s="2005">
        <f t="shared" si="0"/>
        <v>33</v>
      </c>
      <c r="C40" s="2009"/>
      <c r="D40" s="2009"/>
      <c r="E40" s="2253"/>
      <c r="F40" s="2253"/>
      <c r="G40" s="2010"/>
      <c r="H40" s="2010"/>
      <c r="I40" s="2041"/>
      <c r="J40" s="2041"/>
      <c r="K40" s="2049"/>
    </row>
    <row r="41" spans="2:11" s="1308" customFormat="1" ht="17.25" customHeight="1">
      <c r="B41" s="2005">
        <f t="shared" si="0"/>
        <v>34</v>
      </c>
      <c r="C41" s="2009"/>
      <c r="D41" s="2009"/>
      <c r="E41" s="2253"/>
      <c r="F41" s="2253"/>
      <c r="G41" s="2010"/>
      <c r="H41" s="2010"/>
      <c r="I41" s="2041"/>
      <c r="J41" s="2041"/>
      <c r="K41" s="2050"/>
    </row>
    <row r="42" spans="2:11" s="1308" customFormat="1" ht="17.25" customHeight="1">
      <c r="B42" s="2005">
        <f t="shared" si="0"/>
        <v>35</v>
      </c>
      <c r="C42" s="2009"/>
      <c r="D42" s="2009"/>
      <c r="E42" s="2253"/>
      <c r="F42" s="2253"/>
      <c r="G42" s="2010"/>
      <c r="H42" s="2010"/>
      <c r="I42" s="2041"/>
      <c r="J42" s="2041"/>
      <c r="K42" s="2050"/>
    </row>
    <row r="43" spans="2:11" s="1308" customFormat="1" ht="17.25" customHeight="1">
      <c r="B43" s="2005">
        <f t="shared" si="0"/>
        <v>36</v>
      </c>
      <c r="C43" s="2009"/>
      <c r="D43" s="2009"/>
      <c r="E43" s="2009"/>
      <c r="F43" s="2009"/>
      <c r="G43" s="2010"/>
      <c r="H43" s="2010"/>
      <c r="I43" s="2041"/>
      <c r="J43" s="2041"/>
      <c r="K43" s="2050"/>
    </row>
    <row r="44" spans="2:11" s="1308" customFormat="1" ht="17.25" customHeight="1">
      <c r="B44" s="2005">
        <f t="shared" si="0"/>
        <v>37</v>
      </c>
      <c r="C44" s="2009"/>
      <c r="D44" s="2009"/>
      <c r="E44" s="2009"/>
      <c r="F44" s="2009"/>
      <c r="G44" s="2010"/>
      <c r="H44" s="2010"/>
      <c r="I44" s="2041"/>
      <c r="J44" s="2041"/>
      <c r="K44" s="2050"/>
    </row>
    <row r="45" spans="2:11" s="1308" customFormat="1" ht="17.25" customHeight="1">
      <c r="B45" s="2005">
        <f t="shared" si="0"/>
        <v>38</v>
      </c>
      <c r="C45" s="2009"/>
      <c r="D45" s="2009"/>
      <c r="E45" s="2009"/>
      <c r="F45" s="2009"/>
      <c r="G45" s="2010"/>
      <c r="H45" s="2010"/>
      <c r="I45" s="2041"/>
      <c r="J45" s="2041"/>
      <c r="K45" s="2050"/>
    </row>
    <row r="46" spans="2:11" s="1308" customFormat="1" ht="17.25" customHeight="1">
      <c r="B46" s="2005">
        <f t="shared" si="0"/>
        <v>39</v>
      </c>
      <c r="C46" s="2009"/>
      <c r="D46" s="2009"/>
      <c r="E46" s="2009"/>
      <c r="F46" s="2009"/>
      <c r="G46" s="2010"/>
      <c r="H46" s="2010"/>
      <c r="I46" s="2041"/>
      <c r="J46" s="2041"/>
      <c r="K46" s="2050"/>
    </row>
    <row r="47" spans="2:11" s="1308" customFormat="1" ht="17.25" customHeight="1">
      <c r="B47" s="2005">
        <f t="shared" si="0"/>
        <v>40</v>
      </c>
      <c r="C47" s="2009"/>
      <c r="D47" s="2009"/>
      <c r="E47" s="2009"/>
      <c r="F47" s="2009"/>
      <c r="G47" s="2010"/>
      <c r="H47" s="2010"/>
      <c r="I47" s="2043"/>
      <c r="J47" s="2043"/>
      <c r="K47" s="2050"/>
    </row>
    <row r="48" spans="2:11" ht="13.5" customHeight="1">
      <c r="B48" s="2006" t="s">
        <v>1422</v>
      </c>
      <c r="C48" s="2006"/>
      <c r="D48" s="2006"/>
      <c r="E48" s="2006"/>
      <c r="F48" s="2006"/>
      <c r="G48" s="2006"/>
      <c r="H48" s="2006"/>
      <c r="I48" s="2006"/>
      <c r="J48" s="2006"/>
      <c r="K48" s="2006"/>
    </row>
    <row r="49" spans="2:11" ht="13.5" customHeight="1">
      <c r="B49" s="2006"/>
      <c r="C49" s="2006"/>
      <c r="D49" s="2006"/>
      <c r="E49" s="2006"/>
      <c r="F49" s="2006"/>
      <c r="G49" s="2006"/>
      <c r="H49" s="2006"/>
      <c r="I49" s="2006"/>
      <c r="J49" s="2006"/>
      <c r="K49" s="2006"/>
    </row>
  </sheetData>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92D050"/>
  </sheetPr>
  <dimension ref="A1:AR67"/>
  <sheetViews>
    <sheetView showGridLines="0" view="pageBreakPreview" zoomScaleNormal="75" zoomScaleSheetLayoutView="100" workbookViewId="0"/>
  </sheetViews>
  <sheetFormatPr defaultColWidth="4" defaultRowHeight="13.5"/>
  <cols>
    <col min="1" max="1" width="2.875" style="226" customWidth="1"/>
    <col min="2" max="2" width="2.625" style="226" customWidth="1"/>
    <col min="3" max="8" width="4.625" style="226" customWidth="1"/>
    <col min="9" max="9" width="7.625" style="226" customWidth="1"/>
    <col min="10" max="18" width="4.625" style="226" customWidth="1"/>
    <col min="19" max="20" width="7.625" style="226" customWidth="1"/>
    <col min="21" max="25" width="4.625" style="226" customWidth="1"/>
    <col min="26" max="26" width="2.875" style="226" customWidth="1"/>
    <col min="27" max="257" width="4" style="226"/>
    <col min="258" max="258" width="2.875" style="226" customWidth="1"/>
    <col min="259" max="259" width="2.375" style="226" customWidth="1"/>
    <col min="260" max="265" width="4" style="226"/>
    <col min="266" max="266" width="7.375" style="226" customWidth="1"/>
    <col min="267" max="275" width="4" style="226"/>
    <col min="276" max="277" width="6.75" style="226" customWidth="1"/>
    <col min="278" max="280" width="4" style="226"/>
    <col min="281" max="281" width="2.375" style="226" customWidth="1"/>
    <col min="282" max="282" width="3.375" style="226" customWidth="1"/>
    <col min="283" max="513" width="4" style="226"/>
    <col min="514" max="514" width="2.875" style="226" customWidth="1"/>
    <col min="515" max="515" width="2.375" style="226" customWidth="1"/>
    <col min="516" max="521" width="4" style="226"/>
    <col min="522" max="522" width="7.375" style="226" customWidth="1"/>
    <col min="523" max="531" width="4" style="226"/>
    <col min="532" max="533" width="6.75" style="226" customWidth="1"/>
    <col min="534" max="536" width="4" style="226"/>
    <col min="537" max="537" width="2.375" style="226" customWidth="1"/>
    <col min="538" max="538" width="3.375" style="226" customWidth="1"/>
    <col min="539" max="769" width="4" style="226"/>
    <col min="770" max="770" width="2.875" style="226" customWidth="1"/>
    <col min="771" max="771" width="2.375" style="226" customWidth="1"/>
    <col min="772" max="777" width="4" style="226"/>
    <col min="778" max="778" width="7.375" style="226" customWidth="1"/>
    <col min="779" max="787" width="4" style="226"/>
    <col min="788" max="789" width="6.75" style="226" customWidth="1"/>
    <col min="790" max="792" width="4" style="226"/>
    <col min="793" max="793" width="2.375" style="226" customWidth="1"/>
    <col min="794" max="794" width="3.375" style="226" customWidth="1"/>
    <col min="795" max="1025" width="4" style="226"/>
    <col min="1026" max="1026" width="2.875" style="226" customWidth="1"/>
    <col min="1027" max="1027" width="2.375" style="226" customWidth="1"/>
    <col min="1028" max="1033" width="4" style="226"/>
    <col min="1034" max="1034" width="7.375" style="226" customWidth="1"/>
    <col min="1035" max="1043" width="4" style="226"/>
    <col min="1044" max="1045" width="6.75" style="226" customWidth="1"/>
    <col min="1046" max="1048" width="4" style="226"/>
    <col min="1049" max="1049" width="2.375" style="226" customWidth="1"/>
    <col min="1050" max="1050" width="3.375" style="226" customWidth="1"/>
    <col min="1051" max="1281" width="4" style="226"/>
    <col min="1282" max="1282" width="2.875" style="226" customWidth="1"/>
    <col min="1283" max="1283" width="2.375" style="226" customWidth="1"/>
    <col min="1284" max="1289" width="4" style="226"/>
    <col min="1290" max="1290" width="7.375" style="226" customWidth="1"/>
    <col min="1291" max="1299" width="4" style="226"/>
    <col min="1300" max="1301" width="6.75" style="226" customWidth="1"/>
    <col min="1302" max="1304" width="4" style="226"/>
    <col min="1305" max="1305" width="2.375" style="226" customWidth="1"/>
    <col min="1306" max="1306" width="3.375" style="226" customWidth="1"/>
    <col min="1307" max="1537" width="4" style="226"/>
    <col min="1538" max="1538" width="2.875" style="226" customWidth="1"/>
    <col min="1539" max="1539" width="2.375" style="226" customWidth="1"/>
    <col min="1540" max="1545" width="4" style="226"/>
    <col min="1546" max="1546" width="7.375" style="226" customWidth="1"/>
    <col min="1547" max="1555" width="4" style="226"/>
    <col min="1556" max="1557" width="6.75" style="226" customWidth="1"/>
    <col min="1558" max="1560" width="4" style="226"/>
    <col min="1561" max="1561" width="2.375" style="226" customWidth="1"/>
    <col min="1562" max="1562" width="3.375" style="226" customWidth="1"/>
    <col min="1563" max="1793" width="4" style="226"/>
    <col min="1794" max="1794" width="2.875" style="226" customWidth="1"/>
    <col min="1795" max="1795" width="2.375" style="226" customWidth="1"/>
    <col min="1796" max="1801" width="4" style="226"/>
    <col min="1802" max="1802" width="7.375" style="226" customWidth="1"/>
    <col min="1803" max="1811" width="4" style="226"/>
    <col min="1812" max="1813" width="6.75" style="226" customWidth="1"/>
    <col min="1814" max="1816" width="4" style="226"/>
    <col min="1817" max="1817" width="2.375" style="226" customWidth="1"/>
    <col min="1818" max="1818" width="3.375" style="226" customWidth="1"/>
    <col min="1819" max="2049" width="4" style="226"/>
    <col min="2050" max="2050" width="2.875" style="226" customWidth="1"/>
    <col min="2051" max="2051" width="2.375" style="226" customWidth="1"/>
    <col min="2052" max="2057" width="4" style="226"/>
    <col min="2058" max="2058" width="7.375" style="226" customWidth="1"/>
    <col min="2059" max="2067" width="4" style="226"/>
    <col min="2068" max="2069" width="6.75" style="226" customWidth="1"/>
    <col min="2070" max="2072" width="4" style="226"/>
    <col min="2073" max="2073" width="2.375" style="226" customWidth="1"/>
    <col min="2074" max="2074" width="3.375" style="226" customWidth="1"/>
    <col min="2075" max="2305" width="4" style="226"/>
    <col min="2306" max="2306" width="2.875" style="226" customWidth="1"/>
    <col min="2307" max="2307" width="2.375" style="226" customWidth="1"/>
    <col min="2308" max="2313" width="4" style="226"/>
    <col min="2314" max="2314" width="7.375" style="226" customWidth="1"/>
    <col min="2315" max="2323" width="4" style="226"/>
    <col min="2324" max="2325" width="6.75" style="226" customWidth="1"/>
    <col min="2326" max="2328" width="4" style="226"/>
    <col min="2329" max="2329" width="2.375" style="226" customWidth="1"/>
    <col min="2330" max="2330" width="3.375" style="226" customWidth="1"/>
    <col min="2331" max="2561" width="4" style="226"/>
    <col min="2562" max="2562" width="2.875" style="226" customWidth="1"/>
    <col min="2563" max="2563" width="2.375" style="226" customWidth="1"/>
    <col min="2564" max="2569" width="4" style="226"/>
    <col min="2570" max="2570" width="7.375" style="226" customWidth="1"/>
    <col min="2571" max="2579" width="4" style="226"/>
    <col min="2580" max="2581" width="6.75" style="226" customWidth="1"/>
    <col min="2582" max="2584" width="4" style="226"/>
    <col min="2585" max="2585" width="2.375" style="226" customWidth="1"/>
    <col min="2586" max="2586" width="3.375" style="226" customWidth="1"/>
    <col min="2587" max="2817" width="4" style="226"/>
    <col min="2818" max="2818" width="2.875" style="226" customWidth="1"/>
    <col min="2819" max="2819" width="2.375" style="226" customWidth="1"/>
    <col min="2820" max="2825" width="4" style="226"/>
    <col min="2826" max="2826" width="7.375" style="226" customWidth="1"/>
    <col min="2827" max="2835" width="4" style="226"/>
    <col min="2836" max="2837" width="6.75" style="226" customWidth="1"/>
    <col min="2838" max="2840" width="4" style="226"/>
    <col min="2841" max="2841" width="2.375" style="226" customWidth="1"/>
    <col min="2842" max="2842" width="3.375" style="226" customWidth="1"/>
    <col min="2843" max="3073" width="4" style="226"/>
    <col min="3074" max="3074" width="2.875" style="226" customWidth="1"/>
    <col min="3075" max="3075" width="2.375" style="226" customWidth="1"/>
    <col min="3076" max="3081" width="4" style="226"/>
    <col min="3082" max="3082" width="7.375" style="226" customWidth="1"/>
    <col min="3083" max="3091" width="4" style="226"/>
    <col min="3092" max="3093" width="6.75" style="226" customWidth="1"/>
    <col min="3094" max="3096" width="4" style="226"/>
    <col min="3097" max="3097" width="2.375" style="226" customWidth="1"/>
    <col min="3098" max="3098" width="3.375" style="226" customWidth="1"/>
    <col min="3099" max="3329" width="4" style="226"/>
    <col min="3330" max="3330" width="2.875" style="226" customWidth="1"/>
    <col min="3331" max="3331" width="2.375" style="226" customWidth="1"/>
    <col min="3332" max="3337" width="4" style="226"/>
    <col min="3338" max="3338" width="7.375" style="226" customWidth="1"/>
    <col min="3339" max="3347" width="4" style="226"/>
    <col min="3348" max="3349" width="6.75" style="226" customWidth="1"/>
    <col min="3350" max="3352" width="4" style="226"/>
    <col min="3353" max="3353" width="2.375" style="226" customWidth="1"/>
    <col min="3354" max="3354" width="3.375" style="226" customWidth="1"/>
    <col min="3355" max="3585" width="4" style="226"/>
    <col min="3586" max="3586" width="2.875" style="226" customWidth="1"/>
    <col min="3587" max="3587" width="2.375" style="226" customWidth="1"/>
    <col min="3588" max="3593" width="4" style="226"/>
    <col min="3594" max="3594" width="7.375" style="226" customWidth="1"/>
    <col min="3595" max="3603" width="4" style="226"/>
    <col min="3604" max="3605" width="6.75" style="226" customWidth="1"/>
    <col min="3606" max="3608" width="4" style="226"/>
    <col min="3609" max="3609" width="2.375" style="226" customWidth="1"/>
    <col min="3610" max="3610" width="3.375" style="226" customWidth="1"/>
    <col min="3611" max="3841" width="4" style="226"/>
    <col min="3842" max="3842" width="2.875" style="226" customWidth="1"/>
    <col min="3843" max="3843" width="2.375" style="226" customWidth="1"/>
    <col min="3844" max="3849" width="4" style="226"/>
    <col min="3850" max="3850" width="7.375" style="226" customWidth="1"/>
    <col min="3851" max="3859" width="4" style="226"/>
    <col min="3860" max="3861" width="6.75" style="226" customWidth="1"/>
    <col min="3862" max="3864" width="4" style="226"/>
    <col min="3865" max="3865" width="2.375" style="226" customWidth="1"/>
    <col min="3866" max="3866" width="3.375" style="226" customWidth="1"/>
    <col min="3867" max="4097" width="4" style="226"/>
    <col min="4098" max="4098" width="2.875" style="226" customWidth="1"/>
    <col min="4099" max="4099" width="2.375" style="226" customWidth="1"/>
    <col min="4100" max="4105" width="4" style="226"/>
    <col min="4106" max="4106" width="7.375" style="226" customWidth="1"/>
    <col min="4107" max="4115" width="4" style="226"/>
    <col min="4116" max="4117" width="6.75" style="226" customWidth="1"/>
    <col min="4118" max="4120" width="4" style="226"/>
    <col min="4121" max="4121" width="2.375" style="226" customWidth="1"/>
    <col min="4122" max="4122" width="3.375" style="226" customWidth="1"/>
    <col min="4123" max="4353" width="4" style="226"/>
    <col min="4354" max="4354" width="2.875" style="226" customWidth="1"/>
    <col min="4355" max="4355" width="2.375" style="226" customWidth="1"/>
    <col min="4356" max="4361" width="4" style="226"/>
    <col min="4362" max="4362" width="7.375" style="226" customWidth="1"/>
    <col min="4363" max="4371" width="4" style="226"/>
    <col min="4372" max="4373" width="6.75" style="226" customWidth="1"/>
    <col min="4374" max="4376" width="4" style="226"/>
    <col min="4377" max="4377" width="2.375" style="226" customWidth="1"/>
    <col min="4378" max="4378" width="3.375" style="226" customWidth="1"/>
    <col min="4379" max="4609" width="4" style="226"/>
    <col min="4610" max="4610" width="2.875" style="226" customWidth="1"/>
    <col min="4611" max="4611" width="2.375" style="226" customWidth="1"/>
    <col min="4612" max="4617" width="4" style="226"/>
    <col min="4618" max="4618" width="7.375" style="226" customWidth="1"/>
    <col min="4619" max="4627" width="4" style="226"/>
    <col min="4628" max="4629" width="6.75" style="226" customWidth="1"/>
    <col min="4630" max="4632" width="4" style="226"/>
    <col min="4633" max="4633" width="2.375" style="226" customWidth="1"/>
    <col min="4634" max="4634" width="3.375" style="226" customWidth="1"/>
    <col min="4635" max="4865" width="4" style="226"/>
    <col min="4866" max="4866" width="2.875" style="226" customWidth="1"/>
    <col min="4867" max="4867" width="2.375" style="226" customWidth="1"/>
    <col min="4868" max="4873" width="4" style="226"/>
    <col min="4874" max="4874" width="7.375" style="226" customWidth="1"/>
    <col min="4875" max="4883" width="4" style="226"/>
    <col min="4884" max="4885" width="6.75" style="226" customWidth="1"/>
    <col min="4886" max="4888" width="4" style="226"/>
    <col min="4889" max="4889" width="2.375" style="226" customWidth="1"/>
    <col min="4890" max="4890" width="3.375" style="226" customWidth="1"/>
    <col min="4891" max="5121" width="4" style="226"/>
    <col min="5122" max="5122" width="2.875" style="226" customWidth="1"/>
    <col min="5123" max="5123" width="2.375" style="226" customWidth="1"/>
    <col min="5124" max="5129" width="4" style="226"/>
    <col min="5130" max="5130" width="7.375" style="226" customWidth="1"/>
    <col min="5131" max="5139" width="4" style="226"/>
    <col min="5140" max="5141" width="6.75" style="226" customWidth="1"/>
    <col min="5142" max="5144" width="4" style="226"/>
    <col min="5145" max="5145" width="2.375" style="226" customWidth="1"/>
    <col min="5146" max="5146" width="3.375" style="226" customWidth="1"/>
    <col min="5147" max="5377" width="4" style="226"/>
    <col min="5378" max="5378" width="2.875" style="226" customWidth="1"/>
    <col min="5379" max="5379" width="2.375" style="226" customWidth="1"/>
    <col min="5380" max="5385" width="4" style="226"/>
    <col min="5386" max="5386" width="7.375" style="226" customWidth="1"/>
    <col min="5387" max="5395" width="4" style="226"/>
    <col min="5396" max="5397" width="6.75" style="226" customWidth="1"/>
    <col min="5398" max="5400" width="4" style="226"/>
    <col min="5401" max="5401" width="2.375" style="226" customWidth="1"/>
    <col min="5402" max="5402" width="3.375" style="226" customWidth="1"/>
    <col min="5403" max="5633" width="4" style="226"/>
    <col min="5634" max="5634" width="2.875" style="226" customWidth="1"/>
    <col min="5635" max="5635" width="2.375" style="226" customWidth="1"/>
    <col min="5636" max="5641" width="4" style="226"/>
    <col min="5642" max="5642" width="7.375" style="226" customWidth="1"/>
    <col min="5643" max="5651" width="4" style="226"/>
    <col min="5652" max="5653" width="6.75" style="226" customWidth="1"/>
    <col min="5654" max="5656" width="4" style="226"/>
    <col min="5657" max="5657" width="2.375" style="226" customWidth="1"/>
    <col min="5658" max="5658" width="3.375" style="226" customWidth="1"/>
    <col min="5659" max="5889" width="4" style="226"/>
    <col min="5890" max="5890" width="2.875" style="226" customWidth="1"/>
    <col min="5891" max="5891" width="2.375" style="226" customWidth="1"/>
    <col min="5892" max="5897" width="4" style="226"/>
    <col min="5898" max="5898" width="7.375" style="226" customWidth="1"/>
    <col min="5899" max="5907" width="4" style="226"/>
    <col min="5908" max="5909" width="6.75" style="226" customWidth="1"/>
    <col min="5910" max="5912" width="4" style="226"/>
    <col min="5913" max="5913" width="2.375" style="226" customWidth="1"/>
    <col min="5914" max="5914" width="3.375" style="226" customWidth="1"/>
    <col min="5915" max="6145" width="4" style="226"/>
    <col min="6146" max="6146" width="2.875" style="226" customWidth="1"/>
    <col min="6147" max="6147" width="2.375" style="226" customWidth="1"/>
    <col min="6148" max="6153" width="4" style="226"/>
    <col min="6154" max="6154" width="7.375" style="226" customWidth="1"/>
    <col min="6155" max="6163" width="4" style="226"/>
    <col min="6164" max="6165" width="6.75" style="226" customWidth="1"/>
    <col min="6166" max="6168" width="4" style="226"/>
    <col min="6169" max="6169" width="2.375" style="226" customWidth="1"/>
    <col min="6170" max="6170" width="3.375" style="226" customWidth="1"/>
    <col min="6171" max="6401" width="4" style="226"/>
    <col min="6402" max="6402" width="2.875" style="226" customWidth="1"/>
    <col min="6403" max="6403" width="2.375" style="226" customWidth="1"/>
    <col min="6404" max="6409" width="4" style="226"/>
    <col min="6410" max="6410" width="7.375" style="226" customWidth="1"/>
    <col min="6411" max="6419" width="4" style="226"/>
    <col min="6420" max="6421" width="6.75" style="226" customWidth="1"/>
    <col min="6422" max="6424" width="4" style="226"/>
    <col min="6425" max="6425" width="2.375" style="226" customWidth="1"/>
    <col min="6426" max="6426" width="3.375" style="226" customWidth="1"/>
    <col min="6427" max="6657" width="4" style="226"/>
    <col min="6658" max="6658" width="2.875" style="226" customWidth="1"/>
    <col min="6659" max="6659" width="2.375" style="226" customWidth="1"/>
    <col min="6660" max="6665" width="4" style="226"/>
    <col min="6666" max="6666" width="7.375" style="226" customWidth="1"/>
    <col min="6667" max="6675" width="4" style="226"/>
    <col min="6676" max="6677" width="6.75" style="226" customWidth="1"/>
    <col min="6678" max="6680" width="4" style="226"/>
    <col min="6681" max="6681" width="2.375" style="226" customWidth="1"/>
    <col min="6682" max="6682" width="3.375" style="226" customWidth="1"/>
    <col min="6683" max="6913" width="4" style="226"/>
    <col min="6914" max="6914" width="2.875" style="226" customWidth="1"/>
    <col min="6915" max="6915" width="2.375" style="226" customWidth="1"/>
    <col min="6916" max="6921" width="4" style="226"/>
    <col min="6922" max="6922" width="7.375" style="226" customWidth="1"/>
    <col min="6923" max="6931" width="4" style="226"/>
    <col min="6932" max="6933" width="6.75" style="226" customWidth="1"/>
    <col min="6934" max="6936" width="4" style="226"/>
    <col min="6937" max="6937" width="2.375" style="226" customWidth="1"/>
    <col min="6938" max="6938" width="3.375" style="226" customWidth="1"/>
    <col min="6939" max="7169" width="4" style="226"/>
    <col min="7170" max="7170" width="2.875" style="226" customWidth="1"/>
    <col min="7171" max="7171" width="2.375" style="226" customWidth="1"/>
    <col min="7172" max="7177" width="4" style="226"/>
    <col min="7178" max="7178" width="7.375" style="226" customWidth="1"/>
    <col min="7179" max="7187" width="4" style="226"/>
    <col min="7188" max="7189" width="6.75" style="226" customWidth="1"/>
    <col min="7190" max="7192" width="4" style="226"/>
    <col min="7193" max="7193" width="2.375" style="226" customWidth="1"/>
    <col min="7194" max="7194" width="3.375" style="226" customWidth="1"/>
    <col min="7195" max="7425" width="4" style="226"/>
    <col min="7426" max="7426" width="2.875" style="226" customWidth="1"/>
    <col min="7427" max="7427" width="2.375" style="226" customWidth="1"/>
    <col min="7428" max="7433" width="4" style="226"/>
    <col min="7434" max="7434" width="7.375" style="226" customWidth="1"/>
    <col min="7435" max="7443" width="4" style="226"/>
    <col min="7444" max="7445" width="6.75" style="226" customWidth="1"/>
    <col min="7446" max="7448" width="4" style="226"/>
    <col min="7449" max="7449" width="2.375" style="226" customWidth="1"/>
    <col min="7450" max="7450" width="3.375" style="226" customWidth="1"/>
    <col min="7451" max="7681" width="4" style="226"/>
    <col min="7682" max="7682" width="2.875" style="226" customWidth="1"/>
    <col min="7683" max="7683" width="2.375" style="226" customWidth="1"/>
    <col min="7684" max="7689" width="4" style="226"/>
    <col min="7690" max="7690" width="7.375" style="226" customWidth="1"/>
    <col min="7691" max="7699" width="4" style="226"/>
    <col min="7700" max="7701" width="6.75" style="226" customWidth="1"/>
    <col min="7702" max="7704" width="4" style="226"/>
    <col min="7705" max="7705" width="2.375" style="226" customWidth="1"/>
    <col min="7706" max="7706" width="3.375" style="226" customWidth="1"/>
    <col min="7707" max="7937" width="4" style="226"/>
    <col min="7938" max="7938" width="2.875" style="226" customWidth="1"/>
    <col min="7939" max="7939" width="2.375" style="226" customWidth="1"/>
    <col min="7940" max="7945" width="4" style="226"/>
    <col min="7946" max="7946" width="7.375" style="226" customWidth="1"/>
    <col min="7947" max="7955" width="4" style="226"/>
    <col min="7956" max="7957" width="6.75" style="226" customWidth="1"/>
    <col min="7958" max="7960" width="4" style="226"/>
    <col min="7961" max="7961" width="2.375" style="226" customWidth="1"/>
    <col min="7962" max="7962" width="3.375" style="226" customWidth="1"/>
    <col min="7963" max="8193" width="4" style="226"/>
    <col min="8194" max="8194" width="2.875" style="226" customWidth="1"/>
    <col min="8195" max="8195" width="2.375" style="226" customWidth="1"/>
    <col min="8196" max="8201" width="4" style="226"/>
    <col min="8202" max="8202" width="7.375" style="226" customWidth="1"/>
    <col min="8203" max="8211" width="4" style="226"/>
    <col min="8212" max="8213" width="6.75" style="226" customWidth="1"/>
    <col min="8214" max="8216" width="4" style="226"/>
    <col min="8217" max="8217" width="2.375" style="226" customWidth="1"/>
    <col min="8218" max="8218" width="3.375" style="226" customWidth="1"/>
    <col min="8219" max="8449" width="4" style="226"/>
    <col min="8450" max="8450" width="2.875" style="226" customWidth="1"/>
    <col min="8451" max="8451" width="2.375" style="226" customWidth="1"/>
    <col min="8452" max="8457" width="4" style="226"/>
    <col min="8458" max="8458" width="7.375" style="226" customWidth="1"/>
    <col min="8459" max="8467" width="4" style="226"/>
    <col min="8468" max="8469" width="6.75" style="226" customWidth="1"/>
    <col min="8470" max="8472" width="4" style="226"/>
    <col min="8473" max="8473" width="2.375" style="226" customWidth="1"/>
    <col min="8474" max="8474" width="3.375" style="226" customWidth="1"/>
    <col min="8475" max="8705" width="4" style="226"/>
    <col min="8706" max="8706" width="2.875" style="226" customWidth="1"/>
    <col min="8707" max="8707" width="2.375" style="226" customWidth="1"/>
    <col min="8708" max="8713" width="4" style="226"/>
    <col min="8714" max="8714" width="7.375" style="226" customWidth="1"/>
    <col min="8715" max="8723" width="4" style="226"/>
    <col min="8724" max="8725" width="6.75" style="226" customWidth="1"/>
    <col min="8726" max="8728" width="4" style="226"/>
    <col min="8729" max="8729" width="2.375" style="226" customWidth="1"/>
    <col min="8730" max="8730" width="3.375" style="226" customWidth="1"/>
    <col min="8731" max="8961" width="4" style="226"/>
    <col min="8962" max="8962" width="2.875" style="226" customWidth="1"/>
    <col min="8963" max="8963" width="2.375" style="226" customWidth="1"/>
    <col min="8964" max="8969" width="4" style="226"/>
    <col min="8970" max="8970" width="7.375" style="226" customWidth="1"/>
    <col min="8971" max="8979" width="4" style="226"/>
    <col min="8980" max="8981" width="6.75" style="226" customWidth="1"/>
    <col min="8982" max="8984" width="4" style="226"/>
    <col min="8985" max="8985" width="2.375" style="226" customWidth="1"/>
    <col min="8986" max="8986" width="3.375" style="226" customWidth="1"/>
    <col min="8987" max="9217" width="4" style="226"/>
    <col min="9218" max="9218" width="2.875" style="226" customWidth="1"/>
    <col min="9219" max="9219" width="2.375" style="226" customWidth="1"/>
    <col min="9220" max="9225" width="4" style="226"/>
    <col min="9226" max="9226" width="7.375" style="226" customWidth="1"/>
    <col min="9227" max="9235" width="4" style="226"/>
    <col min="9236" max="9237" width="6.75" style="226" customWidth="1"/>
    <col min="9238" max="9240" width="4" style="226"/>
    <col min="9241" max="9241" width="2.375" style="226" customWidth="1"/>
    <col min="9242" max="9242" width="3.375" style="226" customWidth="1"/>
    <col min="9243" max="9473" width="4" style="226"/>
    <col min="9474" max="9474" width="2.875" style="226" customWidth="1"/>
    <col min="9475" max="9475" width="2.375" style="226" customWidth="1"/>
    <col min="9476" max="9481" width="4" style="226"/>
    <col min="9482" max="9482" width="7.375" style="226" customWidth="1"/>
    <col min="9483" max="9491" width="4" style="226"/>
    <col min="9492" max="9493" width="6.75" style="226" customWidth="1"/>
    <col min="9494" max="9496" width="4" style="226"/>
    <col min="9497" max="9497" width="2.375" style="226" customWidth="1"/>
    <col min="9498" max="9498" width="3.375" style="226" customWidth="1"/>
    <col min="9499" max="9729" width="4" style="226"/>
    <col min="9730" max="9730" width="2.875" style="226" customWidth="1"/>
    <col min="9731" max="9731" width="2.375" style="226" customWidth="1"/>
    <col min="9732" max="9737" width="4" style="226"/>
    <col min="9738" max="9738" width="7.375" style="226" customWidth="1"/>
    <col min="9739" max="9747" width="4" style="226"/>
    <col min="9748" max="9749" width="6.75" style="226" customWidth="1"/>
    <col min="9750" max="9752" width="4" style="226"/>
    <col min="9753" max="9753" width="2.375" style="226" customWidth="1"/>
    <col min="9754" max="9754" width="3.375" style="226" customWidth="1"/>
    <col min="9755" max="9985" width="4" style="226"/>
    <col min="9986" max="9986" width="2.875" style="226" customWidth="1"/>
    <col min="9987" max="9987" width="2.375" style="226" customWidth="1"/>
    <col min="9988" max="9993" width="4" style="226"/>
    <col min="9994" max="9994" width="7.375" style="226" customWidth="1"/>
    <col min="9995" max="10003" width="4" style="226"/>
    <col min="10004" max="10005" width="6.75" style="226" customWidth="1"/>
    <col min="10006" max="10008" width="4" style="226"/>
    <col min="10009" max="10009" width="2.375" style="226" customWidth="1"/>
    <col min="10010" max="10010" width="3.375" style="226" customWidth="1"/>
    <col min="10011" max="10241" width="4" style="226"/>
    <col min="10242" max="10242" width="2.875" style="226" customWidth="1"/>
    <col min="10243" max="10243" width="2.375" style="226" customWidth="1"/>
    <col min="10244" max="10249" width="4" style="226"/>
    <col min="10250" max="10250" width="7.375" style="226" customWidth="1"/>
    <col min="10251" max="10259" width="4" style="226"/>
    <col min="10260" max="10261" width="6.75" style="226" customWidth="1"/>
    <col min="10262" max="10264" width="4" style="226"/>
    <col min="10265" max="10265" width="2.375" style="226" customWidth="1"/>
    <col min="10266" max="10266" width="3.375" style="226" customWidth="1"/>
    <col min="10267" max="10497" width="4" style="226"/>
    <col min="10498" max="10498" width="2.875" style="226" customWidth="1"/>
    <col min="10499" max="10499" width="2.375" style="226" customWidth="1"/>
    <col min="10500" max="10505" width="4" style="226"/>
    <col min="10506" max="10506" width="7.375" style="226" customWidth="1"/>
    <col min="10507" max="10515" width="4" style="226"/>
    <col min="10516" max="10517" width="6.75" style="226" customWidth="1"/>
    <col min="10518" max="10520" width="4" style="226"/>
    <col min="10521" max="10521" width="2.375" style="226" customWidth="1"/>
    <col min="10522" max="10522" width="3.375" style="226" customWidth="1"/>
    <col min="10523" max="10753" width="4" style="226"/>
    <col min="10754" max="10754" width="2.875" style="226" customWidth="1"/>
    <col min="10755" max="10755" width="2.375" style="226" customWidth="1"/>
    <col min="10756" max="10761" width="4" style="226"/>
    <col min="10762" max="10762" width="7.375" style="226" customWidth="1"/>
    <col min="10763" max="10771" width="4" style="226"/>
    <col min="10772" max="10773" width="6.75" style="226" customWidth="1"/>
    <col min="10774" max="10776" width="4" style="226"/>
    <col min="10777" max="10777" width="2.375" style="226" customWidth="1"/>
    <col min="10778" max="10778" width="3.375" style="226" customWidth="1"/>
    <col min="10779" max="11009" width="4" style="226"/>
    <col min="11010" max="11010" width="2.875" style="226" customWidth="1"/>
    <col min="11011" max="11011" width="2.375" style="226" customWidth="1"/>
    <col min="11012" max="11017" width="4" style="226"/>
    <col min="11018" max="11018" width="7.375" style="226" customWidth="1"/>
    <col min="11019" max="11027" width="4" style="226"/>
    <col min="11028" max="11029" width="6.75" style="226" customWidth="1"/>
    <col min="11030" max="11032" width="4" style="226"/>
    <col min="11033" max="11033" width="2.375" style="226" customWidth="1"/>
    <col min="11034" max="11034" width="3.375" style="226" customWidth="1"/>
    <col min="11035" max="11265" width="4" style="226"/>
    <col min="11266" max="11266" width="2.875" style="226" customWidth="1"/>
    <col min="11267" max="11267" width="2.375" style="226" customWidth="1"/>
    <col min="11268" max="11273" width="4" style="226"/>
    <col min="11274" max="11274" width="7.375" style="226" customWidth="1"/>
    <col min="11275" max="11283" width="4" style="226"/>
    <col min="11284" max="11285" width="6.75" style="226" customWidth="1"/>
    <col min="11286" max="11288" width="4" style="226"/>
    <col min="11289" max="11289" width="2.375" style="226" customWidth="1"/>
    <col min="11290" max="11290" width="3.375" style="226" customWidth="1"/>
    <col min="11291" max="11521" width="4" style="226"/>
    <col min="11522" max="11522" width="2.875" style="226" customWidth="1"/>
    <col min="11523" max="11523" width="2.375" style="226" customWidth="1"/>
    <col min="11524" max="11529" width="4" style="226"/>
    <col min="11530" max="11530" width="7.375" style="226" customWidth="1"/>
    <col min="11531" max="11539" width="4" style="226"/>
    <col min="11540" max="11541" width="6.75" style="226" customWidth="1"/>
    <col min="11542" max="11544" width="4" style="226"/>
    <col min="11545" max="11545" width="2.375" style="226" customWidth="1"/>
    <col min="11546" max="11546" width="3.375" style="226" customWidth="1"/>
    <col min="11547" max="11777" width="4" style="226"/>
    <col min="11778" max="11778" width="2.875" style="226" customWidth="1"/>
    <col min="11779" max="11779" width="2.375" style="226" customWidth="1"/>
    <col min="11780" max="11785" width="4" style="226"/>
    <col min="11786" max="11786" width="7.375" style="226" customWidth="1"/>
    <col min="11787" max="11795" width="4" style="226"/>
    <col min="11796" max="11797" width="6.75" style="226" customWidth="1"/>
    <col min="11798" max="11800" width="4" style="226"/>
    <col min="11801" max="11801" width="2.375" style="226" customWidth="1"/>
    <col min="11802" max="11802" width="3.375" style="226" customWidth="1"/>
    <col min="11803" max="12033" width="4" style="226"/>
    <col min="12034" max="12034" width="2.875" style="226" customWidth="1"/>
    <col min="12035" max="12035" width="2.375" style="226" customWidth="1"/>
    <col min="12036" max="12041" width="4" style="226"/>
    <col min="12042" max="12042" width="7.375" style="226" customWidth="1"/>
    <col min="12043" max="12051" width="4" style="226"/>
    <col min="12052" max="12053" width="6.75" style="226" customWidth="1"/>
    <col min="12054" max="12056" width="4" style="226"/>
    <col min="12057" max="12057" width="2.375" style="226" customWidth="1"/>
    <col min="12058" max="12058" width="3.375" style="226" customWidth="1"/>
    <col min="12059" max="12289" width="4" style="226"/>
    <col min="12290" max="12290" width="2.875" style="226" customWidth="1"/>
    <col min="12291" max="12291" width="2.375" style="226" customWidth="1"/>
    <col min="12292" max="12297" width="4" style="226"/>
    <col min="12298" max="12298" width="7.375" style="226" customWidth="1"/>
    <col min="12299" max="12307" width="4" style="226"/>
    <col min="12308" max="12309" width="6.75" style="226" customWidth="1"/>
    <col min="12310" max="12312" width="4" style="226"/>
    <col min="12313" max="12313" width="2.375" style="226" customWidth="1"/>
    <col min="12314" max="12314" width="3.375" style="226" customWidth="1"/>
    <col min="12315" max="12545" width="4" style="226"/>
    <col min="12546" max="12546" width="2.875" style="226" customWidth="1"/>
    <col min="12547" max="12547" width="2.375" style="226" customWidth="1"/>
    <col min="12548" max="12553" width="4" style="226"/>
    <col min="12554" max="12554" width="7.375" style="226" customWidth="1"/>
    <col min="12555" max="12563" width="4" style="226"/>
    <col min="12564" max="12565" width="6.75" style="226" customWidth="1"/>
    <col min="12566" max="12568" width="4" style="226"/>
    <col min="12569" max="12569" width="2.375" style="226" customWidth="1"/>
    <col min="12570" max="12570" width="3.375" style="226" customWidth="1"/>
    <col min="12571" max="12801" width="4" style="226"/>
    <col min="12802" max="12802" width="2.875" style="226" customWidth="1"/>
    <col min="12803" max="12803" width="2.375" style="226" customWidth="1"/>
    <col min="12804" max="12809" width="4" style="226"/>
    <col min="12810" max="12810" width="7.375" style="226" customWidth="1"/>
    <col min="12811" max="12819" width="4" style="226"/>
    <col min="12820" max="12821" width="6.75" style="226" customWidth="1"/>
    <col min="12822" max="12824" width="4" style="226"/>
    <col min="12825" max="12825" width="2.375" style="226" customWidth="1"/>
    <col min="12826" max="12826" width="3.375" style="226" customWidth="1"/>
    <col min="12827" max="13057" width="4" style="226"/>
    <col min="13058" max="13058" width="2.875" style="226" customWidth="1"/>
    <col min="13059" max="13059" width="2.375" style="226" customWidth="1"/>
    <col min="13060" max="13065" width="4" style="226"/>
    <col min="13066" max="13066" width="7.375" style="226" customWidth="1"/>
    <col min="13067" max="13075" width="4" style="226"/>
    <col min="13076" max="13077" width="6.75" style="226" customWidth="1"/>
    <col min="13078" max="13080" width="4" style="226"/>
    <col min="13081" max="13081" width="2.375" style="226" customWidth="1"/>
    <col min="13082" max="13082" width="3.375" style="226" customWidth="1"/>
    <col min="13083" max="13313" width="4" style="226"/>
    <col min="13314" max="13314" width="2.875" style="226" customWidth="1"/>
    <col min="13315" max="13315" width="2.375" style="226" customWidth="1"/>
    <col min="13316" max="13321" width="4" style="226"/>
    <col min="13322" max="13322" width="7.375" style="226" customWidth="1"/>
    <col min="13323" max="13331" width="4" style="226"/>
    <col min="13332" max="13333" width="6.75" style="226" customWidth="1"/>
    <col min="13334" max="13336" width="4" style="226"/>
    <col min="13337" max="13337" width="2.375" style="226" customWidth="1"/>
    <col min="13338" max="13338" width="3.375" style="226" customWidth="1"/>
    <col min="13339" max="13569" width="4" style="226"/>
    <col min="13570" max="13570" width="2.875" style="226" customWidth="1"/>
    <col min="13571" max="13571" width="2.375" style="226" customWidth="1"/>
    <col min="13572" max="13577" width="4" style="226"/>
    <col min="13578" max="13578" width="7.375" style="226" customWidth="1"/>
    <col min="13579" max="13587" width="4" style="226"/>
    <col min="13588" max="13589" width="6.75" style="226" customWidth="1"/>
    <col min="13590" max="13592" width="4" style="226"/>
    <col min="13593" max="13593" width="2.375" style="226" customWidth="1"/>
    <col min="13594" max="13594" width="3.375" style="226" customWidth="1"/>
    <col min="13595" max="13825" width="4" style="226"/>
    <col min="13826" max="13826" width="2.875" style="226" customWidth="1"/>
    <col min="13827" max="13827" width="2.375" style="226" customWidth="1"/>
    <col min="13828" max="13833" width="4" style="226"/>
    <col min="13834" max="13834" width="7.375" style="226" customWidth="1"/>
    <col min="13835" max="13843" width="4" style="226"/>
    <col min="13844" max="13845" width="6.75" style="226" customWidth="1"/>
    <col min="13846" max="13848" width="4" style="226"/>
    <col min="13849" max="13849" width="2.375" style="226" customWidth="1"/>
    <col min="13850" max="13850" width="3.375" style="226" customWidth="1"/>
    <col min="13851" max="14081" width="4" style="226"/>
    <col min="14082" max="14082" width="2.875" style="226" customWidth="1"/>
    <col min="14083" max="14083" width="2.375" style="226" customWidth="1"/>
    <col min="14084" max="14089" width="4" style="226"/>
    <col min="14090" max="14090" width="7.375" style="226" customWidth="1"/>
    <col min="14091" max="14099" width="4" style="226"/>
    <col min="14100" max="14101" width="6.75" style="226" customWidth="1"/>
    <col min="14102" max="14104" width="4" style="226"/>
    <col min="14105" max="14105" width="2.375" style="226" customWidth="1"/>
    <col min="14106" max="14106" width="3.375" style="226" customWidth="1"/>
    <col min="14107" max="14337" width="4" style="226"/>
    <col min="14338" max="14338" width="2.875" style="226" customWidth="1"/>
    <col min="14339" max="14339" width="2.375" style="226" customWidth="1"/>
    <col min="14340" max="14345" width="4" style="226"/>
    <col min="14346" max="14346" width="7.375" style="226" customWidth="1"/>
    <col min="14347" max="14355" width="4" style="226"/>
    <col min="14356" max="14357" width="6.75" style="226" customWidth="1"/>
    <col min="14358" max="14360" width="4" style="226"/>
    <col min="14361" max="14361" width="2.375" style="226" customWidth="1"/>
    <col min="14362" max="14362" width="3.375" style="226" customWidth="1"/>
    <col min="14363" max="14593" width="4" style="226"/>
    <col min="14594" max="14594" width="2.875" style="226" customWidth="1"/>
    <col min="14595" max="14595" width="2.375" style="226" customWidth="1"/>
    <col min="14596" max="14601" width="4" style="226"/>
    <col min="14602" max="14602" width="7.375" style="226" customWidth="1"/>
    <col min="14603" max="14611" width="4" style="226"/>
    <col min="14612" max="14613" width="6.75" style="226" customWidth="1"/>
    <col min="14614" max="14616" width="4" style="226"/>
    <col min="14617" max="14617" width="2.375" style="226" customWidth="1"/>
    <col min="14618" max="14618" width="3.375" style="226" customWidth="1"/>
    <col min="14619" max="14849" width="4" style="226"/>
    <col min="14850" max="14850" width="2.875" style="226" customWidth="1"/>
    <col min="14851" max="14851" width="2.375" style="226" customWidth="1"/>
    <col min="14852" max="14857" width="4" style="226"/>
    <col min="14858" max="14858" width="7.375" style="226" customWidth="1"/>
    <col min="14859" max="14867" width="4" style="226"/>
    <col min="14868" max="14869" width="6.75" style="226" customWidth="1"/>
    <col min="14870" max="14872" width="4" style="226"/>
    <col min="14873" max="14873" width="2.375" style="226" customWidth="1"/>
    <col min="14874" max="14874" width="3.375" style="226" customWidth="1"/>
    <col min="14875" max="15105" width="4" style="226"/>
    <col min="15106" max="15106" width="2.875" style="226" customWidth="1"/>
    <col min="15107" max="15107" width="2.375" style="226" customWidth="1"/>
    <col min="15108" max="15113" width="4" style="226"/>
    <col min="15114" max="15114" width="7.375" style="226" customWidth="1"/>
    <col min="15115" max="15123" width="4" style="226"/>
    <col min="15124" max="15125" width="6.75" style="226" customWidth="1"/>
    <col min="15126" max="15128" width="4" style="226"/>
    <col min="15129" max="15129" width="2.375" style="226" customWidth="1"/>
    <col min="15130" max="15130" width="3.375" style="226" customWidth="1"/>
    <col min="15131" max="15361" width="4" style="226"/>
    <col min="15362" max="15362" width="2.875" style="226" customWidth="1"/>
    <col min="15363" max="15363" width="2.375" style="226" customWidth="1"/>
    <col min="15364" max="15369" width="4" style="226"/>
    <col min="15370" max="15370" width="7.375" style="226" customWidth="1"/>
    <col min="15371" max="15379" width="4" style="226"/>
    <col min="15380" max="15381" width="6.75" style="226" customWidth="1"/>
    <col min="15382" max="15384" width="4" style="226"/>
    <col min="15385" max="15385" width="2.375" style="226" customWidth="1"/>
    <col min="15386" max="15386" width="3.375" style="226" customWidth="1"/>
    <col min="15387" max="15617" width="4" style="226"/>
    <col min="15618" max="15618" width="2.875" style="226" customWidth="1"/>
    <col min="15619" max="15619" width="2.375" style="226" customWidth="1"/>
    <col min="15620" max="15625" width="4" style="226"/>
    <col min="15626" max="15626" width="7.375" style="226" customWidth="1"/>
    <col min="15627" max="15635" width="4" style="226"/>
    <col min="15636" max="15637" width="6.75" style="226" customWidth="1"/>
    <col min="15638" max="15640" width="4" style="226"/>
    <col min="15641" max="15641" width="2.375" style="226" customWidth="1"/>
    <col min="15642" max="15642" width="3.375" style="226" customWidth="1"/>
    <col min="15643" max="15873" width="4" style="226"/>
    <col min="15874" max="15874" width="2.875" style="226" customWidth="1"/>
    <col min="15875" max="15875" width="2.375" style="226" customWidth="1"/>
    <col min="15876" max="15881" width="4" style="226"/>
    <col min="15882" max="15882" width="7.375" style="226" customWidth="1"/>
    <col min="15883" max="15891" width="4" style="226"/>
    <col min="15892" max="15893" width="6.75" style="226" customWidth="1"/>
    <col min="15894" max="15896" width="4" style="226"/>
    <col min="15897" max="15897" width="2.375" style="226" customWidth="1"/>
    <col min="15898" max="15898" width="3.375" style="226" customWidth="1"/>
    <col min="15899" max="16129" width="4" style="226"/>
    <col min="16130" max="16130" width="2.875" style="226" customWidth="1"/>
    <col min="16131" max="16131" width="2.375" style="226" customWidth="1"/>
    <col min="16132" max="16137" width="4" style="226"/>
    <col min="16138" max="16138" width="7.375" style="226" customWidth="1"/>
    <col min="16139" max="16147" width="4" style="226"/>
    <col min="16148" max="16149" width="6.75" style="226" customWidth="1"/>
    <col min="16150" max="16152" width="4" style="226"/>
    <col min="16153" max="16153" width="2.375" style="226" customWidth="1"/>
    <col min="16154" max="16154" width="3.375" style="226" customWidth="1"/>
    <col min="16155" max="16384" width="4" style="226"/>
  </cols>
  <sheetData>
    <row r="1" spans="1:26" ht="14.25">
      <c r="A1" s="228" t="s">
        <v>2031</v>
      </c>
      <c r="B1" s="229"/>
      <c r="C1" s="229"/>
      <c r="D1" s="229"/>
      <c r="E1" s="229"/>
      <c r="F1" s="229"/>
      <c r="G1" s="229"/>
      <c r="H1" s="229"/>
      <c r="I1" s="229"/>
      <c r="J1" s="229"/>
      <c r="K1" s="229"/>
      <c r="L1" s="229"/>
      <c r="M1" s="229"/>
      <c r="N1" s="229"/>
      <c r="O1" s="229"/>
      <c r="P1" s="229"/>
      <c r="Q1" s="229"/>
      <c r="R1" s="229"/>
      <c r="S1" s="229"/>
      <c r="T1" s="229"/>
      <c r="U1" s="229"/>
      <c r="V1" s="229"/>
      <c r="W1" s="229"/>
      <c r="X1" s="229"/>
      <c r="Y1" s="229"/>
      <c r="Z1" s="229"/>
    </row>
    <row r="2" spans="1:26" ht="15" customHeight="1">
      <c r="A2" s="229"/>
      <c r="B2" s="229"/>
      <c r="C2" s="229"/>
      <c r="D2" s="229"/>
      <c r="E2" s="229"/>
      <c r="F2" s="229"/>
      <c r="G2" s="229"/>
      <c r="H2" s="229"/>
      <c r="I2" s="229"/>
      <c r="J2" s="229"/>
      <c r="K2" s="229"/>
      <c r="L2" s="229"/>
      <c r="M2" s="229"/>
      <c r="N2" s="229"/>
      <c r="O2" s="229"/>
      <c r="P2" s="229"/>
      <c r="Q2" s="277" t="s">
        <v>1661</v>
      </c>
      <c r="R2" s="277"/>
      <c r="S2" s="277"/>
      <c r="T2" s="277"/>
      <c r="U2" s="277"/>
      <c r="V2" s="277"/>
      <c r="W2" s="277"/>
      <c r="X2" s="277"/>
      <c r="Y2" s="277"/>
      <c r="Z2" s="229"/>
    </row>
    <row r="3" spans="1:26" ht="15" customHeight="1">
      <c r="A3" s="229"/>
      <c r="B3" s="229"/>
      <c r="C3" s="229"/>
      <c r="D3" s="229"/>
      <c r="E3" s="229"/>
      <c r="F3" s="229"/>
      <c r="G3" s="229"/>
      <c r="H3" s="229"/>
      <c r="I3" s="229"/>
      <c r="J3" s="229"/>
      <c r="K3" s="229"/>
      <c r="L3" s="229"/>
      <c r="M3" s="229"/>
      <c r="N3" s="229"/>
      <c r="O3" s="229"/>
      <c r="P3" s="229"/>
      <c r="Q3" s="229"/>
      <c r="R3" s="229"/>
      <c r="S3" s="282"/>
      <c r="T3" s="229"/>
      <c r="U3" s="229"/>
      <c r="V3" s="229"/>
      <c r="W3" s="229"/>
      <c r="X3" s="229"/>
      <c r="Y3" s="229"/>
      <c r="Z3" s="229"/>
    </row>
    <row r="4" spans="1:26" ht="15" customHeight="1">
      <c r="A4" s="229"/>
      <c r="B4" s="230" t="s">
        <v>596</v>
      </c>
      <c r="C4" s="230"/>
      <c r="D4" s="230"/>
      <c r="E4" s="230"/>
      <c r="F4" s="230"/>
      <c r="G4" s="230"/>
      <c r="H4" s="230"/>
      <c r="I4" s="230"/>
      <c r="J4" s="230"/>
      <c r="K4" s="230"/>
      <c r="L4" s="230"/>
      <c r="M4" s="230"/>
      <c r="N4" s="230"/>
      <c r="O4" s="230"/>
      <c r="P4" s="230"/>
      <c r="Q4" s="230"/>
      <c r="R4" s="230"/>
      <c r="S4" s="230"/>
      <c r="T4" s="230"/>
      <c r="U4" s="230"/>
      <c r="V4" s="230"/>
      <c r="W4" s="230"/>
      <c r="X4" s="230"/>
      <c r="Y4" s="230"/>
      <c r="Z4" s="229"/>
    </row>
    <row r="5" spans="1:26" ht="15" customHeight="1">
      <c r="A5" s="229"/>
      <c r="B5" s="229"/>
      <c r="C5" s="229"/>
      <c r="D5" s="229"/>
      <c r="E5" s="229"/>
      <c r="F5" s="229"/>
      <c r="G5" s="229"/>
      <c r="H5" s="229"/>
      <c r="I5" s="229"/>
      <c r="J5" s="229"/>
      <c r="K5" s="229"/>
      <c r="L5" s="229"/>
      <c r="M5" s="229"/>
      <c r="N5" s="229"/>
      <c r="O5" s="229"/>
      <c r="P5" s="229"/>
      <c r="Q5" s="229"/>
      <c r="R5" s="229"/>
      <c r="S5" s="229"/>
      <c r="T5" s="229"/>
      <c r="U5" s="229"/>
      <c r="V5" s="229"/>
      <c r="W5" s="229"/>
      <c r="X5" s="229"/>
      <c r="Y5" s="229"/>
      <c r="Z5" s="229"/>
    </row>
    <row r="6" spans="1:26" ht="22.5" customHeight="1">
      <c r="A6" s="227"/>
      <c r="B6" s="231" t="s">
        <v>797</v>
      </c>
      <c r="C6" s="240"/>
      <c r="D6" s="240"/>
      <c r="E6" s="240"/>
      <c r="F6" s="259"/>
      <c r="G6" s="231"/>
      <c r="H6" s="240"/>
      <c r="I6" s="240"/>
      <c r="J6" s="240"/>
      <c r="K6" s="240"/>
      <c r="L6" s="240"/>
      <c r="M6" s="240"/>
      <c r="N6" s="240"/>
      <c r="O6" s="240"/>
      <c r="P6" s="240"/>
      <c r="Q6" s="240"/>
      <c r="R6" s="240"/>
      <c r="S6" s="240"/>
      <c r="T6" s="240"/>
      <c r="U6" s="240"/>
      <c r="V6" s="240"/>
      <c r="W6" s="240"/>
      <c r="X6" s="240"/>
      <c r="Y6" s="259"/>
    </row>
    <row r="7" spans="1:26" ht="22.5" customHeight="1">
      <c r="A7" s="227"/>
      <c r="B7" s="231" t="s">
        <v>1642</v>
      </c>
      <c r="C7" s="240"/>
      <c r="D7" s="240"/>
      <c r="E7" s="240"/>
      <c r="F7" s="259"/>
      <c r="G7" s="231" t="s">
        <v>1658</v>
      </c>
      <c r="H7" s="240"/>
      <c r="I7" s="240"/>
      <c r="J7" s="240"/>
      <c r="K7" s="240"/>
      <c r="L7" s="240"/>
      <c r="M7" s="240"/>
      <c r="N7" s="240"/>
      <c r="O7" s="240"/>
      <c r="P7" s="240"/>
      <c r="Q7" s="240"/>
      <c r="R7" s="240"/>
      <c r="S7" s="240"/>
      <c r="T7" s="240"/>
      <c r="U7" s="240"/>
      <c r="V7" s="240"/>
      <c r="W7" s="240"/>
      <c r="X7" s="240"/>
      <c r="Y7" s="259"/>
    </row>
    <row r="8" spans="1:26" ht="22.5" customHeight="1">
      <c r="A8" s="227"/>
      <c r="B8" s="231" t="s">
        <v>823</v>
      </c>
      <c r="C8" s="240"/>
      <c r="D8" s="240"/>
      <c r="E8" s="240"/>
      <c r="F8" s="259"/>
      <c r="G8" s="260" t="s">
        <v>911</v>
      </c>
      <c r="H8" s="261"/>
      <c r="I8" s="261"/>
      <c r="J8" s="261"/>
      <c r="K8" s="261"/>
      <c r="L8" s="261"/>
      <c r="M8" s="261"/>
      <c r="N8" s="261"/>
      <c r="O8" s="261"/>
      <c r="P8" s="261"/>
      <c r="Q8" s="261"/>
      <c r="R8" s="261"/>
      <c r="S8" s="261"/>
      <c r="T8" s="261"/>
      <c r="U8" s="261"/>
      <c r="V8" s="261"/>
      <c r="W8" s="261"/>
      <c r="X8" s="261"/>
      <c r="Y8" s="296"/>
    </row>
    <row r="9" spans="1:26" ht="15" customHeight="1">
      <c r="A9" s="229"/>
      <c r="B9" s="229"/>
      <c r="C9" s="229"/>
      <c r="D9" s="229"/>
      <c r="E9" s="229"/>
      <c r="F9" s="229"/>
      <c r="G9" s="229"/>
      <c r="H9" s="229"/>
      <c r="I9" s="229"/>
      <c r="J9" s="229"/>
      <c r="K9" s="229"/>
      <c r="L9" s="229"/>
      <c r="M9" s="229"/>
      <c r="N9" s="229"/>
      <c r="O9" s="229"/>
      <c r="P9" s="229"/>
      <c r="Q9" s="229"/>
      <c r="R9" s="229"/>
      <c r="S9" s="229"/>
      <c r="T9" s="229"/>
      <c r="U9" s="229"/>
      <c r="V9" s="229"/>
      <c r="W9" s="229"/>
      <c r="X9" s="229"/>
      <c r="Y9" s="229"/>
      <c r="Z9" s="229"/>
    </row>
    <row r="10" spans="1:26" ht="15" customHeight="1">
      <c r="A10" s="229"/>
      <c r="B10" s="233"/>
      <c r="C10" s="241"/>
      <c r="D10" s="241"/>
      <c r="E10" s="241"/>
      <c r="F10" s="241"/>
      <c r="G10" s="241"/>
      <c r="H10" s="241"/>
      <c r="I10" s="241"/>
      <c r="J10" s="241"/>
      <c r="K10" s="241"/>
      <c r="L10" s="241"/>
      <c r="M10" s="241"/>
      <c r="N10" s="241"/>
      <c r="O10" s="241"/>
      <c r="P10" s="241"/>
      <c r="Q10" s="241"/>
      <c r="R10" s="241"/>
      <c r="S10" s="241"/>
      <c r="T10" s="241"/>
      <c r="U10" s="324"/>
      <c r="V10" s="327"/>
      <c r="W10" s="327"/>
      <c r="X10" s="327"/>
      <c r="Y10" s="329"/>
      <c r="Z10" s="229"/>
    </row>
    <row r="11" spans="1:26" ht="15" customHeight="1">
      <c r="A11" s="229"/>
      <c r="B11" s="234" t="s">
        <v>223</v>
      </c>
      <c r="C11" s="229"/>
      <c r="D11" s="229"/>
      <c r="E11" s="229"/>
      <c r="F11" s="229"/>
      <c r="G11" s="229"/>
      <c r="H11" s="229"/>
      <c r="I11" s="229"/>
      <c r="J11" s="229"/>
      <c r="K11" s="229"/>
      <c r="L11" s="229"/>
      <c r="M11" s="229"/>
      <c r="N11" s="229"/>
      <c r="O11" s="229"/>
      <c r="P11" s="229"/>
      <c r="Q11" s="229"/>
      <c r="R11" s="229"/>
      <c r="S11" s="229"/>
      <c r="T11" s="229"/>
      <c r="U11" s="292" t="s">
        <v>1152</v>
      </c>
      <c r="V11" s="294"/>
      <c r="W11" s="294"/>
      <c r="X11" s="294"/>
      <c r="Y11" s="301"/>
      <c r="Z11" s="229"/>
    </row>
    <row r="12" spans="1:26" ht="15" customHeight="1">
      <c r="A12" s="229"/>
      <c r="B12" s="234"/>
      <c r="C12" s="229"/>
      <c r="D12" s="229"/>
      <c r="E12" s="229"/>
      <c r="F12" s="229"/>
      <c r="G12" s="229"/>
      <c r="H12" s="229"/>
      <c r="I12" s="229"/>
      <c r="J12" s="229"/>
      <c r="K12" s="229"/>
      <c r="L12" s="229"/>
      <c r="M12" s="229"/>
      <c r="N12" s="229"/>
      <c r="O12" s="229"/>
      <c r="P12" s="229"/>
      <c r="Q12" s="229"/>
      <c r="R12" s="229"/>
      <c r="S12" s="229"/>
      <c r="T12" s="229"/>
      <c r="U12" s="269"/>
      <c r="V12" s="230"/>
      <c r="W12" s="230"/>
      <c r="X12" s="230"/>
      <c r="Y12" s="299"/>
      <c r="Z12" s="229"/>
    </row>
    <row r="13" spans="1:26" ht="15" customHeight="1">
      <c r="A13" s="229"/>
      <c r="B13" s="234"/>
      <c r="C13" s="242" t="s">
        <v>926</v>
      </c>
      <c r="D13" s="249" t="s">
        <v>1669</v>
      </c>
      <c r="E13" s="249"/>
      <c r="F13" s="249"/>
      <c r="G13" s="249"/>
      <c r="H13" s="249"/>
      <c r="I13" s="249"/>
      <c r="J13" s="249"/>
      <c r="K13" s="249"/>
      <c r="L13" s="249"/>
      <c r="M13" s="249"/>
      <c r="N13" s="249"/>
      <c r="O13" s="249"/>
      <c r="P13" s="249"/>
      <c r="Q13" s="249"/>
      <c r="R13" s="249"/>
      <c r="S13" s="249"/>
      <c r="T13" s="285"/>
      <c r="U13" s="269"/>
      <c r="V13" s="230" t="s">
        <v>1664</v>
      </c>
      <c r="W13" s="230" t="s">
        <v>1666</v>
      </c>
      <c r="X13" s="230" t="s">
        <v>1664</v>
      </c>
      <c r="Y13" s="299"/>
      <c r="Z13" s="229"/>
    </row>
    <row r="14" spans="1:26" ht="15" customHeight="1">
      <c r="A14" s="229"/>
      <c r="B14" s="234"/>
      <c r="C14" s="242"/>
      <c r="D14" s="249"/>
      <c r="E14" s="249"/>
      <c r="F14" s="249"/>
      <c r="G14" s="249"/>
      <c r="H14" s="249"/>
      <c r="I14" s="249"/>
      <c r="J14" s="249"/>
      <c r="K14" s="249"/>
      <c r="L14" s="249"/>
      <c r="M14" s="249"/>
      <c r="N14" s="249"/>
      <c r="O14" s="249"/>
      <c r="P14" s="249"/>
      <c r="Q14" s="249"/>
      <c r="R14" s="249"/>
      <c r="S14" s="249"/>
      <c r="T14" s="285"/>
      <c r="U14" s="269"/>
      <c r="V14" s="230"/>
      <c r="W14" s="230"/>
      <c r="X14" s="230"/>
      <c r="Y14" s="299"/>
      <c r="Z14" s="229"/>
    </row>
    <row r="15" spans="1:26" ht="7.5" customHeight="1">
      <c r="A15" s="229"/>
      <c r="B15" s="234"/>
      <c r="C15" s="229"/>
      <c r="D15" s="229"/>
      <c r="E15" s="229"/>
      <c r="F15" s="229"/>
      <c r="G15" s="229"/>
      <c r="H15" s="229"/>
      <c r="I15" s="229"/>
      <c r="J15" s="229"/>
      <c r="K15" s="229"/>
      <c r="L15" s="229"/>
      <c r="M15" s="229"/>
      <c r="N15" s="229"/>
      <c r="O15" s="229"/>
      <c r="P15" s="229"/>
      <c r="Q15" s="229"/>
      <c r="R15" s="229"/>
      <c r="S15" s="229"/>
      <c r="T15" s="229"/>
      <c r="U15" s="269"/>
      <c r="V15" s="230"/>
      <c r="W15" s="230"/>
      <c r="X15" s="230"/>
      <c r="Y15" s="299"/>
      <c r="Z15" s="229"/>
    </row>
    <row r="16" spans="1:26" ht="15" customHeight="1">
      <c r="A16" s="229"/>
      <c r="B16" s="234"/>
      <c r="C16" s="229" t="s">
        <v>1021</v>
      </c>
      <c r="D16" s="252" t="s">
        <v>239</v>
      </c>
      <c r="E16" s="252"/>
      <c r="F16" s="252"/>
      <c r="G16" s="252"/>
      <c r="H16" s="252"/>
      <c r="I16" s="252"/>
      <c r="J16" s="252"/>
      <c r="K16" s="252"/>
      <c r="L16" s="252"/>
      <c r="M16" s="252"/>
      <c r="N16" s="252"/>
      <c r="O16" s="252"/>
      <c r="P16" s="252"/>
      <c r="Q16" s="252"/>
      <c r="R16" s="252"/>
      <c r="S16" s="252"/>
      <c r="T16" s="288"/>
      <c r="U16" s="269"/>
      <c r="V16" s="230" t="s">
        <v>1664</v>
      </c>
      <c r="W16" s="230" t="s">
        <v>1666</v>
      </c>
      <c r="X16" s="230" t="s">
        <v>1664</v>
      </c>
      <c r="Y16" s="299"/>
      <c r="Z16" s="229"/>
    </row>
    <row r="17" spans="1:44" ht="15" customHeight="1">
      <c r="A17" s="229"/>
      <c r="B17" s="234"/>
      <c r="C17" s="229"/>
      <c r="D17" s="252"/>
      <c r="E17" s="252"/>
      <c r="F17" s="252"/>
      <c r="G17" s="252"/>
      <c r="H17" s="252"/>
      <c r="I17" s="252"/>
      <c r="J17" s="252"/>
      <c r="K17" s="252"/>
      <c r="L17" s="252"/>
      <c r="M17" s="252"/>
      <c r="N17" s="252"/>
      <c r="O17" s="252"/>
      <c r="P17" s="252"/>
      <c r="Q17" s="252"/>
      <c r="R17" s="252"/>
      <c r="S17" s="252"/>
      <c r="T17" s="288"/>
      <c r="U17" s="269"/>
      <c r="V17" s="230"/>
      <c r="W17" s="230"/>
      <c r="X17" s="230"/>
      <c r="Y17" s="299"/>
      <c r="Z17" s="229"/>
    </row>
    <row r="18" spans="1:44" ht="7.5" customHeight="1">
      <c r="A18" s="229"/>
      <c r="B18" s="234"/>
      <c r="C18" s="229"/>
      <c r="D18" s="229"/>
      <c r="E18" s="229"/>
      <c r="F18" s="229"/>
      <c r="G18" s="229"/>
      <c r="H18" s="229"/>
      <c r="I18" s="229"/>
      <c r="J18" s="229"/>
      <c r="K18" s="229"/>
      <c r="L18" s="229"/>
      <c r="M18" s="229"/>
      <c r="N18" s="229"/>
      <c r="O18" s="229"/>
      <c r="P18" s="229"/>
      <c r="Q18" s="229"/>
      <c r="R18" s="229"/>
      <c r="S18" s="229"/>
      <c r="T18" s="229"/>
      <c r="U18" s="269"/>
      <c r="V18" s="230"/>
      <c r="W18" s="230"/>
      <c r="X18" s="230"/>
      <c r="Y18" s="299"/>
      <c r="Z18" s="229"/>
      <c r="AE18" s="331"/>
      <c r="AF18" s="331"/>
      <c r="AG18" s="331"/>
      <c r="AH18" s="331"/>
      <c r="AI18" s="331"/>
      <c r="AJ18" s="331"/>
      <c r="AK18" s="331"/>
      <c r="AL18" s="331"/>
      <c r="AM18" s="331"/>
      <c r="AN18" s="331"/>
      <c r="AO18" s="331"/>
      <c r="AP18" s="331"/>
      <c r="AQ18" s="331"/>
      <c r="AR18" s="331"/>
    </row>
    <row r="19" spans="1:44" ht="15" customHeight="1">
      <c r="A19" s="229"/>
      <c r="B19" s="234"/>
      <c r="C19" s="282" t="s">
        <v>622</v>
      </c>
      <c r="D19" s="249" t="s">
        <v>794</v>
      </c>
      <c r="E19" s="249"/>
      <c r="F19" s="249"/>
      <c r="G19" s="249"/>
      <c r="H19" s="249"/>
      <c r="I19" s="249"/>
      <c r="J19" s="249"/>
      <c r="K19" s="249"/>
      <c r="L19" s="249"/>
      <c r="M19" s="249"/>
      <c r="N19" s="249"/>
      <c r="O19" s="249"/>
      <c r="P19" s="249"/>
      <c r="Q19" s="249"/>
      <c r="R19" s="249"/>
      <c r="S19" s="249"/>
      <c r="T19" s="285"/>
      <c r="U19" s="269"/>
      <c r="V19" s="230" t="s">
        <v>1664</v>
      </c>
      <c r="W19" s="230" t="s">
        <v>1666</v>
      </c>
      <c r="X19" s="230" t="s">
        <v>1664</v>
      </c>
      <c r="Y19" s="299"/>
      <c r="Z19" s="229"/>
      <c r="AE19" s="331"/>
      <c r="AF19" s="331"/>
      <c r="AG19" s="331"/>
      <c r="AH19" s="331"/>
      <c r="AI19" s="331"/>
      <c r="AJ19" s="331"/>
      <c r="AK19" s="331"/>
      <c r="AL19" s="331"/>
      <c r="AM19" s="331"/>
      <c r="AN19" s="331"/>
      <c r="AO19" s="331"/>
      <c r="AP19" s="331"/>
      <c r="AQ19" s="331"/>
      <c r="AR19" s="331"/>
    </row>
    <row r="20" spans="1:44" ht="15" customHeight="1">
      <c r="A20" s="229"/>
      <c r="B20" s="234"/>
      <c r="C20" s="282"/>
      <c r="D20" s="249"/>
      <c r="E20" s="249"/>
      <c r="F20" s="249"/>
      <c r="G20" s="249"/>
      <c r="H20" s="249"/>
      <c r="I20" s="249"/>
      <c r="J20" s="249"/>
      <c r="K20" s="249"/>
      <c r="L20" s="249"/>
      <c r="M20" s="249"/>
      <c r="N20" s="249"/>
      <c r="O20" s="249"/>
      <c r="P20" s="249"/>
      <c r="Q20" s="249"/>
      <c r="R20" s="249"/>
      <c r="S20" s="249"/>
      <c r="T20" s="285"/>
      <c r="U20" s="269"/>
      <c r="V20" s="230"/>
      <c r="W20" s="230"/>
      <c r="X20" s="230"/>
      <c r="Y20" s="299"/>
      <c r="Z20" s="229"/>
      <c r="AE20" s="331"/>
      <c r="AF20" s="331"/>
      <c r="AG20" s="331"/>
      <c r="AH20" s="331"/>
      <c r="AI20" s="331"/>
      <c r="AJ20" s="331"/>
      <c r="AK20" s="331"/>
      <c r="AL20" s="331"/>
      <c r="AM20" s="331"/>
      <c r="AN20" s="331"/>
      <c r="AO20" s="331"/>
      <c r="AP20" s="331"/>
      <c r="AQ20" s="331"/>
      <c r="AR20" s="331"/>
    </row>
    <row r="21" spans="1:44" ht="7.5" customHeight="1">
      <c r="A21" s="229"/>
      <c r="B21" s="234"/>
      <c r="C21" s="282"/>
      <c r="D21" s="250"/>
      <c r="E21" s="250"/>
      <c r="F21" s="250"/>
      <c r="G21" s="250"/>
      <c r="H21" s="250"/>
      <c r="I21" s="250"/>
      <c r="J21" s="250"/>
      <c r="K21" s="250"/>
      <c r="L21" s="250"/>
      <c r="M21" s="250"/>
      <c r="N21" s="250"/>
      <c r="O21" s="250"/>
      <c r="P21" s="250"/>
      <c r="Q21" s="250"/>
      <c r="R21" s="250"/>
      <c r="S21" s="250"/>
      <c r="T21" s="321"/>
      <c r="U21" s="269"/>
      <c r="V21" s="230"/>
      <c r="W21" s="230"/>
      <c r="X21" s="230"/>
      <c r="Y21" s="299"/>
      <c r="Z21" s="229"/>
      <c r="AE21" s="331"/>
      <c r="AF21" s="331"/>
      <c r="AG21" s="331"/>
      <c r="AH21" s="331"/>
      <c r="AI21" s="331"/>
      <c r="AJ21" s="331"/>
      <c r="AK21" s="331"/>
      <c r="AL21" s="331"/>
      <c r="AM21" s="331"/>
      <c r="AN21" s="331"/>
      <c r="AO21" s="331"/>
      <c r="AP21" s="331"/>
      <c r="AQ21" s="331"/>
      <c r="AR21" s="331"/>
    </row>
    <row r="22" spans="1:44" ht="15" customHeight="1">
      <c r="A22" s="229"/>
      <c r="B22" s="234"/>
      <c r="C22" s="229" t="s">
        <v>699</v>
      </c>
      <c r="D22" s="242" t="s">
        <v>935</v>
      </c>
      <c r="E22" s="242"/>
      <c r="F22" s="242"/>
      <c r="G22" s="242"/>
      <c r="H22" s="242"/>
      <c r="I22" s="242"/>
      <c r="J22" s="242"/>
      <c r="K22" s="242"/>
      <c r="L22" s="242"/>
      <c r="M22" s="242"/>
      <c r="N22" s="242"/>
      <c r="O22" s="242"/>
      <c r="P22" s="242"/>
      <c r="Q22" s="242"/>
      <c r="R22" s="242"/>
      <c r="S22" s="242"/>
      <c r="T22" s="322"/>
      <c r="U22" s="269"/>
      <c r="V22" s="230" t="s">
        <v>1664</v>
      </c>
      <c r="W22" s="230" t="s">
        <v>1666</v>
      </c>
      <c r="X22" s="230" t="s">
        <v>1664</v>
      </c>
      <c r="Y22" s="299"/>
      <c r="Z22" s="229"/>
    </row>
    <row r="23" spans="1:44" ht="7.5" customHeight="1">
      <c r="A23" s="229"/>
      <c r="B23" s="234"/>
      <c r="C23" s="229"/>
      <c r="D23" s="229"/>
      <c r="E23" s="229"/>
      <c r="F23" s="229"/>
      <c r="G23" s="229"/>
      <c r="H23" s="229"/>
      <c r="I23" s="229"/>
      <c r="J23" s="229"/>
      <c r="K23" s="229"/>
      <c r="L23" s="229"/>
      <c r="M23" s="229"/>
      <c r="N23" s="229"/>
      <c r="O23" s="229"/>
      <c r="P23" s="229"/>
      <c r="Q23" s="229"/>
      <c r="R23" s="229"/>
      <c r="S23" s="229"/>
      <c r="T23" s="229"/>
      <c r="U23" s="269"/>
      <c r="V23" s="230"/>
      <c r="W23" s="230"/>
      <c r="X23" s="230"/>
      <c r="Y23" s="299"/>
      <c r="Z23" s="229"/>
    </row>
    <row r="24" spans="1:44" ht="15" customHeight="1">
      <c r="A24" s="229"/>
      <c r="B24" s="234"/>
      <c r="C24" s="229" t="s">
        <v>813</v>
      </c>
      <c r="D24" s="229" t="s">
        <v>59</v>
      </c>
      <c r="E24" s="229"/>
      <c r="F24" s="229"/>
      <c r="G24" s="229"/>
      <c r="H24" s="229"/>
      <c r="I24" s="229"/>
      <c r="J24" s="229"/>
      <c r="K24" s="229"/>
      <c r="L24" s="229"/>
      <c r="M24" s="229"/>
      <c r="N24" s="229"/>
      <c r="O24" s="229"/>
      <c r="P24" s="229"/>
      <c r="Q24" s="229"/>
      <c r="R24" s="229"/>
      <c r="S24" s="229"/>
      <c r="T24" s="286"/>
      <c r="U24" s="269"/>
      <c r="V24" s="230" t="s">
        <v>1664</v>
      </c>
      <c r="W24" s="230" t="s">
        <v>1666</v>
      </c>
      <c r="X24" s="230" t="s">
        <v>1664</v>
      </c>
      <c r="Y24" s="299"/>
      <c r="Z24" s="229"/>
    </row>
    <row r="25" spans="1:44" ht="7.5" customHeight="1">
      <c r="A25" s="229"/>
      <c r="B25" s="234"/>
      <c r="C25" s="229"/>
      <c r="D25" s="229"/>
      <c r="E25" s="229"/>
      <c r="F25" s="229"/>
      <c r="G25" s="229"/>
      <c r="H25" s="229"/>
      <c r="I25" s="229"/>
      <c r="J25" s="229"/>
      <c r="K25" s="229"/>
      <c r="L25" s="229"/>
      <c r="M25" s="229"/>
      <c r="N25" s="229"/>
      <c r="O25" s="229"/>
      <c r="P25" s="229"/>
      <c r="Q25" s="229"/>
      <c r="R25" s="229"/>
      <c r="S25" s="229"/>
      <c r="T25" s="229"/>
      <c r="U25" s="269"/>
      <c r="V25" s="230"/>
      <c r="W25" s="230"/>
      <c r="X25" s="230"/>
      <c r="Y25" s="299"/>
      <c r="Z25" s="229"/>
    </row>
    <row r="26" spans="1:44" ht="15" customHeight="1">
      <c r="A26" s="229"/>
      <c r="B26" s="234"/>
      <c r="C26" s="229" t="s">
        <v>751</v>
      </c>
      <c r="D26" s="252" t="s">
        <v>702</v>
      </c>
      <c r="E26" s="252"/>
      <c r="F26" s="252"/>
      <c r="G26" s="252"/>
      <c r="H26" s="252"/>
      <c r="I26" s="252"/>
      <c r="J26" s="252"/>
      <c r="K26" s="252"/>
      <c r="L26" s="252"/>
      <c r="M26" s="252"/>
      <c r="N26" s="252"/>
      <c r="O26" s="252"/>
      <c r="P26" s="252"/>
      <c r="Q26" s="252"/>
      <c r="R26" s="252"/>
      <c r="S26" s="252"/>
      <c r="T26" s="288"/>
      <c r="U26" s="269"/>
      <c r="V26" s="230" t="s">
        <v>1664</v>
      </c>
      <c r="W26" s="230" t="s">
        <v>1666</v>
      </c>
      <c r="X26" s="230" t="s">
        <v>1664</v>
      </c>
      <c r="Y26" s="299"/>
      <c r="Z26" s="229"/>
    </row>
    <row r="27" spans="1:44" ht="15" customHeight="1">
      <c r="A27" s="229"/>
      <c r="B27" s="234"/>
      <c r="C27" s="229" t="s">
        <v>274</v>
      </c>
      <c r="D27" s="252"/>
      <c r="E27" s="252"/>
      <c r="F27" s="252"/>
      <c r="G27" s="252"/>
      <c r="H27" s="252"/>
      <c r="I27" s="252"/>
      <c r="J27" s="252"/>
      <c r="K27" s="252"/>
      <c r="L27" s="252"/>
      <c r="M27" s="252"/>
      <c r="N27" s="252"/>
      <c r="O27" s="252"/>
      <c r="P27" s="252"/>
      <c r="Q27" s="252"/>
      <c r="R27" s="252"/>
      <c r="S27" s="252"/>
      <c r="T27" s="288"/>
      <c r="U27" s="269"/>
      <c r="V27" s="230"/>
      <c r="W27" s="230"/>
      <c r="X27" s="230"/>
      <c r="Y27" s="299"/>
      <c r="Z27" s="229"/>
    </row>
    <row r="28" spans="1:44" ht="7.5" customHeight="1">
      <c r="A28" s="229"/>
      <c r="B28" s="234"/>
      <c r="C28" s="229"/>
      <c r="D28" s="229"/>
      <c r="E28" s="229"/>
      <c r="F28" s="229"/>
      <c r="G28" s="229"/>
      <c r="H28" s="229"/>
      <c r="I28" s="229"/>
      <c r="J28" s="229"/>
      <c r="K28" s="229"/>
      <c r="L28" s="229"/>
      <c r="M28" s="229"/>
      <c r="N28" s="229"/>
      <c r="O28" s="229"/>
      <c r="P28" s="229"/>
      <c r="Q28" s="229"/>
      <c r="R28" s="229"/>
      <c r="S28" s="229"/>
      <c r="T28" s="229"/>
      <c r="U28" s="269"/>
      <c r="V28" s="230"/>
      <c r="W28" s="230"/>
      <c r="X28" s="230"/>
      <c r="Y28" s="299"/>
      <c r="Z28" s="229"/>
    </row>
    <row r="29" spans="1:44" ht="15" customHeight="1">
      <c r="A29" s="229"/>
      <c r="B29" s="234"/>
      <c r="C29" s="229" t="s">
        <v>779</v>
      </c>
      <c r="D29" s="252" t="s">
        <v>1126</v>
      </c>
      <c r="E29" s="252"/>
      <c r="F29" s="252"/>
      <c r="G29" s="252"/>
      <c r="H29" s="252"/>
      <c r="I29" s="252"/>
      <c r="J29" s="252"/>
      <c r="K29" s="252"/>
      <c r="L29" s="252"/>
      <c r="M29" s="252"/>
      <c r="N29" s="252"/>
      <c r="O29" s="252"/>
      <c r="P29" s="252"/>
      <c r="Q29" s="252"/>
      <c r="R29" s="252"/>
      <c r="S29" s="252"/>
      <c r="T29" s="288"/>
      <c r="U29" s="269"/>
      <c r="V29" s="230" t="s">
        <v>1664</v>
      </c>
      <c r="W29" s="230" t="s">
        <v>1666</v>
      </c>
      <c r="X29" s="230" t="s">
        <v>1664</v>
      </c>
      <c r="Y29" s="299"/>
      <c r="Z29" s="229"/>
    </row>
    <row r="30" spans="1:44" ht="15" customHeight="1">
      <c r="A30" s="229"/>
      <c r="B30" s="234"/>
      <c r="C30" s="229"/>
      <c r="D30" s="229"/>
      <c r="E30" s="229"/>
      <c r="F30" s="229"/>
      <c r="G30" s="229"/>
      <c r="H30" s="229"/>
      <c r="I30" s="229"/>
      <c r="J30" s="229"/>
      <c r="K30" s="229"/>
      <c r="L30" s="229"/>
      <c r="M30" s="229"/>
      <c r="N30" s="229"/>
      <c r="O30" s="229"/>
      <c r="P30" s="229"/>
      <c r="Q30" s="229"/>
      <c r="R30" s="229"/>
      <c r="S30" s="229"/>
      <c r="T30" s="229"/>
      <c r="U30" s="269"/>
      <c r="V30" s="230"/>
      <c r="W30" s="230"/>
      <c r="X30" s="230"/>
      <c r="Y30" s="299"/>
      <c r="Z30" s="229"/>
    </row>
    <row r="31" spans="1:44" ht="15" customHeight="1">
      <c r="A31" s="229"/>
      <c r="B31" s="234" t="s">
        <v>819</v>
      </c>
      <c r="C31" s="229"/>
      <c r="D31" s="229"/>
      <c r="E31" s="229"/>
      <c r="F31" s="229"/>
      <c r="G31" s="229"/>
      <c r="H31" s="229"/>
      <c r="I31" s="229"/>
      <c r="J31" s="229"/>
      <c r="K31" s="229"/>
      <c r="L31" s="229"/>
      <c r="M31" s="229"/>
      <c r="N31" s="229"/>
      <c r="O31" s="229"/>
      <c r="P31" s="229"/>
      <c r="Q31" s="229"/>
      <c r="R31" s="229"/>
      <c r="S31" s="229"/>
      <c r="T31" s="229"/>
      <c r="U31" s="234"/>
      <c r="V31" s="229"/>
      <c r="W31" s="229"/>
      <c r="X31" s="229"/>
      <c r="Y31" s="286"/>
      <c r="Z31" s="229"/>
    </row>
    <row r="32" spans="1:44" ht="15" customHeight="1">
      <c r="A32" s="229"/>
      <c r="B32" s="234"/>
      <c r="C32" s="229"/>
      <c r="D32" s="229"/>
      <c r="E32" s="229"/>
      <c r="F32" s="229"/>
      <c r="G32" s="229"/>
      <c r="H32" s="229"/>
      <c r="I32" s="229"/>
      <c r="J32" s="229"/>
      <c r="K32" s="229"/>
      <c r="L32" s="229"/>
      <c r="M32" s="229"/>
      <c r="N32" s="229"/>
      <c r="O32" s="229"/>
      <c r="P32" s="229"/>
      <c r="Q32" s="229"/>
      <c r="R32" s="229"/>
      <c r="S32" s="229"/>
      <c r="T32" s="229"/>
      <c r="U32" s="269"/>
      <c r="V32" s="230"/>
      <c r="W32" s="230"/>
      <c r="X32" s="230"/>
      <c r="Y32" s="299"/>
      <c r="Z32" s="229"/>
    </row>
    <row r="33" spans="1:26" ht="15" customHeight="1">
      <c r="A33" s="229"/>
      <c r="B33" s="234"/>
      <c r="C33" s="229" t="s">
        <v>1523</v>
      </c>
      <c r="D33" s="229"/>
      <c r="E33" s="229"/>
      <c r="F33" s="229"/>
      <c r="G33" s="229"/>
      <c r="H33" s="229"/>
      <c r="I33" s="229"/>
      <c r="J33" s="229"/>
      <c r="K33" s="229"/>
      <c r="L33" s="229"/>
      <c r="M33" s="229"/>
      <c r="N33" s="229"/>
      <c r="O33" s="229"/>
      <c r="P33" s="229"/>
      <c r="Q33" s="229"/>
      <c r="R33" s="229"/>
      <c r="S33" s="229"/>
      <c r="T33" s="229"/>
      <c r="U33" s="269"/>
      <c r="V33" s="230"/>
      <c r="W33" s="230"/>
      <c r="X33" s="230"/>
      <c r="Y33" s="299"/>
      <c r="Z33" s="229"/>
    </row>
    <row r="34" spans="1:26" ht="15" customHeight="1">
      <c r="A34" s="229"/>
      <c r="B34" s="234"/>
      <c r="C34" s="252" t="s">
        <v>1667</v>
      </c>
      <c r="D34" s="252"/>
      <c r="E34" s="252"/>
      <c r="F34" s="252"/>
      <c r="G34" s="252"/>
      <c r="H34" s="252"/>
      <c r="I34" s="252"/>
      <c r="J34" s="252"/>
      <c r="K34" s="252"/>
      <c r="L34" s="252"/>
      <c r="M34" s="252"/>
      <c r="N34" s="252"/>
      <c r="O34" s="252"/>
      <c r="P34" s="252"/>
      <c r="Q34" s="252"/>
      <c r="R34" s="252"/>
      <c r="S34" s="252"/>
      <c r="T34" s="288"/>
      <c r="U34" s="269"/>
      <c r="V34" s="230"/>
      <c r="W34" s="230"/>
      <c r="X34" s="230"/>
      <c r="Y34" s="299"/>
      <c r="Z34" s="229"/>
    </row>
    <row r="35" spans="1:26" ht="7.5" customHeight="1">
      <c r="A35" s="229"/>
      <c r="B35" s="234"/>
      <c r="C35" s="229"/>
      <c r="D35" s="252"/>
      <c r="E35" s="252"/>
      <c r="F35" s="252"/>
      <c r="G35" s="252"/>
      <c r="H35" s="252"/>
      <c r="I35" s="252"/>
      <c r="J35" s="252"/>
      <c r="K35" s="252"/>
      <c r="L35" s="252"/>
      <c r="M35" s="252"/>
      <c r="N35" s="252"/>
      <c r="O35" s="252"/>
      <c r="P35" s="252"/>
      <c r="Q35" s="252"/>
      <c r="R35" s="252"/>
      <c r="S35" s="252"/>
      <c r="T35" s="252"/>
      <c r="U35" s="269"/>
      <c r="V35" s="230"/>
      <c r="W35" s="230"/>
      <c r="X35" s="230"/>
      <c r="Y35" s="299"/>
      <c r="Z35" s="229"/>
    </row>
    <row r="36" spans="1:26" ht="30" customHeight="1">
      <c r="A36" s="229"/>
      <c r="B36" s="234"/>
      <c r="C36" s="244"/>
      <c r="D36" s="253"/>
      <c r="E36" s="258"/>
      <c r="F36" s="258"/>
      <c r="G36" s="258"/>
      <c r="H36" s="258"/>
      <c r="I36" s="258"/>
      <c r="J36" s="258"/>
      <c r="K36" s="268"/>
      <c r="L36" s="270" t="s">
        <v>245</v>
      </c>
      <c r="M36" s="240"/>
      <c r="N36" s="259"/>
      <c r="O36" s="270" t="s">
        <v>870</v>
      </c>
      <c r="P36" s="276"/>
      <c r="Q36" s="278"/>
      <c r="R36" s="279"/>
      <c r="S36" s="279"/>
      <c r="T36" s="279"/>
      <c r="U36" s="292"/>
      <c r="V36" s="294"/>
      <c r="W36" s="294"/>
      <c r="X36" s="294"/>
      <c r="Y36" s="301"/>
      <c r="Z36" s="229"/>
    </row>
    <row r="37" spans="1:26" ht="54.6" customHeight="1">
      <c r="A37" s="229"/>
      <c r="B37" s="234"/>
      <c r="C37" s="245" t="s">
        <v>871</v>
      </c>
      <c r="D37" s="254" t="s">
        <v>1671</v>
      </c>
      <c r="E37" s="254"/>
      <c r="F37" s="254"/>
      <c r="G37" s="254"/>
      <c r="H37" s="254"/>
      <c r="I37" s="254"/>
      <c r="J37" s="254"/>
      <c r="K37" s="254"/>
      <c r="L37" s="271" t="s">
        <v>212</v>
      </c>
      <c r="M37" s="273"/>
      <c r="N37" s="274"/>
      <c r="O37" s="267" t="s">
        <v>534</v>
      </c>
      <c r="P37" s="267"/>
      <c r="Q37" s="267"/>
      <c r="R37" s="250"/>
      <c r="S37" s="250"/>
      <c r="T37" s="250"/>
      <c r="U37" s="292" t="s">
        <v>1152</v>
      </c>
      <c r="V37" s="294"/>
      <c r="W37" s="294"/>
      <c r="X37" s="294"/>
      <c r="Y37" s="301"/>
      <c r="Z37" s="229"/>
    </row>
    <row r="38" spans="1:26" ht="54.6" customHeight="1">
      <c r="A38" s="229"/>
      <c r="B38" s="234"/>
      <c r="C38" s="245" t="s">
        <v>44</v>
      </c>
      <c r="D38" s="254" t="s">
        <v>1672</v>
      </c>
      <c r="E38" s="254"/>
      <c r="F38" s="254"/>
      <c r="G38" s="254"/>
      <c r="H38" s="254"/>
      <c r="I38" s="254"/>
      <c r="J38" s="254"/>
      <c r="K38" s="254"/>
      <c r="L38" s="271" t="s">
        <v>212</v>
      </c>
      <c r="M38" s="273"/>
      <c r="N38" s="274"/>
      <c r="O38" s="275"/>
      <c r="P38" s="275"/>
      <c r="Q38" s="275"/>
      <c r="R38" s="280"/>
      <c r="S38" s="283" t="s">
        <v>408</v>
      </c>
      <c r="T38" s="289"/>
      <c r="U38" s="269"/>
      <c r="V38" s="230" t="s">
        <v>1664</v>
      </c>
      <c r="W38" s="230" t="s">
        <v>1666</v>
      </c>
      <c r="X38" s="230" t="s">
        <v>1664</v>
      </c>
      <c r="Y38" s="299"/>
      <c r="Z38" s="229"/>
    </row>
    <row r="39" spans="1:26" ht="54.6" customHeight="1">
      <c r="A39" s="229"/>
      <c r="B39" s="234"/>
      <c r="C39" s="245" t="s">
        <v>878</v>
      </c>
      <c r="D39" s="254" t="s">
        <v>1673</v>
      </c>
      <c r="E39" s="254"/>
      <c r="F39" s="254"/>
      <c r="G39" s="254"/>
      <c r="H39" s="254"/>
      <c r="I39" s="254"/>
      <c r="J39" s="254"/>
      <c r="K39" s="254"/>
      <c r="L39" s="267" t="s">
        <v>212</v>
      </c>
      <c r="M39" s="267"/>
      <c r="N39" s="267"/>
      <c r="O39" s="275"/>
      <c r="P39" s="275"/>
      <c r="Q39" s="275"/>
      <c r="R39" s="280"/>
      <c r="S39" s="283" t="s">
        <v>14</v>
      </c>
      <c r="T39" s="289"/>
      <c r="U39" s="269"/>
      <c r="V39" s="230" t="s">
        <v>1664</v>
      </c>
      <c r="W39" s="230" t="s">
        <v>1666</v>
      </c>
      <c r="X39" s="230" t="s">
        <v>1664</v>
      </c>
      <c r="Y39" s="299"/>
      <c r="Z39" s="229"/>
    </row>
    <row r="40" spans="1:26" ht="54" customHeight="1">
      <c r="A40" s="229"/>
      <c r="B40" s="234"/>
      <c r="C40" s="245" t="s">
        <v>1644</v>
      </c>
      <c r="D40" s="254" t="s">
        <v>371</v>
      </c>
      <c r="E40" s="254"/>
      <c r="F40" s="254"/>
      <c r="G40" s="254"/>
      <c r="H40" s="254"/>
      <c r="I40" s="254"/>
      <c r="J40" s="254"/>
      <c r="K40" s="254"/>
      <c r="L40" s="272"/>
      <c r="M40" s="272"/>
      <c r="N40" s="272"/>
      <c r="O40" s="267" t="s">
        <v>534</v>
      </c>
      <c r="P40" s="267"/>
      <c r="Q40" s="267"/>
      <c r="R40" s="281"/>
      <c r="S40" s="283" t="s">
        <v>1663</v>
      </c>
      <c r="T40" s="289"/>
      <c r="U40" s="269"/>
      <c r="V40" s="230" t="s">
        <v>1664</v>
      </c>
      <c r="W40" s="230" t="s">
        <v>1666</v>
      </c>
      <c r="X40" s="230" t="s">
        <v>1664</v>
      </c>
      <c r="Y40" s="299"/>
      <c r="Z40" s="229"/>
    </row>
    <row r="41" spans="1:26" ht="15" customHeight="1">
      <c r="A41" s="229"/>
      <c r="B41" s="234"/>
      <c r="C41" s="229"/>
      <c r="D41" s="229"/>
      <c r="E41" s="229"/>
      <c r="F41" s="229"/>
      <c r="G41" s="229"/>
      <c r="H41" s="229"/>
      <c r="I41" s="229"/>
      <c r="J41" s="229"/>
      <c r="K41" s="229"/>
      <c r="L41" s="229"/>
      <c r="M41" s="229"/>
      <c r="N41" s="229"/>
      <c r="O41" s="229"/>
      <c r="P41" s="229"/>
      <c r="Q41" s="229"/>
      <c r="R41" s="229"/>
      <c r="S41" s="229"/>
      <c r="T41" s="229"/>
      <c r="U41" s="269"/>
      <c r="V41" s="230"/>
      <c r="W41" s="230"/>
      <c r="X41" s="230"/>
      <c r="Y41" s="299"/>
      <c r="Z41" s="229"/>
    </row>
    <row r="42" spans="1:26" ht="15" customHeight="1">
      <c r="A42" s="229"/>
      <c r="B42" s="234"/>
      <c r="C42" s="229" t="s">
        <v>1111</v>
      </c>
      <c r="D42" s="229"/>
      <c r="E42" s="229"/>
      <c r="F42" s="229"/>
      <c r="G42" s="229"/>
      <c r="H42" s="229"/>
      <c r="I42" s="229"/>
      <c r="J42" s="229"/>
      <c r="K42" s="229"/>
      <c r="L42" s="229"/>
      <c r="M42" s="229"/>
      <c r="N42" s="229"/>
      <c r="O42" s="229"/>
      <c r="P42" s="229"/>
      <c r="Q42" s="229"/>
      <c r="R42" s="229"/>
      <c r="S42" s="229"/>
      <c r="T42" s="229"/>
      <c r="U42" s="292" t="s">
        <v>1152</v>
      </c>
      <c r="V42" s="294"/>
      <c r="W42" s="294"/>
      <c r="X42" s="294"/>
      <c r="Y42" s="301"/>
      <c r="Z42" s="229"/>
    </row>
    <row r="43" spans="1:26" ht="15" customHeight="1">
      <c r="A43" s="229"/>
      <c r="B43" s="234"/>
      <c r="C43" s="229"/>
      <c r="D43" s="229"/>
      <c r="E43" s="229"/>
      <c r="F43" s="229"/>
      <c r="G43" s="229"/>
      <c r="H43" s="229"/>
      <c r="I43" s="229"/>
      <c r="J43" s="229"/>
      <c r="K43" s="229"/>
      <c r="L43" s="229"/>
      <c r="M43" s="229"/>
      <c r="N43" s="229"/>
      <c r="O43" s="229"/>
      <c r="P43" s="229"/>
      <c r="Q43" s="229"/>
      <c r="R43" s="229"/>
      <c r="S43" s="229"/>
      <c r="T43" s="229"/>
      <c r="U43" s="269"/>
      <c r="V43" s="230"/>
      <c r="W43" s="230"/>
      <c r="X43" s="230"/>
      <c r="Y43" s="299"/>
      <c r="Z43" s="229"/>
    </row>
    <row r="44" spans="1:26" ht="45" customHeight="1">
      <c r="A44" s="229"/>
      <c r="B44" s="234"/>
      <c r="C44" s="238" t="s">
        <v>764</v>
      </c>
      <c r="D44" s="249" t="s">
        <v>635</v>
      </c>
      <c r="E44" s="249"/>
      <c r="F44" s="249"/>
      <c r="G44" s="249"/>
      <c r="H44" s="249"/>
      <c r="I44" s="249"/>
      <c r="J44" s="249"/>
      <c r="K44" s="249"/>
      <c r="L44" s="249"/>
      <c r="M44" s="249"/>
      <c r="N44" s="249"/>
      <c r="O44" s="249"/>
      <c r="P44" s="249"/>
      <c r="Q44" s="249"/>
      <c r="R44" s="249"/>
      <c r="S44" s="249"/>
      <c r="T44" s="285"/>
      <c r="U44" s="269"/>
      <c r="V44" s="230" t="s">
        <v>1664</v>
      </c>
      <c r="W44" s="230" t="s">
        <v>1666</v>
      </c>
      <c r="X44" s="230" t="s">
        <v>1664</v>
      </c>
      <c r="Y44" s="299"/>
      <c r="Z44" s="229"/>
    </row>
    <row r="45" spans="1:26" ht="30" customHeight="1">
      <c r="A45" s="229"/>
      <c r="B45" s="234"/>
      <c r="C45" s="238" t="s">
        <v>918</v>
      </c>
      <c r="D45" s="249" t="s">
        <v>1543</v>
      </c>
      <c r="E45" s="249"/>
      <c r="F45" s="249"/>
      <c r="G45" s="249"/>
      <c r="H45" s="249"/>
      <c r="I45" s="249"/>
      <c r="J45" s="249"/>
      <c r="K45" s="249"/>
      <c r="L45" s="249"/>
      <c r="M45" s="249"/>
      <c r="N45" s="249"/>
      <c r="O45" s="249"/>
      <c r="P45" s="249"/>
      <c r="Q45" s="249"/>
      <c r="R45" s="249"/>
      <c r="S45" s="249"/>
      <c r="T45" s="285"/>
      <c r="U45" s="269"/>
      <c r="V45" s="230" t="s">
        <v>1664</v>
      </c>
      <c r="W45" s="230" t="s">
        <v>1666</v>
      </c>
      <c r="X45" s="230" t="s">
        <v>1664</v>
      </c>
      <c r="Y45" s="299"/>
      <c r="Z45" s="229"/>
    </row>
    <row r="46" spans="1:26" ht="7.5" customHeight="1">
      <c r="A46" s="229"/>
      <c r="B46" s="234"/>
      <c r="C46" s="229"/>
      <c r="D46" s="229"/>
      <c r="E46" s="229"/>
      <c r="F46" s="229"/>
      <c r="G46" s="229"/>
      <c r="H46" s="229"/>
      <c r="I46" s="229"/>
      <c r="J46" s="229"/>
      <c r="K46" s="229"/>
      <c r="L46" s="229"/>
      <c r="M46" s="229"/>
      <c r="N46" s="229"/>
      <c r="O46" s="229"/>
      <c r="P46" s="229"/>
      <c r="Q46" s="229"/>
      <c r="R46" s="229"/>
      <c r="S46" s="229"/>
      <c r="T46" s="229"/>
      <c r="U46" s="269"/>
      <c r="V46" s="230"/>
      <c r="W46" s="230"/>
      <c r="X46" s="230"/>
      <c r="Y46" s="299"/>
      <c r="Z46" s="229"/>
    </row>
    <row r="47" spans="1:26" ht="26.25" customHeight="1">
      <c r="A47" s="229"/>
      <c r="B47" s="234"/>
      <c r="C47" s="231" t="s">
        <v>211</v>
      </c>
      <c r="D47" s="240"/>
      <c r="E47" s="240"/>
      <c r="F47" s="240"/>
      <c r="G47" s="240"/>
      <c r="H47" s="259"/>
      <c r="I47" s="264" t="s">
        <v>534</v>
      </c>
      <c r="J47" s="266"/>
      <c r="K47" s="269"/>
      <c r="L47" s="231" t="s">
        <v>947</v>
      </c>
      <c r="M47" s="240"/>
      <c r="N47" s="240"/>
      <c r="O47" s="240"/>
      <c r="P47" s="240"/>
      <c r="Q47" s="259"/>
      <c r="R47" s="264" t="s">
        <v>212</v>
      </c>
      <c r="S47" s="284"/>
      <c r="T47" s="229"/>
      <c r="U47" s="269"/>
      <c r="V47" s="230"/>
      <c r="W47" s="230"/>
      <c r="X47" s="230"/>
      <c r="Y47" s="299"/>
      <c r="Z47" s="229"/>
    </row>
    <row r="48" spans="1:26" ht="7.5" customHeight="1">
      <c r="A48" s="229"/>
      <c r="B48" s="234"/>
      <c r="C48" s="229"/>
      <c r="D48" s="229"/>
      <c r="E48" s="229"/>
      <c r="F48" s="229"/>
      <c r="G48" s="229"/>
      <c r="H48" s="229"/>
      <c r="I48" s="229"/>
      <c r="J48" s="229"/>
      <c r="K48" s="229"/>
      <c r="L48" s="229"/>
      <c r="M48" s="229"/>
      <c r="N48" s="229"/>
      <c r="O48" s="229"/>
      <c r="P48" s="229"/>
      <c r="Q48" s="229"/>
      <c r="R48" s="229"/>
      <c r="S48" s="229"/>
      <c r="T48" s="229"/>
      <c r="U48" s="269"/>
      <c r="V48" s="230"/>
      <c r="W48" s="230"/>
      <c r="X48" s="230"/>
      <c r="Y48" s="299"/>
      <c r="Z48" s="229"/>
    </row>
    <row r="49" spans="1:26" ht="22.5" customHeight="1">
      <c r="A49" s="229"/>
      <c r="B49" s="234"/>
      <c r="C49" s="246"/>
      <c r="D49" s="255"/>
      <c r="E49" s="255"/>
      <c r="F49" s="255"/>
      <c r="G49" s="255"/>
      <c r="H49" s="255"/>
      <c r="I49" s="265"/>
      <c r="J49" s="232" t="s">
        <v>279</v>
      </c>
      <c r="K49" s="232"/>
      <c r="L49" s="232"/>
      <c r="M49" s="232"/>
      <c r="N49" s="232"/>
      <c r="O49" s="313" t="s">
        <v>896</v>
      </c>
      <c r="P49" s="316"/>
      <c r="Q49" s="319"/>
      <c r="R49" s="269"/>
      <c r="S49" s="243"/>
      <c r="T49" s="229"/>
      <c r="U49" s="269"/>
      <c r="V49" s="230"/>
      <c r="W49" s="230"/>
      <c r="X49" s="230"/>
      <c r="Y49" s="299"/>
      <c r="Z49" s="229"/>
    </row>
    <row r="50" spans="1:26" ht="22.5" customHeight="1">
      <c r="A50" s="229"/>
      <c r="B50" s="234"/>
      <c r="C50" s="247" t="s">
        <v>426</v>
      </c>
      <c r="D50" s="256"/>
      <c r="E50" s="262"/>
      <c r="F50" s="254" t="s">
        <v>820</v>
      </c>
      <c r="G50" s="254"/>
      <c r="H50" s="254"/>
      <c r="I50" s="254"/>
      <c r="J50" s="264" t="s">
        <v>212</v>
      </c>
      <c r="K50" s="266"/>
      <c r="L50" s="266"/>
      <c r="M50" s="266"/>
      <c r="N50" s="284"/>
      <c r="O50" s="314" t="s">
        <v>212</v>
      </c>
      <c r="P50" s="317"/>
      <c r="Q50" s="320"/>
      <c r="R50" s="269"/>
      <c r="S50" s="243"/>
      <c r="T50" s="229"/>
      <c r="U50" s="269"/>
      <c r="V50" s="230"/>
      <c r="W50" s="230"/>
      <c r="X50" s="230"/>
      <c r="Y50" s="299"/>
      <c r="Z50" s="229"/>
    </row>
    <row r="51" spans="1:26" ht="22.5" customHeight="1">
      <c r="A51" s="229"/>
      <c r="B51" s="234"/>
      <c r="C51" s="305"/>
      <c r="D51" s="304"/>
      <c r="E51" s="311"/>
      <c r="F51" s="312" t="s">
        <v>1676</v>
      </c>
      <c r="G51" s="312"/>
      <c r="H51" s="312"/>
      <c r="I51" s="312"/>
      <c r="J51" s="267" t="s">
        <v>212</v>
      </c>
      <c r="K51" s="267"/>
      <c r="L51" s="267"/>
      <c r="M51" s="267"/>
      <c r="N51" s="267"/>
      <c r="O51" s="315"/>
      <c r="P51" s="318"/>
      <c r="Q51" s="318"/>
      <c r="R51" s="269"/>
      <c r="S51" s="243"/>
      <c r="T51" s="229"/>
      <c r="U51" s="269"/>
      <c r="V51" s="230"/>
      <c r="W51" s="230"/>
      <c r="X51" s="230"/>
      <c r="Y51" s="299"/>
      <c r="Z51" s="229"/>
    </row>
    <row r="52" spans="1:26" ht="22.5" customHeight="1">
      <c r="A52" s="229"/>
      <c r="B52" s="234"/>
      <c r="C52" s="248"/>
      <c r="D52" s="257"/>
      <c r="E52" s="263"/>
      <c r="F52" s="312" t="s">
        <v>1677</v>
      </c>
      <c r="G52" s="312"/>
      <c r="H52" s="312"/>
      <c r="I52" s="312"/>
      <c r="J52" s="267" t="s">
        <v>212</v>
      </c>
      <c r="K52" s="267"/>
      <c r="L52" s="267"/>
      <c r="M52" s="267"/>
      <c r="N52" s="267"/>
      <c r="O52" s="264" t="s">
        <v>212</v>
      </c>
      <c r="P52" s="266"/>
      <c r="Q52" s="266"/>
      <c r="R52" s="269"/>
      <c r="S52" s="243"/>
      <c r="T52" s="229"/>
      <c r="U52" s="269"/>
      <c r="V52" s="230"/>
      <c r="W52" s="230"/>
      <c r="X52" s="230"/>
      <c r="Y52" s="299"/>
      <c r="Z52" s="229"/>
    </row>
    <row r="53" spans="1:26">
      <c r="A53" s="229"/>
      <c r="B53" s="234"/>
      <c r="C53" s="229"/>
      <c r="D53" s="229"/>
      <c r="E53" s="229"/>
      <c r="F53" s="229"/>
      <c r="G53" s="229"/>
      <c r="H53" s="229"/>
      <c r="I53" s="229"/>
      <c r="J53" s="229"/>
      <c r="K53" s="229"/>
      <c r="L53" s="229"/>
      <c r="M53" s="229"/>
      <c r="N53" s="229"/>
      <c r="O53" s="229"/>
      <c r="P53" s="229"/>
      <c r="Q53" s="229"/>
      <c r="R53" s="229"/>
      <c r="S53" s="229"/>
      <c r="T53" s="229"/>
      <c r="U53" s="269"/>
      <c r="V53" s="230"/>
      <c r="W53" s="230"/>
      <c r="X53" s="230"/>
      <c r="Y53" s="299"/>
      <c r="Z53" s="229"/>
    </row>
    <row r="54" spans="1:26" ht="17.25">
      <c r="A54" s="229"/>
      <c r="B54" s="234" t="s">
        <v>524</v>
      </c>
      <c r="C54" s="229"/>
      <c r="D54" s="229"/>
      <c r="E54" s="229"/>
      <c r="F54" s="229"/>
      <c r="G54" s="229"/>
      <c r="H54" s="229"/>
      <c r="I54" s="229"/>
      <c r="J54" s="229"/>
      <c r="K54" s="229"/>
      <c r="L54" s="229"/>
      <c r="M54" s="229"/>
      <c r="N54" s="229"/>
      <c r="O54" s="229"/>
      <c r="P54" s="229"/>
      <c r="Q54" s="229"/>
      <c r="R54" s="229"/>
      <c r="S54" s="229"/>
      <c r="T54" s="229"/>
      <c r="U54" s="292" t="s">
        <v>1152</v>
      </c>
      <c r="V54" s="294"/>
      <c r="W54" s="294"/>
      <c r="X54" s="294"/>
      <c r="Y54" s="301"/>
      <c r="Z54" s="229"/>
    </row>
    <row r="55" spans="1:26">
      <c r="A55" s="229"/>
      <c r="B55" s="234"/>
      <c r="C55" s="229"/>
      <c r="D55" s="229"/>
      <c r="E55" s="229"/>
      <c r="F55" s="229"/>
      <c r="G55" s="229"/>
      <c r="H55" s="229"/>
      <c r="I55" s="229"/>
      <c r="J55" s="229"/>
      <c r="K55" s="229"/>
      <c r="L55" s="229"/>
      <c r="M55" s="229"/>
      <c r="N55" s="229"/>
      <c r="O55" s="229"/>
      <c r="P55" s="229"/>
      <c r="Q55" s="229"/>
      <c r="R55" s="229"/>
      <c r="S55" s="229"/>
      <c r="T55" s="229"/>
      <c r="U55" s="269"/>
      <c r="V55" s="230"/>
      <c r="W55" s="230"/>
      <c r="X55" s="230"/>
      <c r="Y55" s="299"/>
      <c r="Z55" s="229"/>
    </row>
    <row r="56" spans="1:26" ht="15" customHeight="1">
      <c r="A56" s="229"/>
      <c r="B56" s="234"/>
      <c r="C56" s="306" t="s">
        <v>274</v>
      </c>
      <c r="D56" s="309" t="s">
        <v>559</v>
      </c>
      <c r="E56" s="309"/>
      <c r="F56" s="309"/>
      <c r="G56" s="309"/>
      <c r="H56" s="309"/>
      <c r="I56" s="309"/>
      <c r="J56" s="309"/>
      <c r="K56" s="309"/>
      <c r="L56" s="309"/>
      <c r="M56" s="309"/>
      <c r="N56" s="309"/>
      <c r="O56" s="309"/>
      <c r="P56" s="309"/>
      <c r="Q56" s="309"/>
      <c r="R56" s="309"/>
      <c r="S56" s="309"/>
      <c r="T56" s="285"/>
      <c r="U56" s="269"/>
      <c r="V56" s="295" t="s">
        <v>1664</v>
      </c>
      <c r="W56" s="295" t="s">
        <v>1666</v>
      </c>
      <c r="X56" s="295" t="s">
        <v>1664</v>
      </c>
      <c r="Y56" s="299"/>
      <c r="Z56" s="229"/>
    </row>
    <row r="57" spans="1:26" ht="15" customHeight="1">
      <c r="A57" s="229"/>
      <c r="B57" s="235"/>
      <c r="C57" s="307"/>
      <c r="D57" s="310"/>
      <c r="E57" s="310"/>
      <c r="F57" s="310"/>
      <c r="G57" s="310"/>
      <c r="H57" s="310"/>
      <c r="I57" s="310"/>
      <c r="J57" s="310"/>
      <c r="K57" s="310"/>
      <c r="L57" s="310"/>
      <c r="M57" s="310"/>
      <c r="N57" s="310"/>
      <c r="O57" s="310"/>
      <c r="P57" s="310"/>
      <c r="Q57" s="310"/>
      <c r="R57" s="310"/>
      <c r="S57" s="310"/>
      <c r="T57" s="323"/>
      <c r="U57" s="325"/>
      <c r="V57" s="328"/>
      <c r="W57" s="328"/>
      <c r="X57" s="328"/>
      <c r="Y57" s="330"/>
      <c r="Z57" s="229"/>
    </row>
    <row r="58" spans="1:26" ht="15" customHeight="1">
      <c r="A58" s="229"/>
      <c r="B58" s="241"/>
      <c r="C58" s="308"/>
      <c r="D58" s="308"/>
      <c r="E58" s="308"/>
      <c r="F58" s="308"/>
      <c r="G58" s="308"/>
      <c r="H58" s="308"/>
      <c r="I58" s="308"/>
      <c r="J58" s="308"/>
      <c r="K58" s="308"/>
      <c r="L58" s="308"/>
      <c r="M58" s="308"/>
      <c r="N58" s="308"/>
      <c r="O58" s="308"/>
      <c r="P58" s="308"/>
      <c r="Q58" s="308"/>
      <c r="R58" s="308"/>
      <c r="S58" s="308"/>
      <c r="T58" s="308"/>
      <c r="U58" s="326"/>
      <c r="V58" s="327"/>
      <c r="W58" s="327"/>
      <c r="X58" s="327"/>
      <c r="Y58" s="326"/>
      <c r="Z58" s="236"/>
    </row>
    <row r="59" spans="1:26" ht="15" customHeight="1">
      <c r="A59" s="229"/>
      <c r="B59" s="229" t="s">
        <v>1348</v>
      </c>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row>
    <row r="60" spans="1:26" ht="15" customHeight="1">
      <c r="A60" s="229"/>
      <c r="B60" s="230">
        <v>1</v>
      </c>
      <c r="C60" s="229" t="s">
        <v>1461</v>
      </c>
      <c r="D60" s="229"/>
      <c r="E60" s="229"/>
      <c r="F60" s="229"/>
      <c r="G60" s="229"/>
      <c r="H60" s="229"/>
      <c r="I60" s="229"/>
      <c r="J60" s="229"/>
      <c r="K60" s="229"/>
      <c r="L60" s="229"/>
      <c r="M60" s="229"/>
      <c r="N60" s="229"/>
      <c r="O60" s="229"/>
      <c r="P60" s="229"/>
      <c r="Q60" s="229"/>
      <c r="R60" s="229"/>
      <c r="S60" s="229"/>
      <c r="T60" s="229"/>
      <c r="U60" s="229"/>
      <c r="V60" s="229"/>
      <c r="W60" s="229"/>
      <c r="X60" s="229"/>
      <c r="Y60" s="229"/>
      <c r="Z60" s="229"/>
    </row>
    <row r="61" spans="1:26" ht="30" customHeight="1">
      <c r="A61" s="229"/>
      <c r="B61" s="304">
        <v>2</v>
      </c>
      <c r="C61" s="252" t="s">
        <v>1668</v>
      </c>
      <c r="D61" s="252"/>
      <c r="E61" s="252"/>
      <c r="F61" s="252"/>
      <c r="G61" s="252"/>
      <c r="H61" s="252"/>
      <c r="I61" s="252"/>
      <c r="J61" s="252"/>
      <c r="K61" s="252"/>
      <c r="L61" s="252"/>
      <c r="M61" s="252"/>
      <c r="N61" s="252"/>
      <c r="O61" s="252"/>
      <c r="P61" s="252"/>
      <c r="Q61" s="252"/>
      <c r="R61" s="252"/>
      <c r="S61" s="252"/>
      <c r="T61" s="252"/>
      <c r="U61" s="252"/>
      <c r="V61" s="252"/>
      <c r="W61" s="252"/>
      <c r="X61" s="252"/>
      <c r="Y61" s="252"/>
      <c r="Z61" s="243"/>
    </row>
    <row r="62" spans="1:26" ht="15" customHeight="1">
      <c r="A62" s="229"/>
      <c r="B62" s="237"/>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43"/>
    </row>
    <row r="63" spans="1:26" ht="15" customHeight="1">
      <c r="A63" s="229"/>
      <c r="B63" s="304">
        <v>3</v>
      </c>
      <c r="C63" s="252" t="s">
        <v>824</v>
      </c>
      <c r="D63" s="252"/>
      <c r="E63" s="252"/>
      <c r="F63" s="252"/>
      <c r="G63" s="252"/>
      <c r="H63" s="252"/>
      <c r="I63" s="252"/>
      <c r="J63" s="252"/>
      <c r="K63" s="252"/>
      <c r="L63" s="252"/>
      <c r="M63" s="252"/>
      <c r="N63" s="252"/>
      <c r="O63" s="252"/>
      <c r="P63" s="252"/>
      <c r="Q63" s="252"/>
      <c r="R63" s="252"/>
      <c r="S63" s="252"/>
      <c r="T63" s="252"/>
      <c r="U63" s="252"/>
      <c r="V63" s="252"/>
      <c r="W63" s="252"/>
      <c r="X63" s="252"/>
      <c r="Y63" s="252"/>
      <c r="Z63" s="237"/>
    </row>
    <row r="67" spans="5:5">
      <c r="E67" s="226" t="s">
        <v>274</v>
      </c>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77"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77"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77" orientation="portrait" errors="blank" verticalDpi="300" r:id="rId3"/>
      <headerFooter alignWithMargins="0"/>
    </customSheetView>
    <customSheetView guid="{5936F667-61F4-4656-AF66-4F7DBB59A1CD}" scale="75" showPageBreaks="1" showGridLines="0" printArea="1" view="pageBreakPreview" showRuler="0">
      <selection activeCell="B7" sqref="B7:F7"/>
      <pageMargins left="0.39370078740157483" right="0.39370078740157483" top="0.31496062992125984" bottom="0.19685039370078741" header="0.39370078740157483" footer="0.39370078740157483"/>
      <printOptions horizontalCentered="1"/>
      <pageSetup paperSize="9" scale="77" orientation="portrait" errors="blank" verticalDpi="300" r:id="rId4"/>
      <headerFooter alignWithMargins="0"/>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23"/>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39370078740157483" right="0.39370078740157483" top="0.31496062992125984" bottom="0.19685039370078741" header="0.39370078740157483" footer="0.39370078740157483"/>
  <pageSetup paperSize="9" scale="73" fitToWidth="1" fitToHeight="1" orientation="portrait" usePrinterDefaults="1" errors="blank" verticalDpi="300" r:id="rId5"/>
  <headerFooter alignWithMargins="0"/>
  <rowBreaks count="1" manualBreakCount="1">
    <brk id="66" max="24" man="1"/>
  </rowBreaks>
  <drawing r:id="rId6"/>
</worksheet>
</file>

<file path=xl/worksheets/sheet60.xml><?xml version="1.0" encoding="utf-8"?>
<worksheet xmlns="http://schemas.openxmlformats.org/spreadsheetml/2006/main" xmlns:r="http://schemas.openxmlformats.org/officeDocument/2006/relationships" xmlns:mc="http://schemas.openxmlformats.org/markup-compatibility/2006">
  <sheetPr>
    <tabColor theme="0"/>
  </sheetPr>
  <dimension ref="A1:AM58"/>
  <sheetViews>
    <sheetView showGridLines="0" view="pageBreakPreview" zoomScaleSheetLayoutView="100" workbookViewId="0"/>
  </sheetViews>
  <sheetFormatPr defaultColWidth="2.25" defaultRowHeight="13.5"/>
  <cols>
    <col min="1" max="1" width="2.25" style="410"/>
    <col min="2" max="2" width="2.25" style="14"/>
    <col min="3" max="5" width="2.25" style="410"/>
    <col min="6" max="6" width="2.5" style="410" customWidth="1"/>
    <col min="7" max="20" width="2.25" style="410"/>
    <col min="21" max="21" width="2.5" style="410" customWidth="1"/>
    <col min="22" max="22" width="2.25" style="410"/>
    <col min="23" max="34" width="2.75" style="410" customWidth="1"/>
    <col min="35" max="35" width="1.625" style="410" customWidth="1"/>
    <col min="36" max="37" width="2.5" style="410" customWidth="1"/>
    <col min="38" max="261" width="2.25" style="410"/>
    <col min="262" max="262" width="2.5" style="410" customWidth="1"/>
    <col min="263" max="276" width="2.25" style="410"/>
    <col min="277" max="277" width="2.5" style="410" customWidth="1"/>
    <col min="278" max="278" width="2.25" style="410"/>
    <col min="279" max="290" width="2.75" style="410" customWidth="1"/>
    <col min="291" max="291" width="1.625" style="410" customWidth="1"/>
    <col min="292" max="293" width="2.5" style="410" customWidth="1"/>
    <col min="294" max="517" width="2.25" style="410"/>
    <col min="518" max="518" width="2.5" style="410" customWidth="1"/>
    <col min="519" max="532" width="2.25" style="410"/>
    <col min="533" max="533" width="2.5" style="410" customWidth="1"/>
    <col min="534" max="534" width="2.25" style="410"/>
    <col min="535" max="546" width="2.75" style="410" customWidth="1"/>
    <col min="547" max="547" width="1.625" style="410" customWidth="1"/>
    <col min="548" max="549" width="2.5" style="410" customWidth="1"/>
    <col min="550" max="773" width="2.25" style="410"/>
    <col min="774" max="774" width="2.5" style="410" customWidth="1"/>
    <col min="775" max="788" width="2.25" style="410"/>
    <col min="789" max="789" width="2.5" style="410" customWidth="1"/>
    <col min="790" max="790" width="2.25" style="410"/>
    <col min="791" max="802" width="2.75" style="410" customWidth="1"/>
    <col min="803" max="803" width="1.625" style="410" customWidth="1"/>
    <col min="804" max="805" width="2.5" style="410" customWidth="1"/>
    <col min="806" max="16384" width="2.25" style="410"/>
  </cols>
  <sheetData>
    <row r="1" spans="1:39" ht="21" customHeight="1">
      <c r="A1" s="499" t="s">
        <v>1429</v>
      </c>
      <c r="AB1" s="2234" t="s">
        <v>209</v>
      </c>
      <c r="AC1" s="2234"/>
      <c r="AD1" s="2234"/>
      <c r="AE1" s="2234"/>
      <c r="AF1" s="2234"/>
      <c r="AG1" s="2234"/>
      <c r="AH1" s="2234"/>
      <c r="AI1" s="2234"/>
      <c r="AK1" s="10" t="s">
        <v>867</v>
      </c>
      <c r="AL1" s="10"/>
    </row>
    <row r="2" spans="1:39" ht="20.25" customHeight="1">
      <c r="AL2" s="2039"/>
      <c r="AM2" s="2039"/>
    </row>
    <row r="3" spans="1:39" ht="20.25" customHeight="1">
      <c r="A3" s="2003" t="s">
        <v>770</v>
      </c>
      <c r="B3" s="2003"/>
      <c r="C3" s="2003"/>
      <c r="D3" s="2003"/>
      <c r="E3" s="2003"/>
      <c r="F3" s="2003"/>
      <c r="G3" s="2003"/>
      <c r="H3" s="2003"/>
      <c r="I3" s="2003"/>
      <c r="J3" s="2003"/>
      <c r="K3" s="2003"/>
      <c r="L3" s="2003"/>
      <c r="M3" s="2003"/>
      <c r="N3" s="2003"/>
      <c r="O3" s="2003"/>
      <c r="P3" s="2003"/>
      <c r="Q3" s="2003"/>
      <c r="R3" s="2003"/>
      <c r="S3" s="2003"/>
      <c r="T3" s="2003"/>
      <c r="U3" s="2003"/>
      <c r="V3" s="2003"/>
      <c r="W3" s="2003"/>
      <c r="X3" s="2003"/>
      <c r="Y3" s="2003"/>
      <c r="Z3" s="2003"/>
      <c r="AA3" s="2003"/>
      <c r="AB3" s="2003"/>
      <c r="AC3" s="2003"/>
      <c r="AD3" s="2003"/>
      <c r="AE3" s="2003"/>
      <c r="AF3" s="2003"/>
      <c r="AG3" s="2003"/>
      <c r="AH3" s="2003"/>
      <c r="AI3" s="2003"/>
      <c r="AJ3" s="2003"/>
      <c r="AK3" s="2003"/>
      <c r="AL3" s="2003"/>
      <c r="AM3" s="2261"/>
    </row>
    <row r="4" spans="1:39" ht="20.25" customHeight="1">
      <c r="A4" s="2003"/>
      <c r="B4" s="2003"/>
      <c r="C4" s="2003"/>
      <c r="D4" s="2003"/>
      <c r="E4" s="2003"/>
      <c r="F4" s="2003"/>
      <c r="G4" s="2003"/>
      <c r="H4" s="2003"/>
      <c r="I4" s="2003"/>
      <c r="J4" s="2003"/>
      <c r="K4" s="2003"/>
      <c r="L4" s="2003"/>
      <c r="M4" s="2003"/>
      <c r="N4" s="2003"/>
      <c r="O4" s="2003"/>
      <c r="P4" s="2003"/>
      <c r="Q4" s="2003"/>
      <c r="R4" s="2003"/>
      <c r="S4" s="2003"/>
      <c r="T4" s="2003"/>
      <c r="U4" s="2003"/>
      <c r="V4" s="2003"/>
      <c r="W4" s="2003"/>
      <c r="X4" s="2003"/>
      <c r="Y4" s="2003"/>
      <c r="Z4" s="2003"/>
      <c r="AA4" s="2003"/>
      <c r="AB4" s="2003"/>
      <c r="AC4" s="2003"/>
      <c r="AD4" s="2003"/>
      <c r="AE4" s="2003"/>
      <c r="AF4" s="2003"/>
      <c r="AG4" s="2003"/>
      <c r="AH4" s="2003"/>
      <c r="AI4" s="2003"/>
      <c r="AJ4" s="2003"/>
      <c r="AK4" s="2003"/>
      <c r="AL4" s="2003"/>
      <c r="AM4" s="2261"/>
    </row>
    <row r="5" spans="1:39" ht="20.25" customHeight="1"/>
    <row r="6" spans="1:39" ht="25.5" customHeight="1">
      <c r="B6" s="2221" t="s">
        <v>923</v>
      </c>
      <c r="C6" s="2221"/>
      <c r="D6" s="2221"/>
      <c r="E6" s="2221"/>
      <c r="F6" s="2221"/>
      <c r="G6" s="2221"/>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row>
    <row r="7" spans="1:39" ht="13.5" customHeight="1">
      <c r="B7" s="2222" t="s">
        <v>1390</v>
      </c>
      <c r="C7" s="2222"/>
      <c r="D7" s="2226"/>
      <c r="E7" s="2226"/>
      <c r="F7" s="2226"/>
      <c r="G7" s="2226"/>
      <c r="H7" s="2226"/>
      <c r="I7" s="2226"/>
      <c r="J7" s="2226"/>
      <c r="K7" s="2226"/>
      <c r="L7" s="2226"/>
      <c r="M7" s="2226"/>
      <c r="N7" s="2226"/>
      <c r="O7" s="2226"/>
      <c r="P7" s="2226"/>
      <c r="Q7" s="2226"/>
      <c r="R7" s="2222" t="s">
        <v>1411</v>
      </c>
      <c r="S7" s="2222"/>
      <c r="T7" s="2241"/>
      <c r="U7" s="2226"/>
      <c r="V7" s="2226"/>
      <c r="W7" s="2226"/>
      <c r="X7" s="2226"/>
      <c r="Y7" s="2226"/>
      <c r="Z7" s="2226"/>
      <c r="AA7" s="2226"/>
      <c r="AB7" s="2226"/>
      <c r="AC7" s="2226"/>
      <c r="AD7" s="2226"/>
      <c r="AE7" s="2226"/>
      <c r="AF7" s="2226"/>
      <c r="AG7" s="2226"/>
      <c r="AH7" s="2226"/>
      <c r="AI7" s="2226"/>
      <c r="AJ7" s="2226"/>
      <c r="AK7" s="2226"/>
      <c r="AL7" s="2045"/>
    </row>
    <row r="8" spans="1:39">
      <c r="B8" s="2222"/>
      <c r="C8" s="2222"/>
      <c r="R8" s="2222"/>
      <c r="S8" s="2222"/>
      <c r="T8" s="2242"/>
      <c r="U8" s="10">
        <v>1</v>
      </c>
      <c r="W8" s="2234" t="s">
        <v>1332</v>
      </c>
      <c r="X8" s="2234"/>
      <c r="Y8" s="2234"/>
      <c r="Z8" s="2234"/>
      <c r="AA8" s="2234"/>
      <c r="AB8" s="2234"/>
      <c r="AC8" s="2234"/>
      <c r="AD8" s="2234"/>
      <c r="AE8" s="2234"/>
      <c r="AF8" s="2234"/>
      <c r="AG8" s="2234"/>
      <c r="AH8" s="2234"/>
      <c r="AI8" s="2234"/>
      <c r="AJ8" s="2234"/>
      <c r="AK8" s="2234"/>
      <c r="AL8" s="2249"/>
    </row>
    <row r="9" spans="1:39">
      <c r="B9" s="2222"/>
      <c r="C9" s="2222"/>
      <c r="R9" s="2222"/>
      <c r="S9" s="2222"/>
      <c r="T9" s="2242"/>
      <c r="U9" s="10"/>
      <c r="W9" s="2234"/>
      <c r="X9" s="2234"/>
      <c r="Y9" s="2234"/>
      <c r="Z9" s="2234"/>
      <c r="AA9" s="2234"/>
      <c r="AB9" s="2234"/>
      <c r="AC9" s="2234"/>
      <c r="AD9" s="2234"/>
      <c r="AE9" s="2234"/>
      <c r="AF9" s="2234"/>
      <c r="AG9" s="2234"/>
      <c r="AH9" s="2234"/>
      <c r="AI9" s="2234"/>
      <c r="AJ9" s="2234"/>
      <c r="AK9" s="2234"/>
      <c r="AL9" s="2249"/>
    </row>
    <row r="10" spans="1:39">
      <c r="B10" s="2222"/>
      <c r="C10" s="2222"/>
      <c r="F10" s="10">
        <v>1</v>
      </c>
      <c r="G10" s="2230"/>
      <c r="H10" s="2234" t="s">
        <v>295</v>
      </c>
      <c r="I10" s="2234"/>
      <c r="J10" s="2234"/>
      <c r="K10" s="2234"/>
      <c r="L10" s="2234"/>
      <c r="M10" s="2234"/>
      <c r="N10" s="2234"/>
      <c r="O10" s="2234"/>
      <c r="P10" s="454"/>
      <c r="Q10" s="454"/>
      <c r="R10" s="2222"/>
      <c r="S10" s="2222"/>
      <c r="T10" s="2242"/>
      <c r="U10" s="10">
        <v>2</v>
      </c>
      <c r="W10" s="2234" t="s">
        <v>1141</v>
      </c>
      <c r="X10" s="2234"/>
      <c r="Y10" s="2234"/>
      <c r="Z10" s="2234"/>
      <c r="AA10" s="2234"/>
      <c r="AB10" s="2234"/>
      <c r="AC10" s="2234"/>
      <c r="AD10" s="2234"/>
      <c r="AE10" s="2234"/>
      <c r="AF10" s="2234"/>
      <c r="AG10" s="2234"/>
      <c r="AH10" s="2234"/>
      <c r="AI10" s="2234"/>
      <c r="AJ10" s="2234"/>
      <c r="AK10" s="2234"/>
      <c r="AL10" s="2250"/>
    </row>
    <row r="11" spans="1:39">
      <c r="B11" s="2222"/>
      <c r="C11" s="2222"/>
      <c r="F11" s="10"/>
      <c r="G11" s="2230"/>
      <c r="H11" s="2234"/>
      <c r="I11" s="2234"/>
      <c r="J11" s="2234"/>
      <c r="K11" s="2234"/>
      <c r="L11" s="2234"/>
      <c r="M11" s="2234"/>
      <c r="N11" s="2234"/>
      <c r="O11" s="2234"/>
      <c r="P11" s="454"/>
      <c r="Q11" s="454"/>
      <c r="R11" s="2222"/>
      <c r="S11" s="2222"/>
      <c r="T11" s="2242"/>
      <c r="U11" s="10"/>
      <c r="W11" s="2234"/>
      <c r="X11" s="2234"/>
      <c r="Y11" s="2234"/>
      <c r="Z11" s="2234"/>
      <c r="AA11" s="2234"/>
      <c r="AB11" s="2234"/>
      <c r="AC11" s="2234"/>
      <c r="AD11" s="2234"/>
      <c r="AE11" s="2234"/>
      <c r="AF11" s="2234"/>
      <c r="AG11" s="2234"/>
      <c r="AH11" s="2234"/>
      <c r="AI11" s="2234"/>
      <c r="AJ11" s="2234"/>
      <c r="AK11" s="2234"/>
      <c r="AL11" s="2250"/>
    </row>
    <row r="12" spans="1:39">
      <c r="B12" s="2222"/>
      <c r="C12" s="2222"/>
      <c r="F12" s="10">
        <v>2</v>
      </c>
      <c r="G12" s="2230"/>
      <c r="H12" s="2234" t="s">
        <v>628</v>
      </c>
      <c r="I12" s="2234"/>
      <c r="J12" s="2234"/>
      <c r="K12" s="2234"/>
      <c r="L12" s="2234"/>
      <c r="M12" s="2234"/>
      <c r="N12" s="2234"/>
      <c r="O12" s="2234"/>
      <c r="P12" s="454"/>
      <c r="Q12" s="454"/>
      <c r="R12" s="2222"/>
      <c r="S12" s="2222"/>
      <c r="T12" s="2242"/>
      <c r="U12" s="10">
        <v>3</v>
      </c>
      <c r="W12" s="2234" t="s">
        <v>1412</v>
      </c>
      <c r="X12" s="2234"/>
      <c r="Y12" s="2234"/>
      <c r="Z12" s="2234"/>
      <c r="AA12" s="2234"/>
      <c r="AB12" s="2234"/>
      <c r="AC12" s="2234"/>
      <c r="AD12" s="2234"/>
      <c r="AE12" s="2234"/>
      <c r="AF12" s="2234"/>
      <c r="AG12" s="2234"/>
      <c r="AH12" s="2234"/>
      <c r="AI12" s="2234"/>
      <c r="AJ12" s="2234"/>
      <c r="AK12" s="2234"/>
      <c r="AL12" s="2249"/>
    </row>
    <row r="13" spans="1:39">
      <c r="B13" s="2222"/>
      <c r="C13" s="2222"/>
      <c r="F13" s="10"/>
      <c r="G13" s="2230"/>
      <c r="H13" s="2234"/>
      <c r="I13" s="2234"/>
      <c r="J13" s="2234"/>
      <c r="K13" s="2234"/>
      <c r="L13" s="2234"/>
      <c r="M13" s="2234"/>
      <c r="N13" s="2234"/>
      <c r="O13" s="2234"/>
      <c r="P13" s="454"/>
      <c r="Q13" s="454"/>
      <c r="R13" s="2222"/>
      <c r="S13" s="2222"/>
      <c r="T13" s="2242"/>
      <c r="U13" s="10"/>
      <c r="W13" s="2234"/>
      <c r="X13" s="2234"/>
      <c r="Y13" s="2234"/>
      <c r="Z13" s="2234"/>
      <c r="AA13" s="2234"/>
      <c r="AB13" s="2234"/>
      <c r="AC13" s="2234"/>
      <c r="AD13" s="2234"/>
      <c r="AE13" s="2234"/>
      <c r="AF13" s="2234"/>
      <c r="AG13" s="2234"/>
      <c r="AH13" s="2234"/>
      <c r="AI13" s="2234"/>
      <c r="AJ13" s="2234"/>
      <c r="AK13" s="2234"/>
      <c r="AL13" s="2249"/>
    </row>
    <row r="14" spans="1:39">
      <c r="B14" s="2222"/>
      <c r="C14" s="2222"/>
      <c r="F14" s="10">
        <v>3</v>
      </c>
      <c r="G14" s="2230"/>
      <c r="H14" s="2234" t="s">
        <v>1408</v>
      </c>
      <c r="I14" s="2234"/>
      <c r="J14" s="2234"/>
      <c r="K14" s="2234"/>
      <c r="L14" s="2234"/>
      <c r="M14" s="2234"/>
      <c r="N14" s="2234"/>
      <c r="O14" s="2234"/>
      <c r="P14" s="454"/>
      <c r="Q14" s="454"/>
      <c r="R14" s="2222"/>
      <c r="S14" s="2222"/>
      <c r="T14" s="2242"/>
      <c r="U14" s="10">
        <v>4</v>
      </c>
      <c r="W14" s="2234" t="s">
        <v>413</v>
      </c>
      <c r="X14" s="2234"/>
      <c r="Y14" s="2234"/>
      <c r="Z14" s="2234"/>
      <c r="AA14" s="2234"/>
      <c r="AB14" s="2234"/>
      <c r="AC14" s="2234"/>
      <c r="AD14" s="2234"/>
      <c r="AE14" s="2234"/>
      <c r="AF14" s="2234"/>
      <c r="AG14" s="2234"/>
      <c r="AH14" s="2234"/>
      <c r="AI14" s="2234"/>
      <c r="AJ14" s="2234"/>
      <c r="AK14" s="2234"/>
      <c r="AL14" s="2249"/>
    </row>
    <row r="15" spans="1:39">
      <c r="B15" s="2222"/>
      <c r="C15" s="2222"/>
      <c r="F15" s="10"/>
      <c r="G15" s="2230"/>
      <c r="H15" s="2234"/>
      <c r="I15" s="2234"/>
      <c r="J15" s="2234"/>
      <c r="K15" s="2234"/>
      <c r="L15" s="2234"/>
      <c r="M15" s="2234"/>
      <c r="N15" s="2234"/>
      <c r="O15" s="2234"/>
      <c r="P15" s="454"/>
      <c r="Q15" s="454"/>
      <c r="R15" s="2222"/>
      <c r="S15" s="2222"/>
      <c r="T15" s="2242"/>
      <c r="U15" s="10"/>
      <c r="W15" s="2234"/>
      <c r="X15" s="2234"/>
      <c r="Y15" s="2234"/>
      <c r="Z15" s="2234"/>
      <c r="AA15" s="2234"/>
      <c r="AB15" s="2234"/>
      <c r="AC15" s="2234"/>
      <c r="AD15" s="2234"/>
      <c r="AE15" s="2234"/>
      <c r="AF15" s="2234"/>
      <c r="AG15" s="2234"/>
      <c r="AH15" s="2234"/>
      <c r="AI15" s="2234"/>
      <c r="AJ15" s="2234"/>
      <c r="AK15" s="2234"/>
      <c r="AL15" s="2249"/>
    </row>
    <row r="16" spans="1:39">
      <c r="B16" s="2222"/>
      <c r="C16" s="2222"/>
      <c r="F16" s="10">
        <v>4</v>
      </c>
      <c r="G16" s="2230"/>
      <c r="H16" s="2234" t="s">
        <v>548</v>
      </c>
      <c r="I16" s="2234"/>
      <c r="J16" s="2234"/>
      <c r="K16" s="2234"/>
      <c r="L16" s="2234"/>
      <c r="M16" s="2234"/>
      <c r="N16" s="2234"/>
      <c r="O16" s="2234"/>
      <c r="P16" s="454"/>
      <c r="Q16" s="454"/>
      <c r="R16" s="2222"/>
      <c r="S16" s="2222"/>
      <c r="T16" s="2242"/>
      <c r="U16" s="10">
        <v>5</v>
      </c>
      <c r="W16" s="2234" t="s">
        <v>1413</v>
      </c>
      <c r="X16" s="2234"/>
      <c r="Y16" s="2234"/>
      <c r="Z16" s="2234"/>
      <c r="AA16" s="2234"/>
      <c r="AB16" s="2234"/>
      <c r="AC16" s="2234"/>
      <c r="AD16" s="2234"/>
      <c r="AE16" s="2234"/>
      <c r="AF16" s="2234"/>
      <c r="AG16" s="2234"/>
      <c r="AH16" s="2234"/>
      <c r="AI16" s="2234"/>
      <c r="AJ16" s="2234"/>
      <c r="AK16" s="2234"/>
      <c r="AL16" s="2249"/>
    </row>
    <row r="17" spans="2:38">
      <c r="B17" s="2222"/>
      <c r="C17" s="2222"/>
      <c r="F17" s="10"/>
      <c r="G17" s="2230"/>
      <c r="H17" s="2234"/>
      <c r="I17" s="2234"/>
      <c r="J17" s="2234"/>
      <c r="K17" s="2234"/>
      <c r="L17" s="2234"/>
      <c r="M17" s="2234"/>
      <c r="N17" s="2234"/>
      <c r="O17" s="2234"/>
      <c r="P17" s="454"/>
      <c r="Q17" s="454"/>
      <c r="R17" s="2222"/>
      <c r="S17" s="2222"/>
      <c r="T17" s="2242"/>
      <c r="U17" s="10"/>
      <c r="W17" s="2234"/>
      <c r="X17" s="2234"/>
      <c r="Y17" s="2234"/>
      <c r="Z17" s="2234"/>
      <c r="AA17" s="2234"/>
      <c r="AB17" s="2234"/>
      <c r="AC17" s="2234"/>
      <c r="AD17" s="2234"/>
      <c r="AE17" s="2234"/>
      <c r="AF17" s="2234"/>
      <c r="AG17" s="2234"/>
      <c r="AH17" s="2234"/>
      <c r="AI17" s="2234"/>
      <c r="AJ17" s="2234"/>
      <c r="AK17" s="2234"/>
      <c r="AL17" s="2249"/>
    </row>
    <row r="18" spans="2:38">
      <c r="B18" s="2222"/>
      <c r="C18" s="2222"/>
      <c r="F18" s="10">
        <v>5</v>
      </c>
      <c r="G18" s="2230"/>
      <c r="H18" s="2234" t="s">
        <v>160</v>
      </c>
      <c r="I18" s="2234"/>
      <c r="J18" s="2234"/>
      <c r="K18" s="2234"/>
      <c r="L18" s="2234"/>
      <c r="M18" s="2234"/>
      <c r="N18" s="2234"/>
      <c r="O18" s="2234"/>
      <c r="P18" s="454"/>
      <c r="Q18" s="454"/>
      <c r="R18" s="2222"/>
      <c r="S18" s="2222"/>
      <c r="T18" s="2242"/>
      <c r="U18" s="10">
        <v>6</v>
      </c>
      <c r="W18" s="2234" t="s">
        <v>1246</v>
      </c>
      <c r="X18" s="2234"/>
      <c r="Y18" s="2234"/>
      <c r="Z18" s="2234"/>
      <c r="AA18" s="2234"/>
      <c r="AB18" s="2234"/>
      <c r="AC18" s="2234"/>
      <c r="AD18" s="2234"/>
      <c r="AE18" s="2234"/>
      <c r="AF18" s="2234"/>
      <c r="AG18" s="2234"/>
      <c r="AH18" s="2234"/>
      <c r="AI18" s="2234"/>
      <c r="AJ18" s="2234"/>
      <c r="AK18" s="2234"/>
      <c r="AL18" s="2249"/>
    </row>
    <row r="19" spans="2:38">
      <c r="B19" s="2222"/>
      <c r="C19" s="2222"/>
      <c r="F19" s="10"/>
      <c r="G19" s="2230"/>
      <c r="H19" s="2234"/>
      <c r="I19" s="2234"/>
      <c r="J19" s="2234"/>
      <c r="K19" s="2234"/>
      <c r="L19" s="2234"/>
      <c r="M19" s="2234"/>
      <c r="N19" s="2234"/>
      <c r="O19" s="2234"/>
      <c r="P19" s="454"/>
      <c r="Q19" s="454"/>
      <c r="R19" s="2222"/>
      <c r="S19" s="2222"/>
      <c r="T19" s="2242"/>
      <c r="U19" s="10"/>
      <c r="W19" s="2234"/>
      <c r="X19" s="2234"/>
      <c r="Y19" s="2234"/>
      <c r="Z19" s="2234"/>
      <c r="AA19" s="2234"/>
      <c r="AB19" s="2234"/>
      <c r="AC19" s="2234"/>
      <c r="AD19" s="2234"/>
      <c r="AE19" s="2234"/>
      <c r="AF19" s="2234"/>
      <c r="AG19" s="2234"/>
      <c r="AH19" s="2234"/>
      <c r="AI19" s="2234"/>
      <c r="AJ19" s="2234"/>
      <c r="AK19" s="2234"/>
      <c r="AL19" s="2249"/>
    </row>
    <row r="20" spans="2:38">
      <c r="B20" s="2222"/>
      <c r="C20" s="2222"/>
      <c r="R20" s="2222"/>
      <c r="S20" s="2222"/>
      <c r="T20" s="2242"/>
      <c r="U20" s="10">
        <v>7</v>
      </c>
      <c r="W20" s="2234" t="s">
        <v>1415</v>
      </c>
      <c r="X20" s="2234"/>
      <c r="Y20" s="2234"/>
      <c r="Z20" s="2234"/>
      <c r="AA20" s="2234"/>
      <c r="AB20" s="2234"/>
      <c r="AC20" s="2234"/>
      <c r="AD20" s="2234"/>
      <c r="AE20" s="2234"/>
      <c r="AF20" s="2234"/>
      <c r="AG20" s="2234"/>
      <c r="AH20" s="2234"/>
      <c r="AI20" s="2234"/>
      <c r="AJ20" s="2234"/>
      <c r="AK20" s="2234"/>
      <c r="AL20" s="2249"/>
    </row>
    <row r="21" spans="2:38">
      <c r="B21" s="2222"/>
      <c r="C21" s="2222"/>
      <c r="R21" s="2222"/>
      <c r="S21" s="2222"/>
      <c r="T21" s="2242"/>
      <c r="U21" s="10"/>
      <c r="W21" s="2234"/>
      <c r="X21" s="2234"/>
      <c r="Y21" s="2234"/>
      <c r="Z21" s="2234"/>
      <c r="AA21" s="2234"/>
      <c r="AB21" s="2234"/>
      <c r="AC21" s="2234"/>
      <c r="AD21" s="2234"/>
      <c r="AE21" s="2234"/>
      <c r="AF21" s="2234"/>
      <c r="AG21" s="2234"/>
      <c r="AH21" s="2234"/>
      <c r="AI21" s="2234"/>
      <c r="AJ21" s="2234"/>
      <c r="AK21" s="2234"/>
      <c r="AL21" s="2249"/>
    </row>
    <row r="22" spans="2:38">
      <c r="B22" s="2222"/>
      <c r="C22" s="2222"/>
      <c r="R22" s="2222"/>
      <c r="S22" s="2222"/>
      <c r="T22" s="2242"/>
      <c r="U22" s="10">
        <v>8</v>
      </c>
      <c r="W22" s="2234" t="s">
        <v>1270</v>
      </c>
      <c r="X22" s="2234"/>
      <c r="Y22" s="2234"/>
      <c r="Z22" s="2234"/>
      <c r="AA22" s="2234"/>
      <c r="AB22" s="2234"/>
      <c r="AC22" s="2234"/>
      <c r="AD22" s="2234"/>
      <c r="AE22" s="2234"/>
      <c r="AF22" s="2234"/>
      <c r="AG22" s="2234"/>
      <c r="AH22" s="2234"/>
      <c r="AI22" s="2234"/>
      <c r="AJ22" s="2234"/>
      <c r="AK22" s="2234"/>
      <c r="AL22" s="2249"/>
    </row>
    <row r="23" spans="2:38">
      <c r="B23" s="2222"/>
      <c r="C23" s="2222"/>
      <c r="R23" s="2222"/>
      <c r="S23" s="2222"/>
      <c r="T23" s="2242"/>
      <c r="U23" s="10"/>
      <c r="W23" s="2234"/>
      <c r="X23" s="2234"/>
      <c r="Y23" s="2234"/>
      <c r="Z23" s="2234"/>
      <c r="AA23" s="2234"/>
      <c r="AB23" s="2234"/>
      <c r="AC23" s="2234"/>
      <c r="AD23" s="2234"/>
      <c r="AE23" s="2234"/>
      <c r="AF23" s="2234"/>
      <c r="AG23" s="2234"/>
      <c r="AH23" s="2234"/>
      <c r="AI23" s="2234"/>
      <c r="AJ23" s="2234"/>
      <c r="AK23" s="2234"/>
      <c r="AL23" s="2249"/>
    </row>
    <row r="24" spans="2:38">
      <c r="B24" s="2222"/>
      <c r="C24" s="2222"/>
      <c r="D24" s="2227"/>
      <c r="E24" s="2227"/>
      <c r="F24" s="2227"/>
      <c r="G24" s="2227"/>
      <c r="H24" s="2227"/>
      <c r="I24" s="2227"/>
      <c r="J24" s="2227"/>
      <c r="K24" s="2227"/>
      <c r="L24" s="2227"/>
      <c r="M24" s="2227"/>
      <c r="N24" s="2227"/>
      <c r="O24" s="2227"/>
      <c r="P24" s="2227"/>
      <c r="Q24" s="2227"/>
      <c r="R24" s="2222"/>
      <c r="S24" s="2222"/>
      <c r="T24" s="2243"/>
      <c r="U24" s="2244"/>
      <c r="V24" s="2227"/>
      <c r="W24" s="2244"/>
      <c r="X24" s="2244"/>
      <c r="Y24" s="2244"/>
      <c r="Z24" s="2244"/>
      <c r="AA24" s="2244"/>
      <c r="AB24" s="2244"/>
      <c r="AC24" s="2244"/>
      <c r="AD24" s="2244"/>
      <c r="AE24" s="2244"/>
      <c r="AF24" s="2244"/>
      <c r="AG24" s="2244"/>
      <c r="AH24" s="2244"/>
      <c r="AI24" s="2244"/>
      <c r="AJ24" s="2244"/>
      <c r="AK24" s="2244"/>
      <c r="AL24" s="2251"/>
    </row>
    <row r="25" spans="2:38" ht="13.5" customHeight="1">
      <c r="B25" s="2222" t="s">
        <v>527</v>
      </c>
      <c r="C25" s="2222"/>
      <c r="D25" s="2226"/>
      <c r="E25" s="2226"/>
      <c r="F25" s="2226"/>
      <c r="G25" s="2226"/>
      <c r="H25" s="2226"/>
      <c r="I25" s="2226"/>
      <c r="J25" s="2226"/>
      <c r="K25" s="2226"/>
      <c r="L25" s="2226"/>
      <c r="M25" s="2226"/>
      <c r="N25" s="2226"/>
      <c r="O25" s="2226"/>
      <c r="P25" s="2226"/>
      <c r="Q25" s="2226"/>
      <c r="R25" s="2239"/>
      <c r="S25" s="2239"/>
      <c r="T25" s="2226"/>
      <c r="U25" s="2226"/>
      <c r="V25" s="2226"/>
      <c r="W25" s="2245"/>
      <c r="X25" s="2245"/>
      <c r="Y25" s="2245"/>
      <c r="Z25" s="2245"/>
      <c r="AA25" s="2245"/>
      <c r="AB25" s="2245"/>
      <c r="AC25" s="2245"/>
      <c r="AD25" s="2245"/>
      <c r="AE25" s="2245"/>
      <c r="AF25" s="2245"/>
      <c r="AG25" s="2245"/>
      <c r="AH25" s="2245"/>
      <c r="AI25" s="2245"/>
      <c r="AJ25" s="2245"/>
      <c r="AK25" s="2245"/>
      <c r="AL25" s="2045"/>
    </row>
    <row r="26" spans="2:38">
      <c r="B26" s="2222"/>
      <c r="C26" s="2222"/>
      <c r="E26" s="2221"/>
      <c r="F26" s="2221"/>
      <c r="G26" s="2009" t="s">
        <v>1403</v>
      </c>
      <c r="H26" s="2009"/>
      <c r="I26" s="2009"/>
      <c r="J26" s="2009"/>
      <c r="K26" s="2009"/>
      <c r="L26" s="2009"/>
      <c r="M26" s="2009"/>
      <c r="N26" s="2009"/>
      <c r="O26" s="2009"/>
      <c r="AL26" s="2046"/>
    </row>
    <row r="27" spans="2:38">
      <c r="B27" s="2222"/>
      <c r="C27" s="2222"/>
      <c r="E27" s="2221"/>
      <c r="F27" s="2221"/>
      <c r="G27" s="2009"/>
      <c r="H27" s="2009"/>
      <c r="I27" s="2009"/>
      <c r="J27" s="2009"/>
      <c r="K27" s="2009"/>
      <c r="L27" s="2009"/>
      <c r="M27" s="2009"/>
      <c r="N27" s="2009"/>
      <c r="O27" s="2009"/>
      <c r="AL27" s="2046"/>
    </row>
    <row r="28" spans="2:38" ht="11.25" customHeight="1">
      <c r="B28" s="2222"/>
      <c r="C28" s="2222"/>
      <c r="E28" s="2009" t="s">
        <v>438</v>
      </c>
      <c r="F28" s="2009"/>
      <c r="G28" s="2221"/>
      <c r="H28" s="2221"/>
      <c r="I28" s="2221"/>
      <c r="J28" s="2221"/>
      <c r="K28" s="2221"/>
      <c r="L28" s="2221"/>
      <c r="M28" s="2221"/>
      <c r="N28" s="2221" t="s">
        <v>639</v>
      </c>
      <c r="O28" s="2221"/>
      <c r="AL28" s="2046"/>
    </row>
    <row r="29" spans="2:38" ht="11.25" customHeight="1">
      <c r="B29" s="2222"/>
      <c r="C29" s="2222"/>
      <c r="E29" s="2009"/>
      <c r="F29" s="2009"/>
      <c r="G29" s="2221"/>
      <c r="H29" s="2221"/>
      <c r="I29" s="2221"/>
      <c r="J29" s="2221"/>
      <c r="K29" s="2221"/>
      <c r="L29" s="2221"/>
      <c r="M29" s="2221"/>
      <c r="N29" s="2221"/>
      <c r="O29" s="2221"/>
      <c r="AL29" s="2046"/>
    </row>
    <row r="30" spans="2:38" ht="11.25" customHeight="1">
      <c r="B30" s="2222"/>
      <c r="C30" s="2222"/>
      <c r="E30" s="2009" t="s">
        <v>1397</v>
      </c>
      <c r="F30" s="2009"/>
      <c r="G30" s="2221"/>
      <c r="H30" s="2221"/>
      <c r="I30" s="2221"/>
      <c r="J30" s="2221"/>
      <c r="K30" s="2221"/>
      <c r="L30" s="2221"/>
      <c r="M30" s="2221"/>
      <c r="N30" s="2221" t="s">
        <v>639</v>
      </c>
      <c r="O30" s="2221"/>
      <c r="AL30" s="2046"/>
    </row>
    <row r="31" spans="2:38" ht="11.25" customHeight="1">
      <c r="B31" s="2222"/>
      <c r="C31" s="2222"/>
      <c r="E31" s="2009"/>
      <c r="F31" s="2009"/>
      <c r="G31" s="2221"/>
      <c r="H31" s="2221"/>
      <c r="I31" s="2221"/>
      <c r="J31" s="2221"/>
      <c r="K31" s="2221"/>
      <c r="L31" s="2221"/>
      <c r="M31" s="2221"/>
      <c r="N31" s="2221"/>
      <c r="O31" s="2221"/>
      <c r="AL31" s="2046"/>
    </row>
    <row r="32" spans="2:38" ht="11.25" customHeight="1">
      <c r="B32" s="2222"/>
      <c r="C32" s="2222"/>
      <c r="E32" s="2009" t="s">
        <v>163</v>
      </c>
      <c r="F32" s="2009"/>
      <c r="G32" s="2221"/>
      <c r="H32" s="2221"/>
      <c r="I32" s="2221"/>
      <c r="J32" s="2221"/>
      <c r="K32" s="2221"/>
      <c r="L32" s="2221"/>
      <c r="M32" s="2221"/>
      <c r="N32" s="2221" t="s">
        <v>639</v>
      </c>
      <c r="O32" s="2221"/>
      <c r="AL32" s="2046"/>
    </row>
    <row r="33" spans="2:38" ht="11.25" customHeight="1">
      <c r="B33" s="2222"/>
      <c r="C33" s="2222"/>
      <c r="E33" s="2009"/>
      <c r="F33" s="2009"/>
      <c r="G33" s="2221"/>
      <c r="H33" s="2221"/>
      <c r="I33" s="2221"/>
      <c r="J33" s="2221"/>
      <c r="K33" s="2221"/>
      <c r="L33" s="2221"/>
      <c r="M33" s="2221"/>
      <c r="N33" s="2221"/>
      <c r="O33" s="2221"/>
      <c r="AL33" s="2046"/>
    </row>
    <row r="34" spans="2:38" ht="11.25" customHeight="1">
      <c r="B34" s="2222"/>
      <c r="C34" s="2222"/>
      <c r="E34" s="2009" t="s">
        <v>1399</v>
      </c>
      <c r="F34" s="2009"/>
      <c r="G34" s="2221"/>
      <c r="H34" s="2221"/>
      <c r="I34" s="2221"/>
      <c r="J34" s="2221"/>
      <c r="K34" s="2221"/>
      <c r="L34" s="2221"/>
      <c r="M34" s="2221"/>
      <c r="N34" s="2221" t="s">
        <v>639</v>
      </c>
      <c r="O34" s="2221"/>
      <c r="AL34" s="2046"/>
    </row>
    <row r="35" spans="2:38" ht="11.25" customHeight="1">
      <c r="B35" s="2222"/>
      <c r="C35" s="2222"/>
      <c r="E35" s="2009"/>
      <c r="F35" s="2009"/>
      <c r="G35" s="2221"/>
      <c r="H35" s="2221"/>
      <c r="I35" s="2221"/>
      <c r="J35" s="2221"/>
      <c r="K35" s="2221"/>
      <c r="L35" s="2221"/>
      <c r="M35" s="2221"/>
      <c r="N35" s="2221"/>
      <c r="O35" s="2221"/>
      <c r="AL35" s="2046"/>
    </row>
    <row r="36" spans="2:38" ht="11.25" customHeight="1">
      <c r="B36" s="2222"/>
      <c r="C36" s="2222"/>
      <c r="E36" s="2009" t="s">
        <v>1400</v>
      </c>
      <c r="F36" s="2009"/>
      <c r="G36" s="2221"/>
      <c r="H36" s="2221"/>
      <c r="I36" s="2221"/>
      <c r="J36" s="2221"/>
      <c r="K36" s="2221"/>
      <c r="L36" s="2221"/>
      <c r="M36" s="2221"/>
      <c r="N36" s="2221" t="s">
        <v>639</v>
      </c>
      <c r="O36" s="2221"/>
      <c r="AL36" s="2046"/>
    </row>
    <row r="37" spans="2:38" ht="11.25" customHeight="1">
      <c r="B37" s="2222"/>
      <c r="C37" s="2222"/>
      <c r="E37" s="2009"/>
      <c r="F37" s="2009"/>
      <c r="G37" s="2221"/>
      <c r="H37" s="2221"/>
      <c r="I37" s="2221"/>
      <c r="J37" s="2221"/>
      <c r="K37" s="2221"/>
      <c r="L37" s="2221"/>
      <c r="M37" s="2221"/>
      <c r="N37" s="2221"/>
      <c r="O37" s="2221"/>
      <c r="AL37" s="2046"/>
    </row>
    <row r="38" spans="2:38" ht="11.25" customHeight="1">
      <c r="B38" s="2222"/>
      <c r="C38" s="2222"/>
      <c r="E38" s="2009" t="s">
        <v>510</v>
      </c>
      <c r="F38" s="2009"/>
      <c r="G38" s="2221"/>
      <c r="H38" s="2221"/>
      <c r="I38" s="2221"/>
      <c r="J38" s="2221"/>
      <c r="K38" s="2221"/>
      <c r="L38" s="2221"/>
      <c r="M38" s="2221"/>
      <c r="N38" s="2221" t="s">
        <v>639</v>
      </c>
      <c r="O38" s="2221"/>
      <c r="AL38" s="2046"/>
    </row>
    <row r="39" spans="2:38" ht="11.25" customHeight="1">
      <c r="B39" s="2222"/>
      <c r="C39" s="2222"/>
      <c r="E39" s="2009"/>
      <c r="F39" s="2009"/>
      <c r="G39" s="2221"/>
      <c r="H39" s="2221"/>
      <c r="I39" s="2221"/>
      <c r="J39" s="2221"/>
      <c r="K39" s="2221"/>
      <c r="L39" s="2221"/>
      <c r="M39" s="2221"/>
      <c r="N39" s="2221"/>
      <c r="O39" s="2221"/>
      <c r="AL39" s="2046"/>
    </row>
    <row r="40" spans="2:38" ht="11.25" customHeight="1">
      <c r="B40" s="2222"/>
      <c r="C40" s="2222"/>
      <c r="E40" s="2009" t="s">
        <v>971</v>
      </c>
      <c r="F40" s="2009"/>
      <c r="G40" s="2221"/>
      <c r="H40" s="2221"/>
      <c r="I40" s="2221"/>
      <c r="J40" s="2221"/>
      <c r="K40" s="2221"/>
      <c r="L40" s="2221"/>
      <c r="M40" s="2221"/>
      <c r="N40" s="2221" t="s">
        <v>639</v>
      </c>
      <c r="O40" s="2221"/>
      <c r="AL40" s="2046"/>
    </row>
    <row r="41" spans="2:38" ht="11.25" customHeight="1">
      <c r="B41" s="2222"/>
      <c r="C41" s="2222"/>
      <c r="E41" s="2009"/>
      <c r="F41" s="2009"/>
      <c r="G41" s="2221"/>
      <c r="H41" s="2221"/>
      <c r="I41" s="2221"/>
      <c r="J41" s="2221"/>
      <c r="K41" s="2221"/>
      <c r="L41" s="2221"/>
      <c r="M41" s="2221"/>
      <c r="N41" s="2221"/>
      <c r="O41" s="2221"/>
      <c r="AL41" s="2046"/>
    </row>
    <row r="42" spans="2:38" ht="11.25" customHeight="1">
      <c r="B42" s="2222"/>
      <c r="C42" s="2222"/>
      <c r="E42" s="2009" t="s">
        <v>730</v>
      </c>
      <c r="F42" s="2009"/>
      <c r="G42" s="2221"/>
      <c r="H42" s="2221"/>
      <c r="I42" s="2221"/>
      <c r="J42" s="2221"/>
      <c r="K42" s="2221"/>
      <c r="L42" s="2221"/>
      <c r="M42" s="2221"/>
      <c r="N42" s="2221" t="s">
        <v>639</v>
      </c>
      <c r="O42" s="2221"/>
      <c r="AL42" s="2046"/>
    </row>
    <row r="43" spans="2:38" ht="11.25" customHeight="1">
      <c r="B43" s="2222"/>
      <c r="C43" s="2222"/>
      <c r="E43" s="2009"/>
      <c r="F43" s="2009"/>
      <c r="G43" s="2221"/>
      <c r="H43" s="2221"/>
      <c r="I43" s="2221"/>
      <c r="J43" s="2221"/>
      <c r="K43" s="2221"/>
      <c r="L43" s="2221"/>
      <c r="M43" s="2221"/>
      <c r="N43" s="2221"/>
      <c r="O43" s="2221"/>
      <c r="AL43" s="2046"/>
    </row>
    <row r="44" spans="2:38" ht="11.25" customHeight="1">
      <c r="B44" s="2222"/>
      <c r="C44" s="2222"/>
      <c r="E44" s="2009" t="s">
        <v>226</v>
      </c>
      <c r="F44" s="2009"/>
      <c r="G44" s="2221"/>
      <c r="H44" s="2221"/>
      <c r="I44" s="2221"/>
      <c r="J44" s="2221"/>
      <c r="K44" s="2221"/>
      <c r="L44" s="2221"/>
      <c r="M44" s="2221"/>
      <c r="N44" s="2221" t="s">
        <v>639</v>
      </c>
      <c r="O44" s="2221"/>
      <c r="AL44" s="2046"/>
    </row>
    <row r="45" spans="2:38" ht="11.25" customHeight="1">
      <c r="B45" s="2222"/>
      <c r="C45" s="2222"/>
      <c r="E45" s="2009"/>
      <c r="F45" s="2009"/>
      <c r="G45" s="2221"/>
      <c r="H45" s="2221"/>
      <c r="I45" s="2221"/>
      <c r="J45" s="2221"/>
      <c r="K45" s="2221"/>
      <c r="L45" s="2221"/>
      <c r="M45" s="2221"/>
      <c r="N45" s="2221"/>
      <c r="O45" s="2221"/>
      <c r="AL45" s="2046"/>
    </row>
    <row r="46" spans="2:38" ht="11.25" customHeight="1">
      <c r="B46" s="2222"/>
      <c r="C46" s="2222"/>
      <c r="E46" s="2009" t="s">
        <v>95</v>
      </c>
      <c r="F46" s="2009"/>
      <c r="G46" s="2221"/>
      <c r="H46" s="2221"/>
      <c r="I46" s="2221"/>
      <c r="J46" s="2221"/>
      <c r="K46" s="2221"/>
      <c r="L46" s="2221"/>
      <c r="M46" s="2221"/>
      <c r="N46" s="2221" t="s">
        <v>639</v>
      </c>
      <c r="O46" s="2221"/>
      <c r="AL46" s="2046"/>
    </row>
    <row r="47" spans="2:38" ht="11.25" customHeight="1">
      <c r="B47" s="2222"/>
      <c r="C47" s="2222"/>
      <c r="E47" s="2009"/>
      <c r="F47" s="2009"/>
      <c r="G47" s="2221"/>
      <c r="H47" s="2221"/>
      <c r="I47" s="2221"/>
      <c r="J47" s="2221"/>
      <c r="K47" s="2221"/>
      <c r="L47" s="2221"/>
      <c r="M47" s="2221"/>
      <c r="N47" s="2221"/>
      <c r="O47" s="2221"/>
      <c r="AL47" s="2046"/>
    </row>
    <row r="48" spans="2:38" ht="11.25" customHeight="1">
      <c r="B48" s="2222"/>
      <c r="C48" s="2222"/>
      <c r="E48" s="2009" t="s">
        <v>1401</v>
      </c>
      <c r="F48" s="2009"/>
      <c r="G48" s="2221"/>
      <c r="H48" s="2221"/>
      <c r="I48" s="2221"/>
      <c r="J48" s="2221"/>
      <c r="K48" s="2221"/>
      <c r="L48" s="2221"/>
      <c r="M48" s="2221"/>
      <c r="N48" s="2221" t="s">
        <v>639</v>
      </c>
      <c r="O48" s="2221"/>
      <c r="AL48" s="2046"/>
    </row>
    <row r="49" spans="2:38" ht="11.25" customHeight="1">
      <c r="B49" s="2222"/>
      <c r="C49" s="2222"/>
      <c r="E49" s="2009"/>
      <c r="F49" s="2009"/>
      <c r="G49" s="2221"/>
      <c r="H49" s="2221"/>
      <c r="I49" s="2221"/>
      <c r="J49" s="2221"/>
      <c r="K49" s="2221"/>
      <c r="L49" s="2221"/>
      <c r="M49" s="2221"/>
      <c r="N49" s="2221"/>
      <c r="O49" s="2221"/>
      <c r="AL49" s="2046"/>
    </row>
    <row r="50" spans="2:38" ht="11.25" customHeight="1">
      <c r="B50" s="2222"/>
      <c r="C50" s="2222"/>
      <c r="E50" s="2228" t="s">
        <v>133</v>
      </c>
      <c r="F50" s="2228"/>
      <c r="G50" s="2259"/>
      <c r="H50" s="2259"/>
      <c r="I50" s="2259"/>
      <c r="J50" s="2259"/>
      <c r="K50" s="2259"/>
      <c r="L50" s="2259"/>
      <c r="M50" s="2259"/>
      <c r="N50" s="2259" t="s">
        <v>639</v>
      </c>
      <c r="O50" s="2259"/>
      <c r="T50" s="2246" t="s">
        <v>1217</v>
      </c>
      <c r="U50" s="2246"/>
      <c r="V50" s="2246"/>
      <c r="W50" s="2246"/>
      <c r="X50" s="2246"/>
      <c r="Y50" s="2246"/>
      <c r="Z50" s="2246"/>
      <c r="AE50" s="2246" t="s">
        <v>289</v>
      </c>
      <c r="AF50" s="2246"/>
      <c r="AG50" s="2246"/>
      <c r="AH50" s="2246"/>
      <c r="AI50" s="2246"/>
      <c r="AJ50" s="2246"/>
      <c r="AK50" s="2246"/>
      <c r="AL50" s="2046"/>
    </row>
    <row r="51" spans="2:38" ht="11.25" customHeight="1">
      <c r="B51" s="2222"/>
      <c r="C51" s="2222"/>
      <c r="E51" s="2228"/>
      <c r="F51" s="2228"/>
      <c r="G51" s="2259"/>
      <c r="H51" s="2259"/>
      <c r="I51" s="2259"/>
      <c r="J51" s="2259"/>
      <c r="K51" s="2259"/>
      <c r="L51" s="2259"/>
      <c r="M51" s="2259"/>
      <c r="N51" s="2259"/>
      <c r="O51" s="2259"/>
      <c r="T51" s="2246"/>
      <c r="U51" s="2246"/>
      <c r="V51" s="2246"/>
      <c r="W51" s="2246"/>
      <c r="X51" s="2246"/>
      <c r="Y51" s="2246"/>
      <c r="Z51" s="2246"/>
      <c r="AE51" s="2246"/>
      <c r="AF51" s="2246"/>
      <c r="AG51" s="2246"/>
      <c r="AH51" s="2246"/>
      <c r="AI51" s="2246"/>
      <c r="AJ51" s="2246"/>
      <c r="AK51" s="2246"/>
      <c r="AL51" s="2046"/>
    </row>
    <row r="52" spans="2:38" ht="11.25" customHeight="1">
      <c r="B52" s="2222"/>
      <c r="C52" s="2222"/>
      <c r="E52" s="2229" t="s">
        <v>1025</v>
      </c>
      <c r="F52" s="2229"/>
      <c r="G52" s="2233"/>
      <c r="H52" s="2233"/>
      <c r="I52" s="2233"/>
      <c r="J52" s="2233"/>
      <c r="K52" s="2233"/>
      <c r="L52" s="2233"/>
      <c r="M52" s="2233"/>
      <c r="N52" s="2235" t="s">
        <v>639</v>
      </c>
      <c r="O52" s="2235"/>
      <c r="Q52" s="2238" t="s">
        <v>1389</v>
      </c>
      <c r="R52" s="2238"/>
      <c r="T52" s="2260"/>
      <c r="U52" s="2260"/>
      <c r="V52" s="2260"/>
      <c r="W52" s="2260"/>
      <c r="X52" s="2260"/>
      <c r="Y52" s="2248" t="s">
        <v>639</v>
      </c>
      <c r="Z52" s="2248"/>
      <c r="AB52" s="2238" t="s">
        <v>50</v>
      </c>
      <c r="AC52" s="2238"/>
      <c r="AE52" s="2247"/>
      <c r="AF52" s="2247"/>
      <c r="AG52" s="2247"/>
      <c r="AH52" s="2247"/>
      <c r="AI52" s="2247"/>
      <c r="AJ52" s="2248" t="s">
        <v>267</v>
      </c>
      <c r="AK52" s="2248"/>
      <c r="AL52" s="2046"/>
    </row>
    <row r="53" spans="2:38" ht="11.25" customHeight="1">
      <c r="B53" s="2222"/>
      <c r="C53" s="2222"/>
      <c r="E53" s="2229"/>
      <c r="F53" s="2229"/>
      <c r="G53" s="2233"/>
      <c r="H53" s="2233"/>
      <c r="I53" s="2233"/>
      <c r="J53" s="2233"/>
      <c r="K53" s="2233"/>
      <c r="L53" s="2233"/>
      <c r="M53" s="2233"/>
      <c r="N53" s="2235"/>
      <c r="O53" s="2235"/>
      <c r="Q53" s="2238"/>
      <c r="R53" s="2238"/>
      <c r="T53" s="2260"/>
      <c r="U53" s="2260"/>
      <c r="V53" s="2260"/>
      <c r="W53" s="2260"/>
      <c r="X53" s="2260"/>
      <c r="Y53" s="2248"/>
      <c r="Z53" s="2248"/>
      <c r="AB53" s="2238"/>
      <c r="AC53" s="2238"/>
      <c r="AE53" s="2247"/>
      <c r="AF53" s="2247"/>
      <c r="AG53" s="2247"/>
      <c r="AH53" s="2247"/>
      <c r="AI53" s="2247"/>
      <c r="AJ53" s="2248"/>
      <c r="AK53" s="2248"/>
      <c r="AL53" s="2046"/>
    </row>
    <row r="54" spans="2:38">
      <c r="B54" s="2222"/>
      <c r="C54" s="2222"/>
      <c r="D54" s="2227"/>
      <c r="E54" s="2227"/>
      <c r="F54" s="2227"/>
      <c r="G54" s="2227"/>
      <c r="H54" s="2227"/>
      <c r="I54" s="2227"/>
      <c r="J54" s="2227"/>
      <c r="K54" s="2227"/>
      <c r="L54" s="2227"/>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047"/>
    </row>
    <row r="55" spans="2:38" ht="126.75" customHeight="1">
      <c r="B55" s="2224" t="s">
        <v>189</v>
      </c>
      <c r="C55" s="2224"/>
      <c r="D55" s="2224"/>
      <c r="E55" s="2224"/>
      <c r="F55" s="2224"/>
      <c r="G55" s="2224"/>
      <c r="H55" s="2224"/>
      <c r="I55" s="2224"/>
      <c r="J55" s="2224"/>
      <c r="K55" s="2224"/>
      <c r="L55" s="2224"/>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2224"/>
    </row>
    <row r="56" spans="2:38">
      <c r="B56" s="2225"/>
      <c r="C56" s="2225"/>
      <c r="D56" s="2225"/>
      <c r="E56" s="2225"/>
      <c r="F56" s="2225"/>
      <c r="G56" s="2225"/>
      <c r="H56" s="2225"/>
      <c r="I56" s="2225"/>
      <c r="J56" s="2225"/>
      <c r="K56" s="2225"/>
      <c r="L56" s="2225"/>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row>
    <row r="57" spans="2:38">
      <c r="B57" s="2225"/>
      <c r="C57" s="2225"/>
      <c r="D57" s="2225"/>
      <c r="E57" s="2225"/>
      <c r="F57" s="2225"/>
      <c r="G57" s="2225"/>
      <c r="H57" s="2225"/>
      <c r="I57" s="2225"/>
      <c r="J57" s="2225"/>
      <c r="K57" s="2225"/>
      <c r="L57" s="2225"/>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row>
    <row r="58" spans="2:38">
      <c r="B58" s="2225"/>
      <c r="C58" s="2225"/>
      <c r="D58" s="2225"/>
      <c r="E58" s="2225"/>
      <c r="F58" s="2225"/>
      <c r="G58" s="2225"/>
      <c r="H58" s="2225"/>
      <c r="I58" s="2225"/>
      <c r="J58" s="2225"/>
      <c r="K58" s="2225"/>
      <c r="L58" s="2225"/>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row>
  </sheetData>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tabColor theme="0"/>
  </sheetPr>
  <dimension ref="B1:K49"/>
  <sheetViews>
    <sheetView showGridLines="0" view="pageBreakPreview" zoomScaleSheetLayoutView="100" workbookViewId="0"/>
  </sheetViews>
  <sheetFormatPr defaultColWidth="9" defaultRowHeight="13.5"/>
  <cols>
    <col min="1" max="1" width="1.625" style="410" customWidth="1"/>
    <col min="2" max="2" width="3.5" style="410" customWidth="1"/>
    <col min="3" max="4" width="9" style="410"/>
    <col min="5" max="6" width="8.5" style="410" customWidth="1"/>
    <col min="7" max="7" width="8.375" style="410" customWidth="1"/>
    <col min="8" max="8" width="7.375" style="410" customWidth="1"/>
    <col min="9" max="10" width="10" style="410" customWidth="1"/>
    <col min="11" max="11" width="17.125" style="410" customWidth="1"/>
    <col min="12" max="256" width="9" style="410"/>
    <col min="257" max="257" width="1.625" style="410" customWidth="1"/>
    <col min="258" max="258" width="3.5" style="410" customWidth="1"/>
    <col min="259" max="260" width="9" style="410"/>
    <col min="261" max="262" width="8.5" style="410" customWidth="1"/>
    <col min="263" max="263" width="8.375" style="410" customWidth="1"/>
    <col min="264" max="264" width="7.375" style="410" customWidth="1"/>
    <col min="265" max="266" width="10" style="410" customWidth="1"/>
    <col min="267" max="267" width="17.125" style="410" customWidth="1"/>
    <col min="268" max="512" width="9" style="410"/>
    <col min="513" max="513" width="1.625" style="410" customWidth="1"/>
    <col min="514" max="514" width="3.5" style="410" customWidth="1"/>
    <col min="515" max="516" width="9" style="410"/>
    <col min="517" max="518" width="8.5" style="410" customWidth="1"/>
    <col min="519" max="519" width="8.375" style="410" customWidth="1"/>
    <col min="520" max="520" width="7.375" style="410" customWidth="1"/>
    <col min="521" max="522" width="10" style="410" customWidth="1"/>
    <col min="523" max="523" width="17.125" style="410" customWidth="1"/>
    <col min="524" max="768" width="9" style="410"/>
    <col min="769" max="769" width="1.625" style="410" customWidth="1"/>
    <col min="770" max="770" width="3.5" style="410" customWidth="1"/>
    <col min="771" max="772" width="9" style="410"/>
    <col min="773" max="774" width="8.5" style="410" customWidth="1"/>
    <col min="775" max="775" width="8.375" style="410" customWidth="1"/>
    <col min="776" max="776" width="7.375" style="410" customWidth="1"/>
    <col min="777" max="778" width="10" style="410" customWidth="1"/>
    <col min="779" max="779" width="17.125" style="410" customWidth="1"/>
    <col min="780" max="16384" width="9" style="410"/>
  </cols>
  <sheetData>
    <row r="1" spans="2:11" ht="18" customHeight="1">
      <c r="B1" s="2252" t="s">
        <v>1225</v>
      </c>
      <c r="C1" s="2252"/>
      <c r="H1" s="1221" t="s">
        <v>1425</v>
      </c>
      <c r="I1" s="1221"/>
      <c r="J1" s="1221"/>
      <c r="K1" s="1221"/>
    </row>
    <row r="2" spans="2:11" ht="41.25" customHeight="1">
      <c r="B2" s="2003" t="s">
        <v>1430</v>
      </c>
      <c r="C2" s="2003"/>
      <c r="D2" s="2003"/>
      <c r="E2" s="2003"/>
      <c r="F2" s="2003"/>
      <c r="G2" s="2003"/>
      <c r="H2" s="2003"/>
      <c r="I2" s="2003"/>
      <c r="J2" s="2003"/>
      <c r="K2" s="2003"/>
    </row>
    <row r="3" spans="2:11" ht="6" customHeight="1">
      <c r="B3" s="2004"/>
      <c r="C3" s="2004"/>
      <c r="D3" s="2004"/>
      <c r="E3" s="2018"/>
      <c r="F3" s="2018"/>
      <c r="G3" s="10"/>
    </row>
    <row r="4" spans="2:11" ht="15" customHeight="1">
      <c r="B4" s="2004"/>
      <c r="C4" s="2004"/>
      <c r="D4" s="2004"/>
      <c r="E4" s="2018"/>
      <c r="F4" s="2018"/>
      <c r="G4" s="10"/>
      <c r="H4" s="1497" t="s">
        <v>1433</v>
      </c>
      <c r="I4" s="1497"/>
      <c r="J4" s="1576"/>
      <c r="K4" s="1576"/>
    </row>
    <row r="5" spans="2:11" ht="15" customHeight="1">
      <c r="B5" s="2004"/>
      <c r="C5" s="2004"/>
      <c r="D5" s="2004"/>
      <c r="E5" s="2018"/>
      <c r="F5" s="2018"/>
      <c r="G5" s="2254"/>
      <c r="H5" s="1497"/>
      <c r="I5" s="1497"/>
      <c r="J5" s="1576"/>
      <c r="K5" s="1576"/>
    </row>
    <row r="6" spans="2:11" ht="6" customHeight="1">
      <c r="B6" s="1308"/>
      <c r="C6" s="1308"/>
      <c r="D6" s="1308"/>
      <c r="E6" s="1308"/>
      <c r="F6" s="1308"/>
      <c r="G6" s="1308"/>
      <c r="H6" s="1308"/>
      <c r="I6" s="1308"/>
      <c r="J6" s="1308"/>
      <c r="K6" s="1308"/>
    </row>
    <row r="7" spans="2:11" s="1308" customFormat="1" ht="24.75" customHeight="1">
      <c r="B7" s="2005"/>
      <c r="C7" s="2009" t="s">
        <v>471</v>
      </c>
      <c r="D7" s="2009"/>
      <c r="E7" s="2009" t="s">
        <v>523</v>
      </c>
      <c r="F7" s="2009"/>
      <c r="G7" s="2010" t="s">
        <v>108</v>
      </c>
      <c r="H7" s="2010"/>
      <c r="I7" s="2040" t="s">
        <v>808</v>
      </c>
      <c r="J7" s="2040"/>
      <c r="K7" s="2048" t="s">
        <v>379</v>
      </c>
    </row>
    <row r="8" spans="2:11" s="1308" customFormat="1" ht="17.25" customHeight="1">
      <c r="B8" s="2005">
        <f t="shared" ref="B8:B47" si="0">ROW()-7</f>
        <v>1</v>
      </c>
      <c r="C8" s="2009"/>
      <c r="D8" s="2009"/>
      <c r="E8" s="2020"/>
      <c r="F8" s="2020"/>
      <c r="G8" s="2010"/>
      <c r="H8" s="2010"/>
      <c r="I8" s="2041"/>
      <c r="J8" s="2041"/>
      <c r="K8" s="2049"/>
    </row>
    <row r="9" spans="2:11" s="1308" customFormat="1" ht="17.25" customHeight="1">
      <c r="B9" s="2005">
        <f t="shared" si="0"/>
        <v>2</v>
      </c>
      <c r="C9" s="2009"/>
      <c r="D9" s="2009"/>
      <c r="E9" s="2020"/>
      <c r="F9" s="2020"/>
      <c r="G9" s="2010"/>
      <c r="H9" s="2010"/>
      <c r="I9" s="2041"/>
      <c r="J9" s="2041"/>
      <c r="K9" s="2049"/>
    </row>
    <row r="10" spans="2:11" s="1308" customFormat="1" ht="17.25" customHeight="1">
      <c r="B10" s="2005">
        <f t="shared" si="0"/>
        <v>3</v>
      </c>
      <c r="C10" s="2009"/>
      <c r="D10" s="2009"/>
      <c r="E10" s="2021"/>
      <c r="F10" s="2021"/>
      <c r="G10" s="2010"/>
      <c r="H10" s="2010"/>
      <c r="I10" s="2041"/>
      <c r="J10" s="2041"/>
      <c r="K10" s="2049"/>
    </row>
    <row r="11" spans="2:11" s="1308" customFormat="1" ht="17.25" customHeight="1">
      <c r="B11" s="2005">
        <f t="shared" si="0"/>
        <v>4</v>
      </c>
      <c r="C11" s="2009"/>
      <c r="D11" s="2009"/>
      <c r="E11" s="2021"/>
      <c r="F11" s="2021"/>
      <c r="G11" s="2010"/>
      <c r="H11" s="2010"/>
      <c r="I11" s="2041"/>
      <c r="J11" s="2041"/>
      <c r="K11" s="2049"/>
    </row>
    <row r="12" spans="2:11" s="1308" customFormat="1" ht="17.25" customHeight="1">
      <c r="B12" s="2005">
        <f t="shared" si="0"/>
        <v>5</v>
      </c>
      <c r="C12" s="2009"/>
      <c r="D12" s="2009"/>
      <c r="E12" s="2021"/>
      <c r="F12" s="2021"/>
      <c r="G12" s="2010"/>
      <c r="H12" s="2010"/>
      <c r="I12" s="2041"/>
      <c r="J12" s="2041"/>
      <c r="K12" s="2049"/>
    </row>
    <row r="13" spans="2:11" s="1308" customFormat="1" ht="17.25" customHeight="1">
      <c r="B13" s="2005">
        <f t="shared" si="0"/>
        <v>6</v>
      </c>
      <c r="C13" s="2009"/>
      <c r="D13" s="2009"/>
      <c r="E13" s="2021"/>
      <c r="F13" s="2021"/>
      <c r="G13" s="2010"/>
      <c r="H13" s="2010"/>
      <c r="I13" s="2041"/>
      <c r="J13" s="2041"/>
      <c r="K13" s="2050"/>
    </row>
    <row r="14" spans="2:11" s="1308" customFormat="1" ht="17.25" customHeight="1">
      <c r="B14" s="2005">
        <f t="shared" si="0"/>
        <v>7</v>
      </c>
      <c r="C14" s="2009"/>
      <c r="D14" s="2009"/>
      <c r="E14" s="2009"/>
      <c r="F14" s="2009"/>
      <c r="G14" s="2010"/>
      <c r="H14" s="2010"/>
      <c r="I14" s="2042"/>
      <c r="J14" s="2042"/>
      <c r="K14" s="2051"/>
    </row>
    <row r="15" spans="2:11" s="1308" customFormat="1" ht="17.25" customHeight="1">
      <c r="B15" s="2005">
        <f t="shared" si="0"/>
        <v>8</v>
      </c>
      <c r="C15" s="2009"/>
      <c r="D15" s="2009"/>
      <c r="E15" s="2009"/>
      <c r="F15" s="2009"/>
      <c r="G15" s="2010"/>
      <c r="H15" s="2010"/>
      <c r="I15" s="2042"/>
      <c r="J15" s="2042"/>
      <c r="K15" s="2050"/>
    </row>
    <row r="16" spans="2:11" s="1308" customFormat="1" ht="17.25" customHeight="1">
      <c r="B16" s="2005">
        <f t="shared" si="0"/>
        <v>9</v>
      </c>
      <c r="C16" s="2009"/>
      <c r="D16" s="2009"/>
      <c r="E16" s="2009"/>
      <c r="F16" s="2009"/>
      <c r="G16" s="2010"/>
      <c r="H16" s="2010"/>
      <c r="I16" s="2042"/>
      <c r="J16" s="2042"/>
      <c r="K16" s="2050"/>
    </row>
    <row r="17" spans="2:11" s="1308" customFormat="1" ht="17.25" customHeight="1">
      <c r="B17" s="2005">
        <f t="shared" si="0"/>
        <v>10</v>
      </c>
      <c r="C17" s="2009"/>
      <c r="D17" s="2009"/>
      <c r="E17" s="2009"/>
      <c r="F17" s="2009"/>
      <c r="G17" s="2010"/>
      <c r="H17" s="2010"/>
      <c r="I17" s="2257"/>
      <c r="J17" s="2257"/>
      <c r="K17" s="2050"/>
    </row>
    <row r="18" spans="2:11" s="1308" customFormat="1" ht="17.25" customHeight="1">
      <c r="B18" s="2005">
        <f t="shared" si="0"/>
        <v>11</v>
      </c>
      <c r="C18" s="2009"/>
      <c r="D18" s="2009"/>
      <c r="E18" s="2021"/>
      <c r="F18" s="2021"/>
      <c r="G18" s="2010"/>
      <c r="H18" s="2010"/>
      <c r="I18" s="2041"/>
      <c r="J18" s="2041"/>
      <c r="K18" s="2049"/>
    </row>
    <row r="19" spans="2:11" s="1308" customFormat="1" ht="17.25" customHeight="1">
      <c r="B19" s="2005">
        <f t="shared" si="0"/>
        <v>12</v>
      </c>
      <c r="C19" s="2009"/>
      <c r="D19" s="2009"/>
      <c r="E19" s="2020"/>
      <c r="F19" s="2020"/>
      <c r="G19" s="2010"/>
      <c r="H19" s="2010"/>
      <c r="I19" s="2041"/>
      <c r="J19" s="2041"/>
      <c r="K19" s="2049"/>
    </row>
    <row r="20" spans="2:11" s="1308" customFormat="1" ht="17.25" customHeight="1">
      <c r="B20" s="2005">
        <f t="shared" si="0"/>
        <v>13</v>
      </c>
      <c r="C20" s="2009"/>
      <c r="D20" s="2009"/>
      <c r="E20" s="2021"/>
      <c r="F20" s="2021"/>
      <c r="G20" s="2010"/>
      <c r="H20" s="2010"/>
      <c r="I20" s="2041"/>
      <c r="J20" s="2041"/>
      <c r="K20" s="2049"/>
    </row>
    <row r="21" spans="2:11" s="1308" customFormat="1" ht="17.25" customHeight="1">
      <c r="B21" s="2005">
        <f t="shared" si="0"/>
        <v>14</v>
      </c>
      <c r="C21" s="2009"/>
      <c r="D21" s="2009"/>
      <c r="E21" s="2020"/>
      <c r="F21" s="2020"/>
      <c r="G21" s="2010"/>
      <c r="H21" s="2010"/>
      <c r="I21" s="2041"/>
      <c r="J21" s="2041"/>
      <c r="K21" s="2049"/>
    </row>
    <row r="22" spans="2:11" s="1308" customFormat="1" ht="17.25" customHeight="1">
      <c r="B22" s="2005">
        <f t="shared" si="0"/>
        <v>15</v>
      </c>
      <c r="C22" s="2009"/>
      <c r="D22" s="2009"/>
      <c r="E22" s="2021"/>
      <c r="F22" s="2021"/>
      <c r="G22" s="2010"/>
      <c r="H22" s="2010"/>
      <c r="I22" s="2041"/>
      <c r="J22" s="2041"/>
      <c r="K22" s="2050"/>
    </row>
    <row r="23" spans="2:11" s="1308" customFormat="1" ht="17.25" customHeight="1">
      <c r="B23" s="2005">
        <f t="shared" si="0"/>
        <v>16</v>
      </c>
      <c r="C23" s="2009"/>
      <c r="D23" s="2009"/>
      <c r="E23" s="2021"/>
      <c r="F23" s="2021"/>
      <c r="G23" s="2010"/>
      <c r="H23" s="2010"/>
      <c r="I23" s="2041"/>
      <c r="J23" s="2041"/>
      <c r="K23" s="2050"/>
    </row>
    <row r="24" spans="2:11" s="1308" customFormat="1" ht="17.25" customHeight="1">
      <c r="B24" s="2005">
        <f t="shared" si="0"/>
        <v>17</v>
      </c>
      <c r="C24" s="2009"/>
      <c r="D24" s="2009"/>
      <c r="E24" s="2009"/>
      <c r="F24" s="2009"/>
      <c r="G24" s="2010"/>
      <c r="H24" s="2010"/>
      <c r="I24" s="2041"/>
      <c r="J24" s="2041"/>
      <c r="K24" s="2050"/>
    </row>
    <row r="25" spans="2:11" s="1308" customFormat="1" ht="17.25" customHeight="1">
      <c r="B25" s="2005">
        <f t="shared" si="0"/>
        <v>18</v>
      </c>
      <c r="C25" s="2009"/>
      <c r="D25" s="2009"/>
      <c r="E25" s="2009"/>
      <c r="F25" s="2009"/>
      <c r="G25" s="2010"/>
      <c r="H25" s="2010"/>
      <c r="I25" s="2041"/>
      <c r="J25" s="2041"/>
      <c r="K25" s="2050"/>
    </row>
    <row r="26" spans="2:11" s="1308" customFormat="1" ht="17.25" customHeight="1">
      <c r="B26" s="2005">
        <f t="shared" si="0"/>
        <v>19</v>
      </c>
      <c r="C26" s="2009"/>
      <c r="D26" s="2009"/>
      <c r="E26" s="2009"/>
      <c r="F26" s="2009"/>
      <c r="G26" s="2010"/>
      <c r="H26" s="2010"/>
      <c r="I26" s="2041"/>
      <c r="J26" s="2041"/>
      <c r="K26" s="2050"/>
    </row>
    <row r="27" spans="2:11" s="1308" customFormat="1" ht="17.25" customHeight="1">
      <c r="B27" s="2005">
        <f t="shared" si="0"/>
        <v>20</v>
      </c>
      <c r="C27" s="2009"/>
      <c r="D27" s="2009"/>
      <c r="E27" s="2009"/>
      <c r="F27" s="2009"/>
      <c r="G27" s="2010"/>
      <c r="H27" s="2010"/>
      <c r="I27" s="2041"/>
      <c r="J27" s="2041"/>
      <c r="K27" s="2050"/>
    </row>
    <row r="28" spans="2:11" s="1308" customFormat="1" ht="17.25" customHeight="1">
      <c r="B28" s="2005">
        <f t="shared" si="0"/>
        <v>21</v>
      </c>
      <c r="C28" s="2009"/>
      <c r="D28" s="2009"/>
      <c r="E28" s="2253"/>
      <c r="F28" s="2253"/>
      <c r="G28" s="2010"/>
      <c r="H28" s="2010"/>
      <c r="I28" s="2258"/>
      <c r="J28" s="2258"/>
      <c r="K28" s="2049"/>
    </row>
    <row r="29" spans="2:11" s="1308" customFormat="1" ht="17.25" customHeight="1">
      <c r="B29" s="2005">
        <f t="shared" si="0"/>
        <v>22</v>
      </c>
      <c r="C29" s="2009"/>
      <c r="D29" s="2009"/>
      <c r="E29" s="2253"/>
      <c r="F29" s="2253"/>
      <c r="G29" s="2010"/>
      <c r="H29" s="2010"/>
      <c r="I29" s="2041"/>
      <c r="J29" s="2041"/>
      <c r="K29" s="2049"/>
    </row>
    <row r="30" spans="2:11" s="1308" customFormat="1" ht="17.25" customHeight="1">
      <c r="B30" s="2005">
        <f t="shared" si="0"/>
        <v>23</v>
      </c>
      <c r="C30" s="2009"/>
      <c r="D30" s="2009"/>
      <c r="E30" s="2253"/>
      <c r="F30" s="2253"/>
      <c r="G30" s="2010"/>
      <c r="H30" s="2010"/>
      <c r="I30" s="2041"/>
      <c r="J30" s="2041"/>
      <c r="K30" s="2049"/>
    </row>
    <row r="31" spans="2:11" s="1308" customFormat="1" ht="17.25" customHeight="1">
      <c r="B31" s="2005">
        <f t="shared" si="0"/>
        <v>24</v>
      </c>
      <c r="C31" s="2009"/>
      <c r="D31" s="2009"/>
      <c r="E31" s="2253"/>
      <c r="F31" s="2253"/>
      <c r="G31" s="2010"/>
      <c r="H31" s="2010"/>
      <c r="I31" s="2041"/>
      <c r="J31" s="2041"/>
      <c r="K31" s="2049"/>
    </row>
    <row r="32" spans="2:11" s="1308" customFormat="1" ht="17.25" customHeight="1">
      <c r="B32" s="2005">
        <f t="shared" si="0"/>
        <v>25</v>
      </c>
      <c r="C32" s="2009"/>
      <c r="D32" s="2009"/>
      <c r="E32" s="2253"/>
      <c r="F32" s="2253"/>
      <c r="G32" s="2010"/>
      <c r="H32" s="2010"/>
      <c r="I32" s="2041"/>
      <c r="J32" s="2041"/>
      <c r="K32" s="2049"/>
    </row>
    <row r="33" spans="2:11" s="1308" customFormat="1" ht="17.25" customHeight="1">
      <c r="B33" s="2005">
        <f t="shared" si="0"/>
        <v>26</v>
      </c>
      <c r="C33" s="2009"/>
      <c r="D33" s="2009"/>
      <c r="E33" s="2253"/>
      <c r="F33" s="2253"/>
      <c r="G33" s="2010"/>
      <c r="H33" s="2010"/>
      <c r="I33" s="2041"/>
      <c r="J33" s="2041"/>
      <c r="K33" s="2049"/>
    </row>
    <row r="34" spans="2:11" s="1308" customFormat="1" ht="17.25" customHeight="1">
      <c r="B34" s="2005">
        <f t="shared" si="0"/>
        <v>27</v>
      </c>
      <c r="C34" s="2009"/>
      <c r="D34" s="2009"/>
      <c r="E34" s="2253"/>
      <c r="F34" s="2253"/>
      <c r="G34" s="2010"/>
      <c r="H34" s="2010"/>
      <c r="I34" s="2041"/>
      <c r="J34" s="2041"/>
      <c r="K34" s="2049"/>
    </row>
    <row r="35" spans="2:11" s="1308" customFormat="1" ht="17.25" customHeight="1">
      <c r="B35" s="2005">
        <f t="shared" si="0"/>
        <v>28</v>
      </c>
      <c r="C35" s="2009"/>
      <c r="D35" s="2009"/>
      <c r="E35" s="2253"/>
      <c r="F35" s="2253"/>
      <c r="G35" s="2010"/>
      <c r="H35" s="2010"/>
      <c r="I35" s="2041"/>
      <c r="J35" s="2041"/>
      <c r="K35" s="2049"/>
    </row>
    <row r="36" spans="2:11" s="1308" customFormat="1" ht="17.25" customHeight="1">
      <c r="B36" s="2005">
        <f t="shared" si="0"/>
        <v>29</v>
      </c>
      <c r="C36" s="2009"/>
      <c r="D36" s="2009"/>
      <c r="E36" s="2253"/>
      <c r="F36" s="2253"/>
      <c r="G36" s="2010"/>
      <c r="H36" s="2010"/>
      <c r="I36" s="2041"/>
      <c r="J36" s="2041"/>
      <c r="K36" s="2049"/>
    </row>
    <row r="37" spans="2:11" s="1308" customFormat="1" ht="17.25" customHeight="1">
      <c r="B37" s="2005">
        <f t="shared" si="0"/>
        <v>30</v>
      </c>
      <c r="C37" s="2009"/>
      <c r="D37" s="2009"/>
      <c r="E37" s="2253"/>
      <c r="F37" s="2253"/>
      <c r="G37" s="2010"/>
      <c r="H37" s="2010"/>
      <c r="I37" s="2041"/>
      <c r="J37" s="2041"/>
      <c r="K37" s="2049"/>
    </row>
    <row r="38" spans="2:11" s="1308" customFormat="1" ht="17.25" customHeight="1">
      <c r="B38" s="2005">
        <f t="shared" si="0"/>
        <v>31</v>
      </c>
      <c r="C38" s="2009"/>
      <c r="D38" s="2009"/>
      <c r="E38" s="2253"/>
      <c r="F38" s="2253"/>
      <c r="G38" s="2010"/>
      <c r="H38" s="2010"/>
      <c r="I38" s="2041"/>
      <c r="J38" s="2041"/>
      <c r="K38" s="2049"/>
    </row>
    <row r="39" spans="2:11" s="1308" customFormat="1" ht="17.25" customHeight="1">
      <c r="B39" s="2005">
        <f t="shared" si="0"/>
        <v>32</v>
      </c>
      <c r="C39" s="2009"/>
      <c r="D39" s="2009"/>
      <c r="E39" s="2253"/>
      <c r="F39" s="2253"/>
      <c r="G39" s="2010"/>
      <c r="H39" s="2010"/>
      <c r="I39" s="2041"/>
      <c r="J39" s="2041"/>
      <c r="K39" s="2049"/>
    </row>
    <row r="40" spans="2:11" s="1308" customFormat="1" ht="17.25" customHeight="1">
      <c r="B40" s="2005">
        <f t="shared" si="0"/>
        <v>33</v>
      </c>
      <c r="C40" s="2009"/>
      <c r="D40" s="2009"/>
      <c r="E40" s="2253"/>
      <c r="F40" s="2253"/>
      <c r="G40" s="2010"/>
      <c r="H40" s="2010"/>
      <c r="I40" s="2041"/>
      <c r="J40" s="2041"/>
      <c r="K40" s="2049"/>
    </row>
    <row r="41" spans="2:11" s="1308" customFormat="1" ht="17.25" customHeight="1">
      <c r="B41" s="2005">
        <f t="shared" si="0"/>
        <v>34</v>
      </c>
      <c r="C41" s="2009"/>
      <c r="D41" s="2009"/>
      <c r="E41" s="2253"/>
      <c r="F41" s="2253"/>
      <c r="G41" s="2010"/>
      <c r="H41" s="2010"/>
      <c r="I41" s="2041"/>
      <c r="J41" s="2041"/>
      <c r="K41" s="2050"/>
    </row>
    <row r="42" spans="2:11" s="1308" customFormat="1" ht="17.25" customHeight="1">
      <c r="B42" s="2005">
        <f t="shared" si="0"/>
        <v>35</v>
      </c>
      <c r="C42" s="2009"/>
      <c r="D42" s="2009"/>
      <c r="E42" s="2253"/>
      <c r="F42" s="2253"/>
      <c r="G42" s="2010"/>
      <c r="H42" s="2010"/>
      <c r="I42" s="2041"/>
      <c r="J42" s="2041"/>
      <c r="K42" s="2050"/>
    </row>
    <row r="43" spans="2:11" s="1308" customFormat="1" ht="17.25" customHeight="1">
      <c r="B43" s="2005">
        <f t="shared" si="0"/>
        <v>36</v>
      </c>
      <c r="C43" s="2009"/>
      <c r="D43" s="2009"/>
      <c r="E43" s="2009"/>
      <c r="F43" s="2009"/>
      <c r="G43" s="2010"/>
      <c r="H43" s="2010"/>
      <c r="I43" s="2041"/>
      <c r="J43" s="2041"/>
      <c r="K43" s="2050"/>
    </row>
    <row r="44" spans="2:11" s="1308" customFormat="1" ht="17.25" customHeight="1">
      <c r="B44" s="2005">
        <f t="shared" si="0"/>
        <v>37</v>
      </c>
      <c r="C44" s="2009"/>
      <c r="D44" s="2009"/>
      <c r="E44" s="2009"/>
      <c r="F44" s="2009"/>
      <c r="G44" s="2010"/>
      <c r="H44" s="2010"/>
      <c r="I44" s="2041"/>
      <c r="J44" s="2041"/>
      <c r="K44" s="2050"/>
    </row>
    <row r="45" spans="2:11" s="1308" customFormat="1" ht="17.25" customHeight="1">
      <c r="B45" s="2005">
        <f t="shared" si="0"/>
        <v>38</v>
      </c>
      <c r="C45" s="2009"/>
      <c r="D45" s="2009"/>
      <c r="E45" s="2009"/>
      <c r="F45" s="2009"/>
      <c r="G45" s="2010"/>
      <c r="H45" s="2010"/>
      <c r="I45" s="2041"/>
      <c r="J45" s="2041"/>
      <c r="K45" s="2050"/>
    </row>
    <row r="46" spans="2:11" s="1308" customFormat="1" ht="17.25" customHeight="1">
      <c r="B46" s="2005">
        <f t="shared" si="0"/>
        <v>39</v>
      </c>
      <c r="C46" s="2009"/>
      <c r="D46" s="2009"/>
      <c r="E46" s="2009"/>
      <c r="F46" s="2009"/>
      <c r="G46" s="2010"/>
      <c r="H46" s="2010"/>
      <c r="I46" s="2041"/>
      <c r="J46" s="2041"/>
      <c r="K46" s="2050"/>
    </row>
    <row r="47" spans="2:11" s="1308" customFormat="1" ht="17.25" customHeight="1">
      <c r="B47" s="2005">
        <f t="shared" si="0"/>
        <v>40</v>
      </c>
      <c r="C47" s="2009"/>
      <c r="D47" s="2009"/>
      <c r="E47" s="2009"/>
      <c r="F47" s="2009"/>
      <c r="G47" s="2010"/>
      <c r="H47" s="2010"/>
      <c r="I47" s="2043"/>
      <c r="J47" s="2043"/>
      <c r="K47" s="2050"/>
    </row>
    <row r="48" spans="2:11" ht="13.5" customHeight="1">
      <c r="B48" s="2006" t="s">
        <v>1422</v>
      </c>
      <c r="C48" s="2006"/>
      <c r="D48" s="2006"/>
      <c r="E48" s="2006"/>
      <c r="F48" s="2006"/>
      <c r="G48" s="2006"/>
      <c r="H48" s="2006"/>
      <c r="I48" s="2006"/>
      <c r="J48" s="2006"/>
      <c r="K48" s="2006"/>
    </row>
    <row r="49" spans="2:11" ht="13.5" customHeight="1">
      <c r="B49" s="2006"/>
      <c r="C49" s="2006"/>
      <c r="D49" s="2006"/>
      <c r="E49" s="2006"/>
      <c r="F49" s="2006"/>
      <c r="G49" s="2006"/>
      <c r="H49" s="2006"/>
      <c r="I49" s="2006"/>
      <c r="J49" s="2006"/>
      <c r="K49" s="2006"/>
    </row>
  </sheetData>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sheetPr>
    <tabColor theme="0"/>
  </sheetPr>
  <dimension ref="A1:AM38"/>
  <sheetViews>
    <sheetView showGridLines="0" view="pageBreakPreview" zoomScale="110" zoomScaleSheetLayoutView="110" workbookViewId="0"/>
  </sheetViews>
  <sheetFormatPr defaultColWidth="2.25" defaultRowHeight="13.5"/>
  <cols>
    <col min="1" max="1" width="2.25" style="410"/>
    <col min="2" max="2" width="2.25" style="14"/>
    <col min="3" max="5" width="2.25" style="410"/>
    <col min="6" max="6" width="2.5" style="410" customWidth="1"/>
    <col min="7" max="20" width="2.25" style="410"/>
    <col min="21" max="21" width="2.5" style="410" customWidth="1"/>
    <col min="22" max="26" width="2.25" style="410"/>
    <col min="27" max="38" width="2.75" style="410" customWidth="1"/>
    <col min="39" max="261" width="2.25" style="410"/>
    <col min="262" max="262" width="2.5" style="410" customWidth="1"/>
    <col min="263" max="276" width="2.25" style="410"/>
    <col min="277" max="277" width="2.5" style="410" customWidth="1"/>
    <col min="278" max="282" width="2.25" style="410"/>
    <col min="283" max="294" width="2.75" style="410" customWidth="1"/>
    <col min="295" max="517" width="2.25" style="410"/>
    <col min="518" max="518" width="2.5" style="410" customWidth="1"/>
    <col min="519" max="532" width="2.25" style="410"/>
    <col min="533" max="533" width="2.5" style="410" customWidth="1"/>
    <col min="534" max="538" width="2.25" style="410"/>
    <col min="539" max="550" width="2.75" style="410" customWidth="1"/>
    <col min="551" max="773" width="2.25" style="410"/>
    <col min="774" max="774" width="2.5" style="410" customWidth="1"/>
    <col min="775" max="788" width="2.25" style="410"/>
    <col min="789" max="789" width="2.5" style="410" customWidth="1"/>
    <col min="790" max="794" width="2.25" style="410"/>
    <col min="795" max="806" width="2.75" style="410" customWidth="1"/>
    <col min="807" max="16384" width="2.25" style="410"/>
  </cols>
  <sheetData>
    <row r="1" spans="1:39" ht="14.25">
      <c r="A1" s="499" t="s">
        <v>273</v>
      </c>
      <c r="AF1" s="10" t="s">
        <v>209</v>
      </c>
      <c r="AG1" s="10"/>
      <c r="AH1" s="10"/>
      <c r="AI1" s="10"/>
      <c r="AJ1" s="10"/>
      <c r="AK1" s="10"/>
      <c r="AL1" s="10"/>
    </row>
    <row r="3" spans="1:39" ht="17.25" customHeight="1">
      <c r="A3" s="2262" t="s">
        <v>346</v>
      </c>
      <c r="B3" s="2262"/>
      <c r="C3" s="2262"/>
      <c r="D3" s="2262"/>
      <c r="E3" s="2262"/>
      <c r="F3" s="2262"/>
      <c r="G3" s="2262"/>
      <c r="H3" s="2262"/>
      <c r="I3" s="2262"/>
      <c r="J3" s="2262"/>
      <c r="K3" s="2262"/>
      <c r="L3" s="2262"/>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row>
    <row r="4" spans="1:39" ht="17.25" customHeight="1">
      <c r="A4" s="2262"/>
      <c r="B4" s="2262"/>
      <c r="C4" s="2262"/>
      <c r="D4" s="2262"/>
      <c r="E4" s="2262"/>
      <c r="F4" s="2262"/>
      <c r="G4" s="2262"/>
      <c r="H4" s="2262"/>
      <c r="I4" s="2262"/>
      <c r="J4" s="2262"/>
      <c r="K4" s="2262"/>
      <c r="L4" s="2262"/>
      <c r="M4" s="2262"/>
      <c r="N4" s="2262"/>
      <c r="O4" s="2262"/>
      <c r="P4" s="2262"/>
      <c r="Q4" s="2262"/>
      <c r="R4" s="2262"/>
      <c r="S4" s="2262"/>
      <c r="T4" s="2262"/>
      <c r="U4" s="2262"/>
      <c r="V4" s="2262"/>
      <c r="W4" s="2262"/>
      <c r="X4" s="2262"/>
      <c r="Y4" s="2262"/>
      <c r="Z4" s="2262"/>
      <c r="AA4" s="2262"/>
      <c r="AB4" s="2262"/>
      <c r="AC4" s="2262"/>
      <c r="AD4" s="2262"/>
      <c r="AE4" s="2262"/>
      <c r="AF4" s="2262"/>
      <c r="AG4" s="2262"/>
      <c r="AH4" s="2262"/>
      <c r="AI4" s="2262"/>
      <c r="AJ4" s="2262"/>
      <c r="AK4" s="2262"/>
      <c r="AL4" s="2262"/>
      <c r="AM4" s="2262"/>
    </row>
    <row r="6" spans="1:39" ht="15" customHeight="1">
      <c r="B6" s="2221" t="s">
        <v>522</v>
      </c>
      <c r="C6" s="2221"/>
      <c r="D6" s="2221"/>
      <c r="E6" s="2221"/>
      <c r="F6" s="2221"/>
      <c r="G6" s="2221"/>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row>
    <row r="7" spans="1:39" ht="15" customHeight="1">
      <c r="B7" s="2221"/>
      <c r="C7" s="2221"/>
      <c r="D7" s="2221"/>
      <c r="E7" s="2221"/>
      <c r="F7" s="2221"/>
      <c r="G7" s="2221"/>
      <c r="H7" s="2221"/>
      <c r="I7" s="2221"/>
      <c r="J7" s="2221"/>
      <c r="K7" s="2221"/>
      <c r="L7" s="2221"/>
      <c r="M7" s="2221"/>
      <c r="N7" s="2221"/>
      <c r="O7" s="2221"/>
      <c r="P7" s="2221"/>
      <c r="Q7" s="2221"/>
      <c r="R7" s="2221"/>
      <c r="S7" s="2221"/>
      <c r="T7" s="2221"/>
      <c r="U7" s="2221"/>
      <c r="V7" s="2221"/>
      <c r="W7" s="2221"/>
      <c r="X7" s="2221"/>
      <c r="Y7" s="2221"/>
      <c r="Z7" s="2221"/>
      <c r="AA7" s="2221"/>
      <c r="AB7" s="2221"/>
      <c r="AC7" s="2221"/>
      <c r="AD7" s="2221"/>
      <c r="AE7" s="2221"/>
      <c r="AF7" s="2221"/>
      <c r="AG7" s="2221"/>
      <c r="AH7" s="2221"/>
      <c r="AI7" s="2221"/>
      <c r="AJ7" s="2221"/>
      <c r="AK7" s="2221"/>
      <c r="AL7" s="2221"/>
    </row>
    <row r="8" spans="1:39" ht="15" customHeight="1">
      <c r="B8" s="2263" t="s">
        <v>1436</v>
      </c>
      <c r="C8" s="2263"/>
      <c r="D8" s="2263"/>
      <c r="E8" s="2263"/>
      <c r="F8" s="2263"/>
      <c r="G8" s="2263"/>
      <c r="H8" s="2263"/>
      <c r="I8" s="2263"/>
      <c r="J8" s="2263"/>
      <c r="K8" s="2263"/>
      <c r="L8" s="2221" t="s">
        <v>288</v>
      </c>
      <c r="M8" s="2221"/>
      <c r="N8" s="2221"/>
      <c r="O8" s="2221"/>
      <c r="P8" s="2221"/>
      <c r="Q8" s="2221"/>
      <c r="R8" s="2221"/>
      <c r="S8" s="2221"/>
      <c r="T8" s="2221"/>
      <c r="U8" s="2221"/>
      <c r="V8" s="2221"/>
      <c r="W8" s="2221"/>
      <c r="X8" s="2221"/>
      <c r="Y8" s="2221"/>
      <c r="Z8" s="2221"/>
      <c r="AA8" s="2221"/>
      <c r="AB8" s="2221"/>
      <c r="AC8" s="2221"/>
      <c r="AD8" s="2221"/>
      <c r="AE8" s="2221"/>
      <c r="AF8" s="2221"/>
      <c r="AG8" s="2221"/>
      <c r="AH8" s="2221"/>
      <c r="AI8" s="2221"/>
      <c r="AJ8" s="2221"/>
      <c r="AK8" s="2221"/>
      <c r="AL8" s="2221"/>
    </row>
    <row r="9" spans="1:39" ht="15" customHeight="1">
      <c r="B9" s="2263"/>
      <c r="C9" s="2263"/>
      <c r="D9" s="2263"/>
      <c r="E9" s="2263"/>
      <c r="F9" s="2263"/>
      <c r="G9" s="2263"/>
      <c r="H9" s="2263"/>
      <c r="I9" s="2263"/>
      <c r="J9" s="2263"/>
      <c r="K9" s="2263"/>
      <c r="L9" s="2221"/>
      <c r="M9" s="2221"/>
      <c r="N9" s="2221"/>
      <c r="O9" s="2221"/>
      <c r="P9" s="2221"/>
      <c r="Q9" s="2221"/>
      <c r="R9" s="2221"/>
      <c r="S9" s="2221"/>
      <c r="T9" s="2221"/>
      <c r="U9" s="2221"/>
      <c r="V9" s="2221"/>
      <c r="W9" s="2221"/>
      <c r="X9" s="2221"/>
      <c r="Y9" s="2221"/>
      <c r="Z9" s="2221"/>
      <c r="AA9" s="2221"/>
      <c r="AB9" s="2221"/>
      <c r="AC9" s="2221"/>
      <c r="AD9" s="2221"/>
      <c r="AE9" s="2221"/>
      <c r="AF9" s="2221"/>
      <c r="AG9" s="2221"/>
      <c r="AH9" s="2221"/>
      <c r="AI9" s="2221"/>
      <c r="AJ9" s="2221"/>
      <c r="AK9" s="2221"/>
      <c r="AL9" s="2221"/>
    </row>
    <row r="10" spans="1:39" ht="15" customHeight="1">
      <c r="B10" s="2264" t="s">
        <v>1390</v>
      </c>
      <c r="C10" s="2264"/>
      <c r="D10" s="2264"/>
      <c r="E10" s="2264"/>
      <c r="F10" s="2264"/>
      <c r="G10" s="2264"/>
      <c r="H10" s="2264"/>
      <c r="I10" s="2264"/>
      <c r="J10" s="2264"/>
      <c r="K10" s="2264"/>
      <c r="L10" s="2226"/>
      <c r="M10" s="2226"/>
      <c r="N10" s="2226"/>
      <c r="O10" s="2226"/>
      <c r="P10" s="2226"/>
      <c r="Q10" s="2226"/>
      <c r="R10" s="2271"/>
      <c r="S10" s="2271"/>
      <c r="T10" s="2226"/>
      <c r="U10" s="2226"/>
      <c r="V10" s="2226"/>
      <c r="W10" s="2226"/>
      <c r="X10" s="2226"/>
      <c r="Y10" s="2226"/>
      <c r="Z10" s="2226"/>
      <c r="AA10" s="2226"/>
      <c r="AB10" s="2226"/>
      <c r="AC10" s="2226"/>
      <c r="AD10" s="2226"/>
      <c r="AE10" s="2226"/>
      <c r="AF10" s="2226"/>
      <c r="AG10" s="2226"/>
      <c r="AH10" s="2226"/>
      <c r="AI10" s="2226"/>
      <c r="AJ10" s="2226"/>
      <c r="AK10" s="2226"/>
      <c r="AL10" s="2045"/>
    </row>
    <row r="11" spans="1:39" ht="15" customHeight="1">
      <c r="B11" s="2264"/>
      <c r="C11" s="2264"/>
      <c r="D11" s="2264"/>
      <c r="E11" s="2264"/>
      <c r="F11" s="2264"/>
      <c r="G11" s="2264"/>
      <c r="H11" s="2264"/>
      <c r="I11" s="2264"/>
      <c r="J11" s="2264"/>
      <c r="K11" s="2264"/>
      <c r="R11" s="2272"/>
      <c r="S11" s="454">
        <v>1</v>
      </c>
      <c r="T11" s="2230"/>
      <c r="U11" s="454" t="s">
        <v>295</v>
      </c>
      <c r="W11" s="454"/>
      <c r="X11" s="454"/>
      <c r="Y11" s="454"/>
      <c r="Z11" s="454"/>
      <c r="AA11" s="454"/>
      <c r="AB11" s="454"/>
      <c r="AC11" s="454"/>
      <c r="AD11" s="454"/>
      <c r="AE11" s="454"/>
      <c r="AF11" s="454"/>
      <c r="AG11" s="454"/>
      <c r="AH11" s="454"/>
      <c r="AI11" s="454"/>
      <c r="AJ11" s="454"/>
      <c r="AK11" s="454"/>
      <c r="AL11" s="2249"/>
    </row>
    <row r="12" spans="1:39" ht="15" customHeight="1">
      <c r="B12" s="2264"/>
      <c r="C12" s="2264"/>
      <c r="D12" s="2264"/>
      <c r="E12" s="2264"/>
      <c r="F12" s="2264"/>
      <c r="G12" s="2264"/>
      <c r="H12" s="2264"/>
      <c r="I12" s="2264"/>
      <c r="J12" s="2264"/>
      <c r="K12" s="2264"/>
      <c r="L12" s="454"/>
      <c r="M12" s="454"/>
      <c r="N12" s="454"/>
      <c r="O12" s="454"/>
      <c r="P12" s="454"/>
      <c r="Q12" s="454"/>
      <c r="R12" s="2272"/>
      <c r="S12" s="454">
        <v>2</v>
      </c>
      <c r="T12" s="2230"/>
      <c r="U12" s="454" t="s">
        <v>628</v>
      </c>
      <c r="W12" s="454"/>
      <c r="X12" s="454"/>
      <c r="Y12" s="454"/>
      <c r="Z12" s="454"/>
      <c r="AA12" s="454"/>
      <c r="AB12" s="454"/>
      <c r="AC12" s="454"/>
      <c r="AD12" s="454"/>
      <c r="AE12" s="454"/>
      <c r="AF12" s="454"/>
      <c r="AG12" s="454"/>
      <c r="AH12" s="454"/>
      <c r="AI12" s="454"/>
      <c r="AJ12" s="454"/>
      <c r="AK12" s="454"/>
      <c r="AL12" s="2250"/>
    </row>
    <row r="13" spans="1:39" ht="15" customHeight="1">
      <c r="B13" s="2264"/>
      <c r="C13" s="2264"/>
      <c r="D13" s="2264"/>
      <c r="E13" s="2264"/>
      <c r="F13" s="2264"/>
      <c r="G13" s="2264"/>
      <c r="H13" s="2264"/>
      <c r="I13" s="2264"/>
      <c r="J13" s="2264"/>
      <c r="K13" s="2264"/>
      <c r="L13" s="454"/>
      <c r="M13" s="454"/>
      <c r="N13" s="454"/>
      <c r="O13" s="454"/>
      <c r="P13" s="454"/>
      <c r="Q13" s="454"/>
      <c r="R13" s="2272"/>
      <c r="S13" s="454">
        <v>3</v>
      </c>
      <c r="T13" s="2230"/>
      <c r="U13" s="454" t="s">
        <v>1408</v>
      </c>
      <c r="W13" s="454"/>
      <c r="X13" s="454"/>
      <c r="Y13" s="454"/>
      <c r="Z13" s="454"/>
      <c r="AA13" s="454"/>
      <c r="AB13" s="454"/>
      <c r="AC13" s="454"/>
      <c r="AD13" s="454"/>
      <c r="AE13" s="454"/>
      <c r="AF13" s="454"/>
      <c r="AG13" s="454"/>
      <c r="AH13" s="454"/>
      <c r="AI13" s="454"/>
      <c r="AJ13" s="454"/>
      <c r="AK13" s="454"/>
      <c r="AL13" s="2249"/>
    </row>
    <row r="14" spans="1:39" ht="15" customHeight="1">
      <c r="B14" s="2264"/>
      <c r="C14" s="2264"/>
      <c r="D14" s="2264"/>
      <c r="E14" s="2264"/>
      <c r="F14" s="2264"/>
      <c r="G14" s="2264"/>
      <c r="H14" s="2264"/>
      <c r="I14" s="2264"/>
      <c r="J14" s="2264"/>
      <c r="K14" s="2264"/>
      <c r="L14" s="454"/>
      <c r="M14" s="454"/>
      <c r="N14" s="454"/>
      <c r="O14" s="454"/>
      <c r="P14" s="454"/>
      <c r="Q14" s="454"/>
      <c r="R14" s="2272"/>
      <c r="S14" s="454">
        <v>4</v>
      </c>
      <c r="T14" s="2230"/>
      <c r="U14" s="454" t="s">
        <v>548</v>
      </c>
      <c r="W14" s="454"/>
      <c r="X14" s="454"/>
      <c r="Y14" s="454"/>
      <c r="Z14" s="454"/>
      <c r="AA14" s="454"/>
      <c r="AB14" s="454"/>
      <c r="AC14" s="454"/>
      <c r="AD14" s="454"/>
      <c r="AE14" s="454"/>
      <c r="AF14" s="454"/>
      <c r="AG14" s="454"/>
      <c r="AH14" s="454"/>
      <c r="AI14" s="454"/>
      <c r="AJ14" s="454"/>
      <c r="AK14" s="454"/>
      <c r="AL14" s="2249"/>
    </row>
    <row r="15" spans="1:39" ht="15" customHeight="1">
      <c r="B15" s="2264"/>
      <c r="C15" s="2264"/>
      <c r="D15" s="2264"/>
      <c r="E15" s="2264"/>
      <c r="F15" s="2264"/>
      <c r="G15" s="2264"/>
      <c r="H15" s="2264"/>
      <c r="I15" s="2264"/>
      <c r="J15" s="2264"/>
      <c r="K15" s="2264"/>
      <c r="L15" s="454"/>
      <c r="M15" s="454"/>
      <c r="N15" s="454"/>
      <c r="O15" s="454"/>
      <c r="P15" s="454"/>
      <c r="Q15" s="454"/>
      <c r="R15" s="2272"/>
      <c r="S15" s="454">
        <v>5</v>
      </c>
      <c r="T15" s="2230"/>
      <c r="U15" s="454" t="s">
        <v>160</v>
      </c>
      <c r="W15" s="454"/>
      <c r="X15" s="454"/>
      <c r="Y15" s="454"/>
      <c r="Z15" s="454"/>
      <c r="AA15" s="454"/>
      <c r="AB15" s="454"/>
      <c r="AC15" s="454"/>
      <c r="AD15" s="454"/>
      <c r="AE15" s="454"/>
      <c r="AF15" s="454"/>
      <c r="AG15" s="454"/>
      <c r="AH15" s="454"/>
      <c r="AI15" s="454"/>
      <c r="AJ15" s="454"/>
      <c r="AK15" s="454"/>
      <c r="AL15" s="2249"/>
    </row>
    <row r="16" spans="1:39" ht="15" customHeight="1">
      <c r="B16" s="2264"/>
      <c r="C16" s="2264"/>
      <c r="D16" s="2264"/>
      <c r="E16" s="2264"/>
      <c r="F16" s="2264"/>
      <c r="G16" s="2264"/>
      <c r="H16" s="2264"/>
      <c r="I16" s="2264"/>
      <c r="J16" s="2264"/>
      <c r="K16" s="2264"/>
      <c r="L16" s="2244"/>
      <c r="M16" s="2244"/>
      <c r="N16" s="2244"/>
      <c r="O16" s="2244"/>
      <c r="P16" s="2244"/>
      <c r="Q16" s="2244"/>
      <c r="R16" s="2273"/>
      <c r="S16" s="2273"/>
      <c r="T16" s="2227"/>
      <c r="U16" s="2244"/>
      <c r="V16" s="2227"/>
      <c r="W16" s="2244"/>
      <c r="X16" s="2244"/>
      <c r="Y16" s="2244"/>
      <c r="Z16" s="2244"/>
      <c r="AA16" s="2244"/>
      <c r="AB16" s="2244"/>
      <c r="AC16" s="2244"/>
      <c r="AD16" s="2244"/>
      <c r="AE16" s="2244"/>
      <c r="AF16" s="2244"/>
      <c r="AG16" s="2244"/>
      <c r="AH16" s="2244"/>
      <c r="AI16" s="2244"/>
      <c r="AJ16" s="2244"/>
      <c r="AK16" s="2244"/>
      <c r="AL16" s="2251"/>
    </row>
    <row r="17" spans="2:38" ht="15" customHeight="1">
      <c r="B17" s="2264" t="s">
        <v>1437</v>
      </c>
      <c r="C17" s="2264"/>
      <c r="D17" s="2264"/>
      <c r="E17" s="2264"/>
      <c r="F17" s="2264"/>
      <c r="G17" s="2264"/>
      <c r="H17" s="2264"/>
      <c r="I17" s="2264"/>
      <c r="J17" s="2264"/>
      <c r="K17" s="2264"/>
      <c r="L17" s="2226"/>
      <c r="M17" s="2226"/>
      <c r="N17" s="2226"/>
      <c r="O17" s="2226"/>
      <c r="P17" s="2226"/>
      <c r="Q17" s="2226"/>
      <c r="R17" s="2239"/>
      <c r="S17" s="2239"/>
      <c r="T17" s="2226"/>
      <c r="U17" s="2226"/>
      <c r="V17" s="2226"/>
      <c r="W17" s="2245"/>
      <c r="X17" s="2245"/>
      <c r="Y17" s="2245"/>
      <c r="Z17" s="2245"/>
      <c r="AA17" s="2245"/>
      <c r="AB17" s="2245"/>
      <c r="AC17" s="2245"/>
      <c r="AD17" s="2245"/>
      <c r="AE17" s="2245"/>
      <c r="AF17" s="2245"/>
      <c r="AG17" s="2245"/>
      <c r="AH17" s="2245"/>
      <c r="AI17" s="2245"/>
      <c r="AJ17" s="2245"/>
      <c r="AK17" s="2245"/>
      <c r="AL17" s="2045"/>
    </row>
    <row r="18" spans="2:38" ht="15" customHeight="1">
      <c r="B18" s="2264"/>
      <c r="C18" s="2264"/>
      <c r="D18" s="2264"/>
      <c r="E18" s="2264"/>
      <c r="F18" s="2264"/>
      <c r="G18" s="2264"/>
      <c r="H18" s="2264"/>
      <c r="I18" s="2264"/>
      <c r="J18" s="2264"/>
      <c r="K18" s="2264"/>
      <c r="L18" s="454"/>
      <c r="M18" s="454"/>
      <c r="N18" s="454"/>
      <c r="O18" s="454"/>
      <c r="P18" s="2177"/>
      <c r="Q18" s="454"/>
      <c r="R18" s="454"/>
      <c r="S18" s="454">
        <v>1</v>
      </c>
      <c r="U18" s="454" t="s">
        <v>962</v>
      </c>
      <c r="V18" s="454"/>
      <c r="W18" s="454"/>
      <c r="X18" s="454"/>
      <c r="AL18" s="2046"/>
    </row>
    <row r="19" spans="2:38" ht="15" customHeight="1">
      <c r="B19" s="2264"/>
      <c r="C19" s="2264"/>
      <c r="D19" s="2264"/>
      <c r="E19" s="2264"/>
      <c r="F19" s="2264"/>
      <c r="G19" s="2264"/>
      <c r="H19" s="2264"/>
      <c r="I19" s="2264"/>
      <c r="J19" s="2264"/>
      <c r="K19" s="2264"/>
      <c r="L19" s="454"/>
      <c r="M19" s="454"/>
      <c r="N19" s="454"/>
      <c r="O19" s="454"/>
      <c r="P19" s="454"/>
      <c r="Q19" s="454"/>
      <c r="R19" s="454"/>
      <c r="S19" s="454">
        <v>2</v>
      </c>
      <c r="U19" s="454" t="s">
        <v>1445</v>
      </c>
      <c r="V19" s="454"/>
      <c r="W19" s="454"/>
      <c r="X19" s="454"/>
      <c r="AL19" s="2046"/>
    </row>
    <row r="20" spans="2:38" ht="15" customHeight="1">
      <c r="B20" s="2264"/>
      <c r="C20" s="2264"/>
      <c r="D20" s="2264"/>
      <c r="E20" s="2264"/>
      <c r="F20" s="2264"/>
      <c r="G20" s="2264"/>
      <c r="H20" s="2264"/>
      <c r="I20" s="2264"/>
      <c r="J20" s="2264"/>
      <c r="K20" s="2264"/>
      <c r="L20" s="454"/>
      <c r="M20" s="454"/>
      <c r="N20" s="2267"/>
      <c r="O20" s="2267"/>
      <c r="P20" s="454"/>
      <c r="Q20" s="454"/>
      <c r="R20" s="454"/>
      <c r="S20" s="454">
        <v>3</v>
      </c>
      <c r="U20" s="454" t="s">
        <v>1384</v>
      </c>
      <c r="V20" s="454"/>
      <c r="W20" s="454"/>
      <c r="X20" s="454"/>
      <c r="Y20" s="454"/>
      <c r="Z20" s="454"/>
      <c r="AA20" s="454"/>
      <c r="AB20" s="454"/>
      <c r="AC20" s="454"/>
      <c r="AD20" s="454"/>
      <c r="AE20" s="454"/>
      <c r="AF20" s="454"/>
      <c r="AG20" s="454"/>
      <c r="AL20" s="2046"/>
    </row>
    <row r="21" spans="2:38" ht="15" customHeight="1">
      <c r="B21" s="2264"/>
      <c r="C21" s="2264"/>
      <c r="D21" s="2264"/>
      <c r="E21" s="2264"/>
      <c r="F21" s="2264"/>
      <c r="G21" s="2264"/>
      <c r="H21" s="2264"/>
      <c r="I21" s="2264"/>
      <c r="J21" s="2264"/>
      <c r="K21" s="2264"/>
      <c r="L21" s="454"/>
      <c r="M21" s="454"/>
      <c r="N21" s="2267"/>
      <c r="O21" s="2267"/>
      <c r="P21" s="454"/>
      <c r="Q21" s="454"/>
      <c r="R21" s="454"/>
      <c r="S21" s="454">
        <v>4</v>
      </c>
      <c r="U21" s="454" t="s">
        <v>586</v>
      </c>
      <c r="V21" s="454"/>
      <c r="W21" s="454"/>
      <c r="X21" s="454"/>
      <c r="Y21" s="454"/>
      <c r="Z21" s="454"/>
      <c r="AA21" s="454"/>
      <c r="AB21" s="454"/>
      <c r="AC21" s="454"/>
      <c r="AD21" s="454"/>
      <c r="AE21" s="454"/>
      <c r="AF21" s="454"/>
      <c r="AG21" s="454"/>
      <c r="AL21" s="2046"/>
    </row>
    <row r="22" spans="2:38" ht="15" customHeight="1">
      <c r="B22" s="2264"/>
      <c r="C22" s="2264"/>
      <c r="D22" s="2264"/>
      <c r="E22" s="2264"/>
      <c r="F22" s="2264"/>
      <c r="G22" s="2264"/>
      <c r="H22" s="2264"/>
      <c r="I22" s="2264"/>
      <c r="J22" s="2264"/>
      <c r="K22" s="2264"/>
      <c r="L22" s="454"/>
      <c r="M22" s="454"/>
      <c r="N22" s="2267"/>
      <c r="O22" s="2267"/>
      <c r="P22" s="454"/>
      <c r="Q22" s="454"/>
      <c r="R22" s="454"/>
      <c r="S22" s="454">
        <v>5</v>
      </c>
      <c r="U22" s="454" t="s">
        <v>27</v>
      </c>
      <c r="V22" s="454"/>
      <c r="W22" s="454"/>
      <c r="X22" s="454"/>
      <c r="Y22" s="454"/>
      <c r="Z22" s="454"/>
      <c r="AA22" s="454"/>
      <c r="AB22" s="454"/>
      <c r="AC22" s="454"/>
      <c r="AD22" s="454"/>
      <c r="AE22" s="454"/>
      <c r="AF22" s="454"/>
      <c r="AG22" s="454"/>
      <c r="AL22" s="2046"/>
    </row>
    <row r="23" spans="2:38" ht="15" customHeight="1">
      <c r="B23" s="2264"/>
      <c r="C23" s="2264"/>
      <c r="D23" s="2264"/>
      <c r="E23" s="2264"/>
      <c r="F23" s="2264"/>
      <c r="G23" s="2264"/>
      <c r="H23" s="2264"/>
      <c r="I23" s="2264"/>
      <c r="J23" s="2264"/>
      <c r="K23" s="2264"/>
      <c r="L23" s="454"/>
      <c r="M23" s="454"/>
      <c r="N23" s="2267"/>
      <c r="O23" s="2267"/>
      <c r="P23" s="454"/>
      <c r="Q23" s="454"/>
      <c r="R23" s="454"/>
      <c r="S23" s="454">
        <v>6</v>
      </c>
      <c r="U23" s="454" t="s">
        <v>1087</v>
      </c>
      <c r="V23" s="454"/>
      <c r="W23" s="454"/>
      <c r="X23" s="454"/>
      <c r="Y23" s="454"/>
      <c r="Z23" s="454"/>
      <c r="AA23" s="454"/>
      <c r="AB23" s="454"/>
      <c r="AC23" s="454"/>
      <c r="AD23" s="454"/>
      <c r="AE23" s="454"/>
      <c r="AF23" s="454"/>
      <c r="AG23" s="454"/>
      <c r="AL23" s="2046"/>
    </row>
    <row r="24" spans="2:38" ht="15" customHeight="1">
      <c r="B24" s="2264"/>
      <c r="C24" s="2264"/>
      <c r="D24" s="2264"/>
      <c r="E24" s="2264"/>
      <c r="F24" s="2264"/>
      <c r="G24" s="2264"/>
      <c r="H24" s="2264"/>
      <c r="I24" s="2264"/>
      <c r="J24" s="2264"/>
      <c r="K24" s="2264"/>
      <c r="L24" s="454"/>
      <c r="M24" s="454"/>
      <c r="N24" s="2267"/>
      <c r="O24" s="2267"/>
      <c r="P24" s="454"/>
      <c r="Q24" s="454"/>
      <c r="R24" s="454"/>
      <c r="S24" s="454">
        <v>7</v>
      </c>
      <c r="U24" s="454" t="s">
        <v>1447</v>
      </c>
      <c r="V24" s="454"/>
      <c r="W24" s="454"/>
      <c r="X24" s="454"/>
      <c r="Y24" s="454"/>
      <c r="Z24" s="454"/>
      <c r="AA24" s="454"/>
      <c r="AB24" s="454"/>
      <c r="AC24" s="454"/>
      <c r="AD24" s="454"/>
      <c r="AE24" s="454"/>
      <c r="AF24" s="454"/>
      <c r="AG24" s="454"/>
      <c r="AL24" s="2046"/>
    </row>
    <row r="25" spans="2:38" ht="15" customHeight="1">
      <c r="B25" s="2264"/>
      <c r="C25" s="2264"/>
      <c r="D25" s="2264"/>
      <c r="E25" s="2264"/>
      <c r="F25" s="2264"/>
      <c r="G25" s="2264"/>
      <c r="H25" s="2264"/>
      <c r="I25" s="2264"/>
      <c r="J25" s="2264"/>
      <c r="K25" s="2264"/>
      <c r="L25" s="454"/>
      <c r="M25" s="454"/>
      <c r="N25" s="2267"/>
      <c r="O25" s="2267"/>
      <c r="P25" s="454"/>
      <c r="Q25" s="454"/>
      <c r="R25" s="454"/>
      <c r="S25" s="454">
        <v>8</v>
      </c>
      <c r="U25" s="454" t="s">
        <v>1270</v>
      </c>
      <c r="V25" s="454"/>
      <c r="W25" s="454"/>
      <c r="X25" s="454"/>
      <c r="Y25" s="454"/>
      <c r="Z25" s="454"/>
      <c r="AA25" s="454"/>
      <c r="AB25" s="454"/>
      <c r="AC25" s="454"/>
      <c r="AD25" s="454"/>
      <c r="AE25" s="454"/>
      <c r="AF25" s="454"/>
      <c r="AG25" s="454"/>
      <c r="AL25" s="2046"/>
    </row>
    <row r="26" spans="2:38" ht="15" customHeight="1">
      <c r="B26" s="2264"/>
      <c r="C26" s="2264"/>
      <c r="D26" s="2264"/>
      <c r="E26" s="2264"/>
      <c r="F26" s="2264"/>
      <c r="G26" s="2264"/>
      <c r="H26" s="2264"/>
      <c r="I26" s="2264"/>
      <c r="J26" s="2264"/>
      <c r="K26" s="2264"/>
      <c r="L26" s="2244"/>
      <c r="M26" s="2244"/>
      <c r="N26" s="2268"/>
      <c r="O26" s="2268"/>
      <c r="P26" s="2244"/>
      <c r="Q26" s="2244"/>
      <c r="R26" s="2244"/>
      <c r="S26" s="2244"/>
      <c r="T26" s="2244"/>
      <c r="U26" s="2244"/>
      <c r="V26" s="2244"/>
      <c r="W26" s="2244"/>
      <c r="X26" s="2244"/>
      <c r="Y26" s="2244"/>
      <c r="Z26" s="2244"/>
      <c r="AA26" s="2244"/>
      <c r="AB26" s="2244"/>
      <c r="AC26" s="2244"/>
      <c r="AD26" s="2244"/>
      <c r="AE26" s="2244"/>
      <c r="AF26" s="2244"/>
      <c r="AG26" s="2244"/>
      <c r="AH26" s="2227"/>
      <c r="AI26" s="2227"/>
      <c r="AJ26" s="2227"/>
      <c r="AK26" s="2227"/>
      <c r="AL26" s="2047"/>
    </row>
    <row r="27" spans="2:38" ht="15" customHeight="1">
      <c r="B27" s="2264" t="s">
        <v>145</v>
      </c>
      <c r="C27" s="2264"/>
      <c r="D27" s="2264"/>
      <c r="E27" s="2264"/>
      <c r="F27" s="2264"/>
      <c r="G27" s="2264"/>
      <c r="H27" s="2264"/>
      <c r="I27" s="2264"/>
      <c r="J27" s="2264"/>
      <c r="K27" s="2264"/>
      <c r="L27" s="2265" t="s">
        <v>1441</v>
      </c>
      <c r="M27" s="2265"/>
      <c r="N27" s="2269" t="s">
        <v>1444</v>
      </c>
      <c r="O27" s="2269"/>
      <c r="P27" s="2226"/>
      <c r="Q27" s="2226"/>
      <c r="R27" s="2239"/>
      <c r="S27" s="2239"/>
      <c r="T27" s="2226"/>
      <c r="U27" s="2226"/>
      <c r="V27" s="2226"/>
      <c r="W27" s="2245"/>
      <c r="X27" s="2245"/>
      <c r="Y27" s="2245"/>
      <c r="Z27" s="2245"/>
      <c r="AA27" s="2245"/>
      <c r="AB27" s="2245"/>
      <c r="AC27" s="2245"/>
      <c r="AD27" s="2245"/>
      <c r="AE27" s="2245"/>
      <c r="AF27" s="2245"/>
      <c r="AG27" s="2245"/>
      <c r="AH27" s="2245"/>
      <c r="AI27" s="2245"/>
      <c r="AJ27" s="2245"/>
      <c r="AK27" s="2245"/>
      <c r="AL27" s="2045"/>
    </row>
    <row r="28" spans="2:38" ht="15" customHeight="1">
      <c r="B28" s="2264"/>
      <c r="C28" s="2264"/>
      <c r="D28" s="2264"/>
      <c r="E28" s="2264"/>
      <c r="F28" s="2264"/>
      <c r="G28" s="2264"/>
      <c r="H28" s="2264"/>
      <c r="I28" s="2264"/>
      <c r="J28" s="2264"/>
      <c r="K28" s="2264"/>
      <c r="L28" s="2265"/>
      <c r="M28" s="2265"/>
      <c r="N28" s="454"/>
      <c r="O28" s="454"/>
      <c r="P28" s="2177"/>
      <c r="Q28" s="454"/>
      <c r="R28" s="454"/>
      <c r="S28" s="454"/>
      <c r="U28" s="454"/>
      <c r="V28" s="454"/>
      <c r="W28" s="454"/>
      <c r="X28" s="454"/>
      <c r="AL28" s="2046"/>
    </row>
    <row r="29" spans="2:38" ht="15" customHeight="1">
      <c r="B29" s="2264"/>
      <c r="C29" s="2264"/>
      <c r="D29" s="2264"/>
      <c r="E29" s="2264"/>
      <c r="F29" s="2264"/>
      <c r="G29" s="2264"/>
      <c r="H29" s="2264"/>
      <c r="I29" s="2264"/>
      <c r="J29" s="2264"/>
      <c r="K29" s="2264"/>
      <c r="L29" s="2265"/>
      <c r="M29" s="2265"/>
      <c r="N29" s="2270" t="s">
        <v>996</v>
      </c>
      <c r="O29" s="454"/>
      <c r="P29" s="454"/>
      <c r="Q29" s="454"/>
      <c r="R29" s="454"/>
      <c r="S29" s="454"/>
      <c r="U29" s="454"/>
      <c r="V29" s="454"/>
      <c r="W29" s="454"/>
      <c r="X29" s="454"/>
      <c r="AL29" s="2046"/>
    </row>
    <row r="30" spans="2:38" ht="15" customHeight="1">
      <c r="B30" s="2264"/>
      <c r="C30" s="2264"/>
      <c r="D30" s="2264"/>
      <c r="E30" s="2264"/>
      <c r="F30" s="2264"/>
      <c r="G30" s="2264"/>
      <c r="H30" s="2264"/>
      <c r="I30" s="2264"/>
      <c r="J30" s="2264"/>
      <c r="K30" s="2264"/>
      <c r="L30" s="2265"/>
      <c r="M30" s="2265"/>
      <c r="N30" s="2267"/>
      <c r="O30" s="2267"/>
      <c r="P30" s="454"/>
      <c r="Q30" s="454"/>
      <c r="R30" s="454"/>
      <c r="S30" s="454"/>
      <c r="U30" s="454"/>
      <c r="V30" s="454"/>
      <c r="W30" s="454"/>
      <c r="X30" s="454"/>
      <c r="Y30" s="454"/>
      <c r="Z30" s="454"/>
      <c r="AA30" s="454"/>
      <c r="AB30" s="454"/>
      <c r="AC30" s="454"/>
      <c r="AD30" s="454"/>
      <c r="AE30" s="454"/>
      <c r="AF30" s="454"/>
      <c r="AG30" s="454"/>
      <c r="AL30" s="2046"/>
    </row>
    <row r="31" spans="2:38" ht="15" customHeight="1">
      <c r="B31" s="2264"/>
      <c r="C31" s="2264"/>
      <c r="D31" s="2264"/>
      <c r="E31" s="2264"/>
      <c r="F31" s="2264"/>
      <c r="G31" s="2264"/>
      <c r="H31" s="2264"/>
      <c r="I31" s="2264"/>
      <c r="J31" s="2264"/>
      <c r="K31" s="2264"/>
      <c r="L31" s="2265"/>
      <c r="M31" s="2265"/>
      <c r="N31" s="2268"/>
      <c r="O31" s="2268"/>
      <c r="P31" s="2244"/>
      <c r="Q31" s="2244"/>
      <c r="R31" s="2244"/>
      <c r="S31" s="2244"/>
      <c r="T31" s="2227"/>
      <c r="U31" s="2244"/>
      <c r="V31" s="2244"/>
      <c r="W31" s="2244"/>
      <c r="X31" s="2244"/>
      <c r="Y31" s="2244"/>
      <c r="Z31" s="2244"/>
      <c r="AA31" s="2244"/>
      <c r="AB31" s="2244"/>
      <c r="AC31" s="2244"/>
      <c r="AD31" s="2244"/>
      <c r="AE31" s="2244"/>
      <c r="AF31" s="2244"/>
      <c r="AG31" s="2244"/>
      <c r="AH31" s="2227"/>
      <c r="AI31" s="2227"/>
      <c r="AJ31" s="2227"/>
      <c r="AK31" s="2227"/>
      <c r="AL31" s="2047"/>
    </row>
    <row r="32" spans="2:38" ht="15" customHeight="1">
      <c r="B32" s="2264"/>
      <c r="C32" s="2264"/>
      <c r="D32" s="2264"/>
      <c r="E32" s="2264"/>
      <c r="F32" s="2264"/>
      <c r="G32" s="2264"/>
      <c r="H32" s="2264"/>
      <c r="I32" s="2264"/>
      <c r="J32" s="2264"/>
      <c r="K32" s="2264"/>
      <c r="L32" s="2266" t="s">
        <v>1418</v>
      </c>
      <c r="M32" s="2266"/>
      <c r="N32" s="2267"/>
      <c r="O32" s="2267"/>
      <c r="P32" s="454"/>
      <c r="Q32" s="454"/>
      <c r="R32" s="454"/>
      <c r="S32" s="454"/>
      <c r="U32" s="454"/>
      <c r="V32" s="454"/>
      <c r="W32" s="454"/>
      <c r="X32" s="454"/>
      <c r="Y32" s="454"/>
      <c r="Z32" s="454"/>
      <c r="AA32" s="454"/>
      <c r="AB32" s="454"/>
      <c r="AC32" s="454"/>
      <c r="AD32" s="454"/>
      <c r="AE32" s="454"/>
      <c r="AF32" s="454"/>
      <c r="AG32" s="454"/>
      <c r="AL32" s="2046"/>
    </row>
    <row r="33" spans="2:38" ht="15" customHeight="1">
      <c r="B33" s="2264"/>
      <c r="C33" s="2264"/>
      <c r="D33" s="2264"/>
      <c r="E33" s="2264"/>
      <c r="F33" s="2264"/>
      <c r="G33" s="2264"/>
      <c r="H33" s="2264"/>
      <c r="I33" s="2264"/>
      <c r="J33" s="2264"/>
      <c r="K33" s="2264"/>
      <c r="L33" s="2266"/>
      <c r="M33" s="2266"/>
      <c r="N33" s="2267"/>
      <c r="O33" s="2267"/>
      <c r="P33" s="454"/>
      <c r="Q33" s="454"/>
      <c r="R33" s="454"/>
      <c r="S33" s="454"/>
      <c r="U33" s="454"/>
      <c r="V33" s="454"/>
      <c r="W33" s="454"/>
      <c r="X33" s="454"/>
      <c r="Y33" s="454"/>
      <c r="Z33" s="454"/>
      <c r="AA33" s="454"/>
      <c r="AB33" s="454"/>
      <c r="AC33" s="454"/>
      <c r="AD33" s="454"/>
      <c r="AE33" s="454"/>
      <c r="AF33" s="454"/>
      <c r="AG33" s="454"/>
      <c r="AL33" s="2046"/>
    </row>
    <row r="34" spans="2:38" ht="15" customHeight="1">
      <c r="B34" s="2264"/>
      <c r="C34" s="2264"/>
      <c r="D34" s="2264"/>
      <c r="E34" s="2264"/>
      <c r="F34" s="2264"/>
      <c r="G34" s="2264"/>
      <c r="H34" s="2264"/>
      <c r="I34" s="2264"/>
      <c r="J34" s="2264"/>
      <c r="K34" s="2264"/>
      <c r="L34" s="2266"/>
      <c r="M34" s="2266"/>
      <c r="N34" s="2267"/>
      <c r="O34" s="2267"/>
      <c r="P34" s="454"/>
      <c r="Q34" s="454"/>
      <c r="R34" s="454"/>
      <c r="S34" s="454"/>
      <c r="U34" s="454"/>
      <c r="V34" s="454"/>
      <c r="W34" s="454"/>
      <c r="X34" s="454"/>
      <c r="Y34" s="454"/>
      <c r="Z34" s="454"/>
      <c r="AA34" s="454"/>
      <c r="AB34" s="454"/>
      <c r="AC34" s="454"/>
      <c r="AD34" s="454"/>
      <c r="AE34" s="454"/>
      <c r="AF34" s="454"/>
      <c r="AG34" s="454"/>
      <c r="AL34" s="2046"/>
    </row>
    <row r="35" spans="2:38" ht="15" customHeight="1">
      <c r="B35" s="2264"/>
      <c r="C35" s="2264"/>
      <c r="D35" s="2264"/>
      <c r="E35" s="2264"/>
      <c r="F35" s="2264"/>
      <c r="G35" s="2264"/>
      <c r="H35" s="2264"/>
      <c r="I35" s="2264"/>
      <c r="J35" s="2264"/>
      <c r="K35" s="2264"/>
      <c r="L35" s="2266"/>
      <c r="M35" s="2266"/>
      <c r="N35" s="2267"/>
      <c r="O35" s="2267"/>
      <c r="P35" s="454"/>
      <c r="Q35" s="454"/>
      <c r="R35" s="454"/>
      <c r="S35" s="454"/>
      <c r="U35" s="454"/>
      <c r="V35" s="454"/>
      <c r="W35" s="454"/>
      <c r="X35" s="454"/>
      <c r="Y35" s="454"/>
      <c r="Z35" s="454"/>
      <c r="AA35" s="454"/>
      <c r="AB35" s="454"/>
      <c r="AC35" s="454"/>
      <c r="AD35" s="454"/>
      <c r="AE35" s="454"/>
      <c r="AF35" s="454"/>
      <c r="AG35" s="454"/>
      <c r="AL35" s="2046"/>
    </row>
    <row r="36" spans="2:38" ht="15" customHeight="1">
      <c r="B36" s="2264"/>
      <c r="C36" s="2264"/>
      <c r="D36" s="2264"/>
      <c r="E36" s="2264"/>
      <c r="F36" s="2264"/>
      <c r="G36" s="2264"/>
      <c r="H36" s="2264"/>
      <c r="I36" s="2264"/>
      <c r="J36" s="2264"/>
      <c r="K36" s="2264"/>
      <c r="L36" s="2266"/>
      <c r="M36" s="2266"/>
      <c r="N36" s="2268"/>
      <c r="O36" s="2268"/>
      <c r="P36" s="2244"/>
      <c r="Q36" s="2244"/>
      <c r="R36" s="2244"/>
      <c r="S36" s="2244"/>
      <c r="T36" s="2244"/>
      <c r="U36" s="2244"/>
      <c r="V36" s="2244"/>
      <c r="W36" s="2244"/>
      <c r="X36" s="2244"/>
      <c r="Y36" s="2244"/>
      <c r="Z36" s="2244"/>
      <c r="AA36" s="2244"/>
      <c r="AB36" s="2244"/>
      <c r="AC36" s="2244"/>
      <c r="AD36" s="2244"/>
      <c r="AE36" s="2244"/>
      <c r="AF36" s="2244"/>
      <c r="AG36" s="2244"/>
      <c r="AH36" s="2227"/>
      <c r="AI36" s="2227"/>
      <c r="AJ36" s="2227"/>
      <c r="AK36" s="2227"/>
      <c r="AL36" s="2047"/>
    </row>
    <row r="37" spans="2:38" ht="75" customHeight="1">
      <c r="B37" s="2224" t="s">
        <v>968</v>
      </c>
      <c r="C37" s="2224"/>
      <c r="D37" s="2224"/>
      <c r="E37" s="2224"/>
      <c r="F37" s="2224"/>
      <c r="G37" s="2224"/>
      <c r="H37" s="2224"/>
      <c r="I37" s="2224"/>
      <c r="J37" s="2224"/>
      <c r="K37" s="2224"/>
      <c r="L37" s="2224"/>
      <c r="M37" s="2224"/>
      <c r="N37" s="2224"/>
      <c r="O37" s="2224"/>
      <c r="P37" s="2224"/>
      <c r="Q37" s="2224"/>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24"/>
    </row>
    <row r="38" spans="2:38">
      <c r="B38" s="2225"/>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row>
  </sheetData>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23" type="Hiragana"/>
  <pageMargins left="0.7" right="0.7" top="0.75" bottom="0.75" header="0.51180555555555496" footer="0.51180555555555496"/>
  <pageSetup paperSize="9" scale="96" firstPageNumber="0" fitToWidth="1" fitToHeight="1" orientation="portrait" usePrinterDefaults="1" useFirstPageNumber="1" horizontalDpi="300" verticalDpi="300" r:id="rId1"/>
  <colBreaks count="1" manualBreakCount="1">
    <brk id="38"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sheetPr>
    <tabColor rgb="FF92D050"/>
  </sheetPr>
  <dimension ref="B2:S44"/>
  <sheetViews>
    <sheetView workbookViewId="0">
      <selection activeCell="B10" sqref="B10:S10"/>
    </sheetView>
  </sheetViews>
  <sheetFormatPr defaultRowHeight="24.75"/>
  <cols>
    <col min="1" max="1" width="4.125" style="2274" customWidth="1"/>
    <col min="2" max="19" width="8.25" style="2274" customWidth="1"/>
    <col min="20" max="16384" width="9" style="2274" customWidth="1"/>
  </cols>
  <sheetData>
    <row r="2" spans="2:19">
      <c r="M2" s="2298"/>
      <c r="N2" s="2298"/>
      <c r="O2" s="2298" t="s">
        <v>1304</v>
      </c>
      <c r="P2" s="2298"/>
      <c r="Q2" s="2298" t="s">
        <v>1595</v>
      </c>
      <c r="R2" s="2298"/>
      <c r="S2" s="2298" t="s">
        <v>417</v>
      </c>
    </row>
    <row r="4" spans="2:19" ht="38.25">
      <c r="B4" s="2275" t="s">
        <v>2142</v>
      </c>
      <c r="C4" s="2275"/>
      <c r="D4" s="2275"/>
      <c r="E4" s="2275"/>
      <c r="F4" s="2275"/>
      <c r="G4" s="2275"/>
      <c r="H4" s="2275"/>
      <c r="I4" s="2275"/>
      <c r="J4" s="2275"/>
      <c r="K4" s="2275"/>
      <c r="L4" s="2275"/>
      <c r="M4" s="2275"/>
      <c r="N4" s="2275"/>
      <c r="O4" s="2275"/>
      <c r="P4" s="2275"/>
      <c r="Q4" s="2275"/>
      <c r="R4" s="2275"/>
      <c r="S4" s="2275"/>
    </row>
    <row r="6" spans="2:19" ht="35.25" customHeight="1">
      <c r="B6" s="2276" t="s">
        <v>1724</v>
      </c>
      <c r="C6" s="2276"/>
      <c r="D6" s="2291"/>
      <c r="E6" s="2291"/>
      <c r="F6" s="2291"/>
      <c r="G6" s="2291"/>
      <c r="H6" s="2291"/>
      <c r="I6" s="2291"/>
      <c r="J6" s="2294"/>
      <c r="K6" s="2276" t="s">
        <v>2126</v>
      </c>
      <c r="L6" s="2276"/>
      <c r="M6" s="2291"/>
      <c r="N6" s="2291"/>
      <c r="O6" s="2291"/>
      <c r="P6" s="2291"/>
      <c r="Q6" s="2291"/>
      <c r="R6" s="2291"/>
      <c r="S6" s="2291"/>
    </row>
    <row r="7" spans="2:19" ht="35.25" customHeight="1">
      <c r="B7" s="2276" t="s">
        <v>2101</v>
      </c>
      <c r="C7" s="2276"/>
      <c r="D7" s="2291"/>
      <c r="E7" s="2291"/>
      <c r="F7" s="2291"/>
      <c r="G7" s="2291"/>
      <c r="H7" s="2291"/>
      <c r="I7" s="2291"/>
      <c r="J7" s="2294"/>
      <c r="K7" s="2276" t="s">
        <v>2127</v>
      </c>
      <c r="L7" s="2276"/>
      <c r="M7" s="2291"/>
      <c r="N7" s="2291"/>
      <c r="O7" s="2291"/>
      <c r="P7" s="2291"/>
      <c r="Q7" s="2291"/>
      <c r="R7" s="2291"/>
      <c r="S7" s="2291"/>
    </row>
    <row r="8" spans="2:19" ht="35.25" customHeight="1">
      <c r="B8" s="2276" t="s">
        <v>2102</v>
      </c>
      <c r="C8" s="2276"/>
      <c r="D8" s="2291"/>
      <c r="E8" s="2291"/>
      <c r="F8" s="2291"/>
      <c r="G8" s="2291"/>
      <c r="H8" s="2291"/>
      <c r="I8" s="2291"/>
      <c r="J8" s="2294"/>
      <c r="K8" s="2276" t="s">
        <v>660</v>
      </c>
      <c r="L8" s="2276"/>
      <c r="M8" s="2291"/>
      <c r="N8" s="2291"/>
      <c r="O8" s="2291"/>
      <c r="P8" s="2291"/>
      <c r="Q8" s="2291"/>
      <c r="R8" s="2291"/>
      <c r="S8" s="2291"/>
    </row>
    <row r="10" spans="2:19" ht="30" customHeight="1">
      <c r="B10" s="2277" t="s">
        <v>1498</v>
      </c>
      <c r="C10" s="2284"/>
      <c r="D10" s="2284"/>
      <c r="E10" s="2284"/>
      <c r="F10" s="2284"/>
      <c r="G10" s="2284"/>
      <c r="H10" s="2284"/>
      <c r="I10" s="2284"/>
      <c r="J10" s="2284"/>
      <c r="K10" s="2284"/>
      <c r="L10" s="2284"/>
      <c r="M10" s="2284"/>
      <c r="N10" s="2284"/>
      <c r="O10" s="2284"/>
      <c r="P10" s="2284"/>
      <c r="Q10" s="2284"/>
      <c r="R10" s="2284"/>
      <c r="S10" s="2299"/>
    </row>
    <row r="11" spans="2:19" ht="30" customHeight="1">
      <c r="B11" s="2278" t="s">
        <v>2143</v>
      </c>
      <c r="C11" s="2285"/>
      <c r="D11" s="2285"/>
      <c r="E11" s="2285"/>
      <c r="F11" s="2285"/>
      <c r="G11" s="2285"/>
      <c r="H11" s="2285"/>
      <c r="I11" s="2285"/>
      <c r="J11" s="2285"/>
      <c r="K11" s="2278" t="s">
        <v>2153</v>
      </c>
      <c r="L11" s="2288"/>
      <c r="M11" s="2288"/>
      <c r="N11" s="2288"/>
      <c r="O11" s="2288"/>
      <c r="P11" s="2288"/>
      <c r="Q11" s="2288"/>
      <c r="R11" s="2288"/>
      <c r="S11" s="2295"/>
    </row>
    <row r="12" spans="2:19" ht="30" customHeight="1">
      <c r="B12" s="2279"/>
      <c r="C12" s="2285"/>
      <c r="D12" s="2285"/>
      <c r="E12" s="2285"/>
      <c r="F12" s="2285"/>
      <c r="G12" s="2285"/>
      <c r="H12" s="2285"/>
      <c r="I12" s="2285"/>
      <c r="J12" s="2285"/>
      <c r="K12" s="2279"/>
      <c r="L12" s="2285"/>
      <c r="M12" s="2285"/>
      <c r="N12" s="2285"/>
      <c r="O12" s="2285"/>
      <c r="P12" s="2285"/>
      <c r="Q12" s="2285"/>
      <c r="R12" s="2285"/>
      <c r="S12" s="2296"/>
    </row>
    <row r="13" spans="2:19" ht="30" customHeight="1">
      <c r="B13" s="2279"/>
      <c r="C13" s="2286" t="s">
        <v>2146</v>
      </c>
      <c r="D13" s="2285"/>
      <c r="E13" s="2285"/>
      <c r="F13" s="2285"/>
      <c r="G13" s="2285"/>
      <c r="H13" s="2285"/>
      <c r="I13" s="2285"/>
      <c r="J13" s="2285"/>
      <c r="K13" s="2279"/>
      <c r="L13" s="2286" t="s">
        <v>2154</v>
      </c>
      <c r="M13" s="2285"/>
      <c r="N13" s="2285"/>
      <c r="O13" s="2285"/>
      <c r="P13" s="2285"/>
      <c r="Q13" s="2285"/>
      <c r="R13" s="2285"/>
      <c r="S13" s="2296"/>
    </row>
    <row r="14" spans="2:19" ht="30" customHeight="1">
      <c r="B14" s="2279"/>
      <c r="C14" s="2287" t="s">
        <v>1099</v>
      </c>
      <c r="D14" s="2285"/>
      <c r="E14" s="2285"/>
      <c r="F14" s="2285"/>
      <c r="G14" s="2285"/>
      <c r="H14" s="2285"/>
      <c r="I14" s="2285"/>
      <c r="J14" s="2285"/>
      <c r="K14" s="2279"/>
      <c r="L14" s="2286" t="s">
        <v>2155</v>
      </c>
      <c r="M14" s="2285"/>
      <c r="N14" s="2285"/>
      <c r="O14" s="2285"/>
      <c r="P14" s="2285"/>
      <c r="Q14" s="2285"/>
      <c r="R14" s="2285"/>
      <c r="S14" s="2296"/>
    </row>
    <row r="15" spans="2:19" ht="30" customHeight="1">
      <c r="B15" s="2279"/>
      <c r="C15" s="2287" t="s">
        <v>2147</v>
      </c>
      <c r="D15" s="2285"/>
      <c r="E15" s="2285"/>
      <c r="F15" s="2285"/>
      <c r="G15" s="2285"/>
      <c r="H15" s="2285"/>
      <c r="I15" s="2285"/>
      <c r="J15" s="2285"/>
      <c r="K15" s="2279"/>
      <c r="L15" s="2286" t="s">
        <v>218</v>
      </c>
      <c r="M15" s="2285"/>
      <c r="N15" s="2285"/>
      <c r="O15" s="2285"/>
      <c r="P15" s="2285"/>
      <c r="Q15" s="2285"/>
      <c r="R15" s="2285"/>
      <c r="S15" s="2296"/>
    </row>
    <row r="16" spans="2:19" ht="30" customHeight="1">
      <c r="B16" s="2279"/>
      <c r="C16" s="2286" t="s">
        <v>2148</v>
      </c>
      <c r="D16" s="2285"/>
      <c r="E16" s="2285"/>
      <c r="F16" s="2285"/>
      <c r="G16" s="2285"/>
      <c r="H16" s="2285"/>
      <c r="I16" s="2285"/>
      <c r="J16" s="2285"/>
      <c r="K16" s="2279"/>
      <c r="L16" s="2285"/>
      <c r="M16" s="2285"/>
      <c r="N16" s="2285"/>
      <c r="O16" s="2285"/>
      <c r="P16" s="2285"/>
      <c r="Q16" s="2285"/>
      <c r="R16" s="2285"/>
      <c r="S16" s="2296"/>
    </row>
    <row r="17" spans="2:19" ht="30" customHeight="1">
      <c r="B17" s="2279"/>
      <c r="C17" s="2285"/>
      <c r="D17" s="2285"/>
      <c r="E17" s="2285"/>
      <c r="F17" s="2285"/>
      <c r="G17" s="2285"/>
      <c r="H17" s="2285"/>
      <c r="I17" s="2285"/>
      <c r="J17" s="2285"/>
      <c r="K17" s="2279"/>
      <c r="L17" s="2285"/>
      <c r="M17" s="2285"/>
      <c r="N17" s="2285"/>
      <c r="O17" s="2285"/>
      <c r="P17" s="2285"/>
      <c r="Q17" s="2285"/>
      <c r="R17" s="2285"/>
      <c r="S17" s="2296"/>
    </row>
    <row r="18" spans="2:19" ht="30" customHeight="1">
      <c r="B18" s="2279"/>
      <c r="C18" s="2285"/>
      <c r="D18" s="2285"/>
      <c r="E18" s="2285"/>
      <c r="F18" s="2285"/>
      <c r="G18" s="2285"/>
      <c r="H18" s="2285"/>
      <c r="I18" s="2285"/>
      <c r="J18" s="2285"/>
      <c r="K18" s="2279"/>
      <c r="L18" s="2285"/>
      <c r="M18" s="2285"/>
      <c r="N18" s="2285"/>
      <c r="O18" s="2285"/>
      <c r="P18" s="2285"/>
      <c r="Q18" s="2285"/>
      <c r="R18" s="2285"/>
      <c r="S18" s="2296"/>
    </row>
    <row r="19" spans="2:19" ht="30" customHeight="1">
      <c r="B19" s="2280" t="s">
        <v>2144</v>
      </c>
      <c r="C19" s="2288"/>
      <c r="D19" s="2288"/>
      <c r="E19" s="2288"/>
      <c r="F19" s="2288"/>
      <c r="G19" s="2288"/>
      <c r="H19" s="2288"/>
      <c r="I19" s="2288"/>
      <c r="J19" s="2295"/>
      <c r="K19" s="2279"/>
      <c r="L19" s="2285"/>
      <c r="M19" s="2285"/>
      <c r="N19" s="2285"/>
      <c r="O19" s="2285"/>
      <c r="P19" s="2285"/>
      <c r="Q19" s="2285"/>
      <c r="R19" s="2285"/>
      <c r="S19" s="2296"/>
    </row>
    <row r="20" spans="2:19" ht="30" customHeight="1">
      <c r="B20" s="2279"/>
      <c r="C20" s="2285"/>
      <c r="D20" s="2285"/>
      <c r="E20" s="2285"/>
      <c r="F20" s="2285"/>
      <c r="G20" s="2285"/>
      <c r="H20" s="2285"/>
      <c r="I20" s="2285"/>
      <c r="J20" s="2296"/>
      <c r="K20" s="2279"/>
      <c r="L20" s="2285"/>
      <c r="M20" s="2285"/>
      <c r="N20" s="2285"/>
      <c r="O20" s="2285"/>
      <c r="P20" s="2285"/>
      <c r="Q20" s="2285"/>
      <c r="R20" s="2285"/>
      <c r="S20" s="2296"/>
    </row>
    <row r="21" spans="2:19" ht="30" customHeight="1">
      <c r="B21" s="2279"/>
      <c r="C21" s="2286" t="s">
        <v>2149</v>
      </c>
      <c r="D21" s="2285"/>
      <c r="E21" s="2285"/>
      <c r="F21" s="2285"/>
      <c r="G21" s="2285"/>
      <c r="H21" s="2285"/>
      <c r="I21" s="2285"/>
      <c r="J21" s="2296"/>
      <c r="K21" s="2279"/>
      <c r="L21" s="2285"/>
      <c r="M21" s="2285"/>
      <c r="N21" s="2285"/>
      <c r="O21" s="2285"/>
      <c r="P21" s="2285"/>
      <c r="Q21" s="2285"/>
      <c r="R21" s="2285"/>
      <c r="S21" s="2296"/>
    </row>
    <row r="22" spans="2:19" ht="30" customHeight="1">
      <c r="B22" s="2279"/>
      <c r="C22" s="2286" t="s">
        <v>2150</v>
      </c>
      <c r="D22" s="2285"/>
      <c r="E22" s="2285"/>
      <c r="F22" s="2285"/>
      <c r="G22" s="2285"/>
      <c r="H22" s="2285"/>
      <c r="I22" s="2285"/>
      <c r="J22" s="2296"/>
      <c r="K22" s="2279"/>
      <c r="L22" s="2285"/>
      <c r="M22" s="2285"/>
      <c r="N22" s="2285"/>
      <c r="O22" s="2285"/>
      <c r="P22" s="2285"/>
      <c r="Q22" s="2285"/>
      <c r="R22" s="2285"/>
      <c r="S22" s="2296"/>
    </row>
    <row r="23" spans="2:19" ht="30" customHeight="1">
      <c r="B23" s="2279"/>
      <c r="C23" s="2286" t="s">
        <v>61</v>
      </c>
      <c r="D23" s="2285"/>
      <c r="E23" s="2285"/>
      <c r="F23" s="2285"/>
      <c r="G23" s="2285"/>
      <c r="H23" s="2285"/>
      <c r="I23" s="2285"/>
      <c r="J23" s="2296"/>
      <c r="K23" s="2279"/>
      <c r="L23" s="2285"/>
      <c r="M23" s="2285"/>
      <c r="N23" s="2285"/>
      <c r="O23" s="2285"/>
      <c r="P23" s="2285"/>
      <c r="Q23" s="2285"/>
      <c r="R23" s="2285"/>
      <c r="S23" s="2296"/>
    </row>
    <row r="24" spans="2:19" ht="30" customHeight="1">
      <c r="B24" s="2281"/>
      <c r="C24" s="2289"/>
      <c r="D24" s="2289"/>
      <c r="E24" s="2289"/>
      <c r="F24" s="2289"/>
      <c r="G24" s="2289"/>
      <c r="H24" s="2289"/>
      <c r="I24" s="2289"/>
      <c r="J24" s="2297"/>
      <c r="K24" s="2279"/>
      <c r="L24" s="2285"/>
      <c r="M24" s="2285"/>
      <c r="N24" s="2285"/>
      <c r="O24" s="2285"/>
      <c r="P24" s="2285"/>
      <c r="Q24" s="2285"/>
      <c r="R24" s="2285"/>
      <c r="S24" s="2296"/>
    </row>
    <row r="25" spans="2:19" ht="30" customHeight="1">
      <c r="B25" s="2278" t="s">
        <v>2084</v>
      </c>
      <c r="C25" s="2285"/>
      <c r="D25" s="2285"/>
      <c r="E25" s="2285"/>
      <c r="F25" s="2285"/>
      <c r="G25" s="2285"/>
      <c r="H25" s="2285"/>
      <c r="I25" s="2285"/>
      <c r="J25" s="2285"/>
      <c r="K25" s="2279"/>
      <c r="L25" s="2285"/>
      <c r="M25" s="2285"/>
      <c r="N25" s="2285"/>
      <c r="O25" s="2285"/>
      <c r="P25" s="2285"/>
      <c r="Q25" s="2285"/>
      <c r="R25" s="2285"/>
      <c r="S25" s="2296"/>
    </row>
    <row r="26" spans="2:19" ht="30" customHeight="1">
      <c r="B26" s="2279"/>
      <c r="C26" s="2285"/>
      <c r="D26" s="2285"/>
      <c r="E26" s="2285"/>
      <c r="F26" s="2285"/>
      <c r="G26" s="2285"/>
      <c r="H26" s="2285"/>
      <c r="I26" s="2285"/>
      <c r="J26" s="2285"/>
      <c r="K26" s="2279"/>
      <c r="L26" s="2285"/>
      <c r="M26" s="2285"/>
      <c r="N26" s="2285"/>
      <c r="O26" s="2285"/>
      <c r="P26" s="2285"/>
      <c r="Q26" s="2285"/>
      <c r="R26" s="2285"/>
      <c r="S26" s="2296"/>
    </row>
    <row r="27" spans="2:19" ht="30" customHeight="1">
      <c r="B27" s="2279"/>
      <c r="C27" s="2286" t="s">
        <v>2151</v>
      </c>
      <c r="D27" s="2285"/>
      <c r="E27" s="2285"/>
      <c r="F27" s="2285"/>
      <c r="G27" s="2285"/>
      <c r="H27" s="2285"/>
      <c r="I27" s="2285"/>
      <c r="J27" s="2285"/>
      <c r="K27" s="2279"/>
      <c r="L27" s="2285"/>
      <c r="M27" s="2285"/>
      <c r="N27" s="2285"/>
      <c r="O27" s="2285"/>
      <c r="P27" s="2285"/>
      <c r="Q27" s="2285"/>
      <c r="R27" s="2285"/>
      <c r="S27" s="2296"/>
    </row>
    <row r="28" spans="2:19" ht="30" customHeight="1">
      <c r="B28" s="2279"/>
      <c r="C28" s="2286" t="s">
        <v>36</v>
      </c>
      <c r="D28" s="2285"/>
      <c r="E28" s="2285"/>
      <c r="F28" s="2285"/>
      <c r="G28" s="2285"/>
      <c r="H28" s="2285"/>
      <c r="I28" s="2285"/>
      <c r="J28" s="2285"/>
      <c r="K28" s="2279"/>
      <c r="L28" s="2285"/>
      <c r="M28" s="2285"/>
      <c r="N28" s="2285"/>
      <c r="O28" s="2285"/>
      <c r="P28" s="2285"/>
      <c r="Q28" s="2285"/>
      <c r="R28" s="2285"/>
      <c r="S28" s="2296"/>
    </row>
    <row r="29" spans="2:19" ht="30" customHeight="1">
      <c r="B29" s="2279"/>
      <c r="C29" s="2286" t="s">
        <v>1814</v>
      </c>
      <c r="D29" s="2285"/>
      <c r="E29" s="2285"/>
      <c r="F29" s="2285"/>
      <c r="G29" s="2285"/>
      <c r="H29" s="2285"/>
      <c r="I29" s="2285"/>
      <c r="J29" s="2285"/>
      <c r="K29" s="2279"/>
      <c r="L29" s="2285"/>
      <c r="M29" s="2285"/>
      <c r="N29" s="2285"/>
      <c r="O29" s="2285"/>
      <c r="P29" s="2285"/>
      <c r="Q29" s="2285"/>
      <c r="R29" s="2285"/>
      <c r="S29" s="2296"/>
    </row>
    <row r="30" spans="2:19" ht="30" customHeight="1">
      <c r="B30" s="2279"/>
      <c r="C30" s="2285"/>
      <c r="D30" s="2285"/>
      <c r="E30" s="2285"/>
      <c r="F30" s="2285"/>
      <c r="G30" s="2285"/>
      <c r="H30" s="2285"/>
      <c r="I30" s="2285"/>
      <c r="J30" s="2285"/>
      <c r="K30" s="2279"/>
      <c r="L30" s="2285"/>
      <c r="M30" s="2285"/>
      <c r="N30" s="2285"/>
      <c r="O30" s="2285"/>
      <c r="P30" s="2285"/>
      <c r="Q30" s="2285"/>
      <c r="R30" s="2285"/>
      <c r="S30" s="2296"/>
    </row>
    <row r="31" spans="2:19" ht="30" customHeight="1">
      <c r="B31" s="2281"/>
      <c r="C31" s="2289"/>
      <c r="D31" s="2289"/>
      <c r="E31" s="2289"/>
      <c r="F31" s="2289"/>
      <c r="G31" s="2289"/>
      <c r="H31" s="2289"/>
      <c r="I31" s="2289"/>
      <c r="J31" s="2289"/>
      <c r="K31" s="2281"/>
      <c r="L31" s="2289"/>
      <c r="M31" s="2289"/>
      <c r="N31" s="2289"/>
      <c r="O31" s="2289"/>
      <c r="P31" s="2289"/>
      <c r="Q31" s="2289"/>
      <c r="R31" s="2289"/>
      <c r="S31" s="2297"/>
    </row>
    <row r="32" spans="2:19" ht="30" customHeight="1"/>
    <row r="33" spans="2:19" ht="30" customHeight="1">
      <c r="B33" s="2277" t="s">
        <v>2145</v>
      </c>
      <c r="C33" s="2290"/>
      <c r="D33" s="2290"/>
      <c r="E33" s="2290"/>
      <c r="F33" s="2290"/>
      <c r="G33" s="2290"/>
      <c r="H33" s="2290"/>
      <c r="I33" s="2290"/>
      <c r="J33" s="2290"/>
      <c r="K33" s="2290"/>
      <c r="L33" s="2290"/>
      <c r="M33" s="2290"/>
      <c r="N33" s="2290"/>
      <c r="O33" s="2290"/>
      <c r="P33" s="2290"/>
      <c r="Q33" s="2290"/>
      <c r="R33" s="2290"/>
      <c r="S33" s="2300"/>
    </row>
    <row r="34" spans="2:19" ht="30.75" customHeight="1">
      <c r="B34" s="2279"/>
      <c r="C34" s="2285"/>
      <c r="D34" s="2285"/>
      <c r="E34" s="2285"/>
      <c r="F34" s="2285"/>
      <c r="G34" s="2285"/>
      <c r="H34" s="2285"/>
      <c r="I34" s="2285"/>
      <c r="J34" s="2285"/>
      <c r="K34" s="2285"/>
      <c r="L34" s="2285"/>
      <c r="M34" s="2285"/>
      <c r="N34" s="2285"/>
      <c r="O34" s="2285"/>
      <c r="P34" s="2285"/>
      <c r="Q34" s="2285"/>
      <c r="R34" s="2285"/>
      <c r="S34" s="2296"/>
    </row>
    <row r="35" spans="2:19" ht="30.75" customHeight="1">
      <c r="B35" s="2279"/>
      <c r="D35" s="2285"/>
      <c r="E35" s="2285"/>
      <c r="F35" s="2285"/>
      <c r="G35" s="2285"/>
      <c r="H35" s="2285"/>
      <c r="I35" s="2285"/>
      <c r="J35" s="2285"/>
      <c r="K35" s="2285"/>
      <c r="L35" s="2285"/>
      <c r="M35" s="2285"/>
      <c r="N35" s="2285"/>
      <c r="O35" s="2285"/>
      <c r="P35" s="2285"/>
      <c r="Q35" s="2285"/>
      <c r="R35" s="2285"/>
      <c r="S35" s="2296"/>
    </row>
    <row r="36" spans="2:19" ht="30.75" customHeight="1">
      <c r="B36" s="2279"/>
      <c r="C36" s="2286" t="s">
        <v>162</v>
      </c>
      <c r="D36" s="2285"/>
      <c r="E36" s="2285"/>
      <c r="F36" s="2285"/>
      <c r="G36" s="2285"/>
      <c r="H36" s="2285"/>
      <c r="I36" s="2285"/>
      <c r="J36" s="2285"/>
      <c r="K36" s="2285"/>
      <c r="L36" s="2285"/>
      <c r="M36" s="2285"/>
      <c r="N36" s="2285"/>
      <c r="O36" s="2285"/>
      <c r="P36" s="2285"/>
      <c r="Q36" s="2285"/>
      <c r="R36" s="2285"/>
      <c r="S36" s="2296"/>
    </row>
    <row r="37" spans="2:19" ht="30.75" customHeight="1">
      <c r="B37" s="2279"/>
      <c r="C37" s="2286" t="s">
        <v>2152</v>
      </c>
      <c r="D37" s="2285"/>
      <c r="E37" s="2285"/>
      <c r="F37" s="2285"/>
      <c r="G37" s="2285"/>
      <c r="H37" s="2285"/>
      <c r="I37" s="2285"/>
      <c r="J37" s="2285"/>
      <c r="K37" s="2285"/>
      <c r="L37" s="2285"/>
      <c r="M37" s="2285"/>
      <c r="N37" s="2285"/>
      <c r="O37" s="2285"/>
      <c r="P37" s="2285"/>
      <c r="Q37" s="2285"/>
      <c r="R37" s="2285"/>
      <c r="S37" s="2296"/>
    </row>
    <row r="38" spans="2:19" ht="30.75" customHeight="1">
      <c r="B38" s="2279"/>
      <c r="C38" s="2285"/>
      <c r="D38" s="2285"/>
      <c r="E38" s="2285"/>
      <c r="F38" s="2285"/>
      <c r="G38" s="2285"/>
      <c r="H38" s="2285"/>
      <c r="I38" s="2285"/>
      <c r="J38" s="2285"/>
      <c r="K38" s="2285"/>
      <c r="L38" s="2285"/>
      <c r="M38" s="2285"/>
      <c r="N38" s="2285"/>
      <c r="O38" s="2285"/>
      <c r="P38" s="2285"/>
      <c r="Q38" s="2285"/>
      <c r="R38" s="2285"/>
      <c r="S38" s="2296"/>
    </row>
    <row r="39" spans="2:19" ht="30.75" customHeight="1">
      <c r="B39" s="2279"/>
      <c r="C39" s="2285"/>
      <c r="D39" s="2285"/>
      <c r="E39" s="2285"/>
      <c r="F39" s="2285"/>
      <c r="G39" s="2285"/>
      <c r="H39" s="2285"/>
      <c r="I39" s="2285"/>
      <c r="J39" s="2285"/>
      <c r="K39" s="2285"/>
      <c r="L39" s="2285"/>
      <c r="M39" s="2285"/>
      <c r="N39" s="2285"/>
      <c r="O39" s="2285"/>
      <c r="P39" s="2285"/>
      <c r="Q39" s="2285"/>
      <c r="R39" s="2285"/>
      <c r="S39" s="2296"/>
    </row>
    <row r="40" spans="2:19" ht="30.75" customHeight="1">
      <c r="B40" s="2279"/>
      <c r="C40" s="2285"/>
      <c r="D40" s="2285"/>
      <c r="E40" s="2285"/>
      <c r="F40" s="2285"/>
      <c r="G40" s="2285"/>
      <c r="H40" s="2285"/>
      <c r="I40" s="2285"/>
      <c r="J40" s="2285"/>
      <c r="K40" s="2285"/>
      <c r="L40" s="2285"/>
      <c r="M40" s="2285"/>
      <c r="N40" s="2285"/>
      <c r="O40" s="2285"/>
      <c r="P40" s="2285"/>
      <c r="Q40" s="2285"/>
      <c r="R40" s="2285"/>
      <c r="S40" s="2296"/>
    </row>
    <row r="41" spans="2:19" ht="30.75" customHeight="1">
      <c r="B41" s="2279"/>
      <c r="C41" s="2285"/>
      <c r="D41" s="2285"/>
      <c r="E41" s="2285"/>
      <c r="F41" s="2285"/>
      <c r="G41" s="2285"/>
      <c r="H41" s="2285"/>
      <c r="I41" s="2285"/>
      <c r="J41" s="2285"/>
      <c r="K41" s="2285"/>
      <c r="L41" s="2285"/>
      <c r="M41" s="2285"/>
      <c r="N41" s="2285"/>
      <c r="O41" s="2285"/>
      <c r="P41" s="2285"/>
      <c r="Q41" s="2285"/>
      <c r="R41" s="2285"/>
      <c r="S41" s="2296"/>
    </row>
    <row r="42" spans="2:19" ht="30.75" customHeight="1">
      <c r="B42" s="2281"/>
      <c r="C42" s="2289"/>
      <c r="D42" s="2289"/>
      <c r="E42" s="2289"/>
      <c r="F42" s="2289"/>
      <c r="G42" s="2289"/>
      <c r="H42" s="2289"/>
      <c r="I42" s="2289"/>
      <c r="J42" s="2289"/>
      <c r="K42" s="2289"/>
      <c r="L42" s="2289"/>
      <c r="M42" s="2289"/>
      <c r="N42" s="2289"/>
      <c r="O42" s="2289"/>
      <c r="P42" s="2289"/>
      <c r="Q42" s="2289"/>
      <c r="R42" s="2289"/>
      <c r="S42" s="2297"/>
    </row>
    <row r="43" spans="2:19" ht="30" customHeight="1">
      <c r="B43" s="2282" t="s">
        <v>903</v>
      </c>
      <c r="C43" s="2282"/>
      <c r="D43" s="2282"/>
      <c r="E43" s="2292"/>
      <c r="F43" s="2292"/>
      <c r="G43" s="2292"/>
      <c r="H43" s="2292"/>
      <c r="I43" s="2292"/>
      <c r="J43" s="2292"/>
      <c r="K43" s="2292"/>
      <c r="L43" s="2292"/>
      <c r="M43" s="2282" t="s">
        <v>2156</v>
      </c>
      <c r="N43" s="2282"/>
      <c r="O43" s="2282"/>
      <c r="P43" s="2292"/>
      <c r="Q43" s="2292"/>
      <c r="R43" s="2292"/>
      <c r="S43" s="2292"/>
    </row>
    <row r="44" spans="2:19" ht="30" customHeight="1">
      <c r="B44" s="2283"/>
      <c r="C44" s="2283"/>
      <c r="D44" s="2283"/>
      <c r="E44" s="2293"/>
      <c r="F44" s="2293"/>
      <c r="G44" s="2293"/>
      <c r="H44" s="2293"/>
      <c r="I44" s="2293"/>
      <c r="J44" s="2293"/>
      <c r="K44" s="2293"/>
      <c r="L44" s="2293"/>
      <c r="M44" s="2283"/>
      <c r="N44" s="2283"/>
      <c r="O44" s="2283"/>
      <c r="P44" s="2293"/>
      <c r="Q44" s="2293"/>
      <c r="R44" s="2293"/>
      <c r="S44" s="2293"/>
    </row>
  </sheetData>
  <mergeCells count="19">
    <mergeCell ref="B4:S4"/>
    <mergeCell ref="B6:C6"/>
    <mergeCell ref="D6:I6"/>
    <mergeCell ref="K6:L6"/>
    <mergeCell ref="M6:S6"/>
    <mergeCell ref="B7:C7"/>
    <mergeCell ref="D7:I7"/>
    <mergeCell ref="K7:L7"/>
    <mergeCell ref="M7:S7"/>
    <mergeCell ref="B8:C8"/>
    <mergeCell ref="D8:I8"/>
    <mergeCell ref="K8:L8"/>
    <mergeCell ref="M8:S8"/>
    <mergeCell ref="B10:S10"/>
    <mergeCell ref="B33:S33"/>
    <mergeCell ref="B43:D44"/>
    <mergeCell ref="E43:L44"/>
    <mergeCell ref="M43:O44"/>
    <mergeCell ref="P43:S44"/>
  </mergeCells>
  <phoneticPr fontId="57" type="Hiragana"/>
  <pageMargins left="0.7" right="0.7" top="0.75" bottom="0.75" header="0.3" footer="0.3"/>
  <pageSetup paperSize="9" fitToWidth="1" fitToHeight="1" orientation="portrait" usePrinterDefaults="1"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sheetPr>
    <tabColor rgb="FF92D050"/>
  </sheetPr>
  <dimension ref="B2:S44"/>
  <sheetViews>
    <sheetView workbookViewId="0">
      <selection activeCell="B41" sqref="B41:S41"/>
    </sheetView>
  </sheetViews>
  <sheetFormatPr defaultRowHeight="24.75"/>
  <cols>
    <col min="1" max="1" width="4.125" style="2274" customWidth="1"/>
    <col min="2" max="19" width="8.25" style="2274" customWidth="1"/>
    <col min="20" max="16384" width="9" style="2274" customWidth="1"/>
  </cols>
  <sheetData>
    <row r="2" spans="2:19">
      <c r="M2" s="2298"/>
      <c r="N2" s="2298"/>
      <c r="O2" s="2298" t="s">
        <v>1304</v>
      </c>
      <c r="P2" s="2298"/>
      <c r="Q2" s="2298" t="s">
        <v>1595</v>
      </c>
      <c r="R2" s="2298"/>
      <c r="S2" s="2298" t="s">
        <v>417</v>
      </c>
    </row>
    <row r="3" spans="2:19" ht="15" customHeight="1"/>
    <row r="4" spans="2:19" ht="33" customHeight="1">
      <c r="B4" s="2275" t="s">
        <v>2157</v>
      </c>
      <c r="C4" s="2275"/>
      <c r="D4" s="2275"/>
      <c r="E4" s="2275"/>
      <c r="F4" s="2275"/>
      <c r="G4" s="2275"/>
      <c r="H4" s="2275"/>
      <c r="I4" s="2275"/>
      <c r="J4" s="2275"/>
      <c r="K4" s="2275"/>
      <c r="L4" s="2275"/>
      <c r="M4" s="2275"/>
      <c r="N4" s="2275"/>
      <c r="O4" s="2275"/>
      <c r="P4" s="2275"/>
      <c r="Q4" s="2275"/>
      <c r="R4" s="2275"/>
      <c r="S4" s="2275"/>
    </row>
    <row r="5" spans="2:19" ht="15" customHeight="1"/>
    <row r="6" spans="2:19" ht="33" customHeight="1">
      <c r="B6" s="2276" t="s">
        <v>1724</v>
      </c>
      <c r="C6" s="2276"/>
      <c r="D6" s="2291"/>
      <c r="E6" s="2291"/>
      <c r="F6" s="2291"/>
      <c r="G6" s="2291"/>
      <c r="H6" s="2291"/>
      <c r="I6" s="2291"/>
      <c r="J6" s="2294"/>
      <c r="K6" s="2276" t="s">
        <v>2126</v>
      </c>
      <c r="L6" s="2276"/>
      <c r="M6" s="2291"/>
      <c r="N6" s="2291"/>
      <c r="O6" s="2291"/>
      <c r="P6" s="2291"/>
      <c r="Q6" s="2291"/>
      <c r="R6" s="2291"/>
      <c r="S6" s="2291"/>
    </row>
    <row r="7" spans="2:19" ht="33" customHeight="1">
      <c r="B7" s="2276" t="s">
        <v>2101</v>
      </c>
      <c r="C7" s="2276"/>
      <c r="D7" s="2291"/>
      <c r="E7" s="2291"/>
      <c r="F7" s="2291"/>
      <c r="G7" s="2291"/>
      <c r="H7" s="2291"/>
      <c r="I7" s="2291"/>
      <c r="J7" s="2294"/>
      <c r="K7" s="2276" t="s">
        <v>2127</v>
      </c>
      <c r="L7" s="2276"/>
      <c r="M7" s="2291"/>
      <c r="N7" s="2291"/>
      <c r="O7" s="2291"/>
      <c r="P7" s="2291"/>
      <c r="Q7" s="2291"/>
      <c r="R7" s="2291"/>
      <c r="S7" s="2291"/>
    </row>
    <row r="8" spans="2:19" ht="33" customHeight="1">
      <c r="B8" s="2276" t="s">
        <v>2102</v>
      </c>
      <c r="C8" s="2276"/>
      <c r="D8" s="2291"/>
      <c r="E8" s="2291"/>
      <c r="F8" s="2291"/>
      <c r="G8" s="2291"/>
      <c r="H8" s="2291"/>
      <c r="I8" s="2291"/>
      <c r="J8" s="2294"/>
      <c r="K8" s="2276" t="s">
        <v>660</v>
      </c>
      <c r="L8" s="2276"/>
      <c r="M8" s="2291"/>
      <c r="N8" s="2291"/>
      <c r="O8" s="2291"/>
      <c r="P8" s="2291"/>
      <c r="Q8" s="2291"/>
      <c r="R8" s="2291"/>
      <c r="S8" s="2291"/>
    </row>
    <row r="9" spans="2:19" ht="16.5" customHeight="1"/>
    <row r="10" spans="2:19" ht="30" customHeight="1">
      <c r="B10" s="2277" t="s">
        <v>1154</v>
      </c>
      <c r="C10" s="2284"/>
      <c r="D10" s="2284"/>
      <c r="E10" s="2284"/>
      <c r="F10" s="2284"/>
      <c r="G10" s="2284"/>
      <c r="H10" s="2284"/>
      <c r="I10" s="2284"/>
      <c r="J10" s="2284"/>
      <c r="K10" s="2284"/>
      <c r="L10" s="2284"/>
      <c r="M10" s="2284"/>
      <c r="N10" s="2284"/>
      <c r="O10" s="2284"/>
      <c r="P10" s="2284"/>
      <c r="Q10" s="2284"/>
      <c r="R10" s="2284"/>
      <c r="S10" s="2299"/>
    </row>
    <row r="11" spans="2:19" ht="30" customHeight="1">
      <c r="B11" s="2278" t="s">
        <v>2143</v>
      </c>
      <c r="C11" s="2285"/>
      <c r="D11" s="2285"/>
      <c r="E11" s="2285"/>
      <c r="F11" s="2285"/>
      <c r="G11" s="2285"/>
      <c r="H11" s="2285"/>
      <c r="I11" s="2285"/>
      <c r="J11" s="2285"/>
      <c r="K11" s="2278" t="s">
        <v>2153</v>
      </c>
      <c r="L11" s="2288"/>
      <c r="M11" s="2288"/>
      <c r="N11" s="2288"/>
      <c r="O11" s="2288"/>
      <c r="P11" s="2288"/>
      <c r="Q11" s="2288"/>
      <c r="R11" s="2288"/>
      <c r="S11" s="2295"/>
    </row>
    <row r="12" spans="2:19" ht="30" customHeight="1">
      <c r="B12" s="2279"/>
      <c r="C12" s="2285"/>
      <c r="D12" s="2285"/>
      <c r="E12" s="2285"/>
      <c r="F12" s="2285"/>
      <c r="G12" s="2285"/>
      <c r="H12" s="2285"/>
      <c r="I12" s="2285"/>
      <c r="J12" s="2285"/>
      <c r="K12" s="2279"/>
      <c r="L12" s="2285"/>
      <c r="M12" s="2285"/>
      <c r="N12" s="2285"/>
      <c r="O12" s="2285"/>
      <c r="P12" s="2285"/>
      <c r="Q12" s="2285"/>
      <c r="R12" s="2285"/>
      <c r="S12" s="2296"/>
    </row>
    <row r="13" spans="2:19" ht="30" customHeight="1">
      <c r="B13" s="2279"/>
      <c r="C13" s="2286" t="s">
        <v>2146</v>
      </c>
      <c r="D13" s="2285"/>
      <c r="E13" s="2285"/>
      <c r="F13" s="2285"/>
      <c r="G13" s="2285"/>
      <c r="H13" s="2285"/>
      <c r="I13" s="2285"/>
      <c r="J13" s="2285"/>
      <c r="K13" s="2279"/>
      <c r="L13" s="2286" t="s">
        <v>2154</v>
      </c>
      <c r="M13" s="2285"/>
      <c r="N13" s="2285"/>
      <c r="O13" s="2285"/>
      <c r="P13" s="2285"/>
      <c r="Q13" s="2285"/>
      <c r="R13" s="2285"/>
      <c r="S13" s="2296"/>
    </row>
    <row r="14" spans="2:19" ht="30" customHeight="1">
      <c r="B14" s="2279"/>
      <c r="C14" s="2287" t="s">
        <v>1099</v>
      </c>
      <c r="D14" s="2285"/>
      <c r="E14" s="2285"/>
      <c r="F14" s="2285"/>
      <c r="G14" s="2285"/>
      <c r="H14" s="2285"/>
      <c r="I14" s="2285"/>
      <c r="J14" s="2285"/>
      <c r="K14" s="2279"/>
      <c r="L14" s="2286" t="s">
        <v>2155</v>
      </c>
      <c r="M14" s="2285"/>
      <c r="N14" s="2285"/>
      <c r="O14" s="2285"/>
      <c r="P14" s="2285"/>
      <c r="Q14" s="2285"/>
      <c r="R14" s="2285"/>
      <c r="S14" s="2296"/>
    </row>
    <row r="15" spans="2:19" ht="30" customHeight="1">
      <c r="B15" s="2279"/>
      <c r="C15" s="2287" t="s">
        <v>2159</v>
      </c>
      <c r="D15" s="2285"/>
      <c r="E15" s="2285"/>
      <c r="F15" s="2285"/>
      <c r="G15" s="2285"/>
      <c r="H15" s="2285"/>
      <c r="I15" s="2285"/>
      <c r="J15" s="2285"/>
      <c r="K15" s="2279"/>
      <c r="L15" s="2286" t="s">
        <v>218</v>
      </c>
      <c r="M15" s="2285"/>
      <c r="N15" s="2285"/>
      <c r="O15" s="2285"/>
      <c r="P15" s="2285"/>
      <c r="Q15" s="2285"/>
      <c r="R15" s="2285"/>
      <c r="S15" s="2296"/>
    </row>
    <row r="16" spans="2:19" ht="30" customHeight="1">
      <c r="B16" s="2279"/>
      <c r="C16" s="2286" t="s">
        <v>2148</v>
      </c>
      <c r="D16" s="2285"/>
      <c r="E16" s="2285"/>
      <c r="F16" s="2285"/>
      <c r="G16" s="2285"/>
      <c r="H16" s="2285"/>
      <c r="I16" s="2285"/>
      <c r="J16" s="2285"/>
      <c r="K16" s="2279"/>
      <c r="L16" s="2285"/>
      <c r="M16" s="2285"/>
      <c r="N16" s="2285"/>
      <c r="O16" s="2285"/>
      <c r="P16" s="2285"/>
      <c r="Q16" s="2285"/>
      <c r="R16" s="2285"/>
      <c r="S16" s="2296"/>
    </row>
    <row r="17" spans="2:19" ht="30" customHeight="1">
      <c r="B17" s="2279"/>
      <c r="C17" s="2285"/>
      <c r="D17" s="2285"/>
      <c r="E17" s="2285"/>
      <c r="F17" s="2285"/>
      <c r="G17" s="2285"/>
      <c r="H17" s="2285"/>
      <c r="I17" s="2285"/>
      <c r="J17" s="2285"/>
      <c r="K17" s="2279"/>
      <c r="L17" s="2285"/>
      <c r="M17" s="2285"/>
      <c r="N17" s="2285"/>
      <c r="O17" s="2285"/>
      <c r="P17" s="2285"/>
      <c r="Q17" s="2285"/>
      <c r="R17" s="2285"/>
      <c r="S17" s="2296"/>
    </row>
    <row r="18" spans="2:19" ht="30" customHeight="1">
      <c r="B18" s="2280" t="s">
        <v>2144</v>
      </c>
      <c r="C18" s="2288"/>
      <c r="D18" s="2288"/>
      <c r="E18" s="2288"/>
      <c r="F18" s="2288"/>
      <c r="G18" s="2288"/>
      <c r="H18" s="2288"/>
      <c r="I18" s="2288"/>
      <c r="J18" s="2295"/>
      <c r="K18" s="2279"/>
      <c r="L18" s="2285"/>
      <c r="M18" s="2285"/>
      <c r="N18" s="2285"/>
      <c r="O18" s="2285"/>
      <c r="P18" s="2285"/>
      <c r="Q18" s="2285"/>
      <c r="R18" s="2285"/>
      <c r="S18" s="2296"/>
    </row>
    <row r="19" spans="2:19" ht="30" customHeight="1">
      <c r="B19" s="2279"/>
      <c r="C19" s="2285"/>
      <c r="D19" s="2285"/>
      <c r="E19" s="2285"/>
      <c r="F19" s="2285"/>
      <c r="G19" s="2285"/>
      <c r="H19" s="2285"/>
      <c r="I19" s="2285"/>
      <c r="J19" s="2296"/>
      <c r="K19" s="2279"/>
      <c r="L19" s="2285"/>
      <c r="M19" s="2285"/>
      <c r="N19" s="2285"/>
      <c r="O19" s="2285"/>
      <c r="P19" s="2285"/>
      <c r="Q19" s="2285"/>
      <c r="R19" s="2285"/>
      <c r="S19" s="2296"/>
    </row>
    <row r="20" spans="2:19" ht="30" customHeight="1">
      <c r="B20" s="2279"/>
      <c r="C20" s="2286" t="s">
        <v>2160</v>
      </c>
      <c r="D20" s="2285"/>
      <c r="E20" s="2285"/>
      <c r="F20" s="2285"/>
      <c r="G20" s="2285"/>
      <c r="H20" s="2285"/>
      <c r="I20" s="2285"/>
      <c r="J20" s="2296"/>
      <c r="K20" s="2279"/>
      <c r="L20" s="2285"/>
      <c r="M20" s="2285"/>
      <c r="N20" s="2285"/>
      <c r="O20" s="2285"/>
      <c r="P20" s="2285"/>
      <c r="Q20" s="2285"/>
      <c r="R20" s="2285"/>
      <c r="S20" s="2296"/>
    </row>
    <row r="21" spans="2:19" ht="30" customHeight="1">
      <c r="B21" s="2279"/>
      <c r="C21" s="2286" t="s">
        <v>2161</v>
      </c>
      <c r="D21" s="2285"/>
      <c r="E21" s="2285"/>
      <c r="F21" s="2285"/>
      <c r="G21" s="2285"/>
      <c r="H21" s="2285"/>
      <c r="I21" s="2285"/>
      <c r="J21" s="2296"/>
      <c r="K21" s="2279"/>
      <c r="L21" s="2285"/>
      <c r="M21" s="2285"/>
      <c r="N21" s="2285"/>
      <c r="O21" s="2285"/>
      <c r="P21" s="2285"/>
      <c r="Q21" s="2285"/>
      <c r="R21" s="2285"/>
      <c r="S21" s="2296"/>
    </row>
    <row r="22" spans="2:19" ht="30" customHeight="1">
      <c r="B22" s="2281"/>
      <c r="C22" s="2289"/>
      <c r="D22" s="2289"/>
      <c r="E22" s="2289"/>
      <c r="F22" s="2289"/>
      <c r="G22" s="2289"/>
      <c r="H22" s="2289"/>
      <c r="I22" s="2289"/>
      <c r="J22" s="2297"/>
      <c r="K22" s="2279"/>
      <c r="L22" s="2285"/>
      <c r="M22" s="2285"/>
      <c r="N22" s="2285"/>
      <c r="O22" s="2285"/>
      <c r="P22" s="2285"/>
      <c r="Q22" s="2285"/>
      <c r="R22" s="2285"/>
      <c r="S22" s="2296"/>
    </row>
    <row r="23" spans="2:19" ht="30" customHeight="1">
      <c r="B23" s="2278" t="s">
        <v>2084</v>
      </c>
      <c r="C23" s="2285"/>
      <c r="D23" s="2285"/>
      <c r="E23" s="2285"/>
      <c r="F23" s="2285"/>
      <c r="G23" s="2285"/>
      <c r="H23" s="2285"/>
      <c r="I23" s="2285"/>
      <c r="J23" s="2285"/>
      <c r="K23" s="2279"/>
      <c r="L23" s="2285"/>
      <c r="M23" s="2285"/>
      <c r="N23" s="2285"/>
      <c r="O23" s="2285"/>
      <c r="P23" s="2285"/>
      <c r="Q23" s="2285"/>
      <c r="R23" s="2285"/>
      <c r="S23" s="2296"/>
    </row>
    <row r="24" spans="2:19" ht="30" customHeight="1">
      <c r="B24" s="2279"/>
      <c r="C24" s="2285"/>
      <c r="D24" s="2285"/>
      <c r="E24" s="2285"/>
      <c r="F24" s="2285"/>
      <c r="G24" s="2285"/>
      <c r="H24" s="2285"/>
      <c r="I24" s="2285"/>
      <c r="J24" s="2285"/>
      <c r="K24" s="2279"/>
      <c r="L24" s="2285"/>
      <c r="M24" s="2285"/>
      <c r="N24" s="2285"/>
      <c r="O24" s="2285"/>
      <c r="P24" s="2285"/>
      <c r="Q24" s="2285"/>
      <c r="R24" s="2285"/>
      <c r="S24" s="2296"/>
    </row>
    <row r="25" spans="2:19" ht="30" customHeight="1">
      <c r="B25" s="2279"/>
      <c r="C25" s="2286" t="s">
        <v>2151</v>
      </c>
      <c r="D25" s="2285"/>
      <c r="E25" s="2285"/>
      <c r="F25" s="2285"/>
      <c r="G25" s="2285"/>
      <c r="H25" s="2285"/>
      <c r="I25" s="2285"/>
      <c r="J25" s="2285"/>
      <c r="K25" s="2279"/>
      <c r="L25" s="2285"/>
      <c r="M25" s="2285"/>
      <c r="N25" s="2285"/>
      <c r="O25" s="2285"/>
      <c r="P25" s="2285"/>
      <c r="Q25" s="2285"/>
      <c r="R25" s="2285"/>
      <c r="S25" s="2296"/>
    </row>
    <row r="26" spans="2:19" ht="30" customHeight="1">
      <c r="B26" s="2279"/>
      <c r="C26" s="2286" t="s">
        <v>36</v>
      </c>
      <c r="D26" s="2285"/>
      <c r="E26" s="2285"/>
      <c r="F26" s="2285"/>
      <c r="G26" s="2285"/>
      <c r="H26" s="2285"/>
      <c r="I26" s="2285"/>
      <c r="J26" s="2285"/>
      <c r="K26" s="2279"/>
      <c r="L26" s="2285"/>
      <c r="M26" s="2285"/>
      <c r="N26" s="2285"/>
      <c r="O26" s="2285"/>
      <c r="P26" s="2285"/>
      <c r="Q26" s="2285"/>
      <c r="R26" s="2285"/>
      <c r="S26" s="2296"/>
    </row>
    <row r="27" spans="2:19" ht="30" customHeight="1">
      <c r="B27" s="2279"/>
      <c r="C27" s="2286" t="s">
        <v>1814</v>
      </c>
      <c r="D27" s="2285"/>
      <c r="E27" s="2285"/>
      <c r="F27" s="2285"/>
      <c r="G27" s="2285"/>
      <c r="H27" s="2285"/>
      <c r="I27" s="2285"/>
      <c r="J27" s="2285"/>
      <c r="K27" s="2279"/>
      <c r="L27" s="2285"/>
      <c r="M27" s="2285"/>
      <c r="N27" s="2285"/>
      <c r="O27" s="2285"/>
      <c r="P27" s="2285"/>
      <c r="Q27" s="2285"/>
      <c r="R27" s="2285"/>
      <c r="S27" s="2296"/>
    </row>
    <row r="28" spans="2:19" ht="30" customHeight="1">
      <c r="B28" s="2281"/>
      <c r="C28" s="2289"/>
      <c r="D28" s="2289"/>
      <c r="E28" s="2289"/>
      <c r="F28" s="2289"/>
      <c r="G28" s="2289"/>
      <c r="H28" s="2289"/>
      <c r="I28" s="2289"/>
      <c r="J28" s="2289"/>
      <c r="K28" s="2281"/>
      <c r="L28" s="2289"/>
      <c r="M28" s="2289"/>
      <c r="N28" s="2289"/>
      <c r="O28" s="2289"/>
      <c r="P28" s="2289"/>
      <c r="Q28" s="2289"/>
      <c r="R28" s="2289"/>
      <c r="S28" s="2297"/>
    </row>
    <row r="29" spans="2:19" ht="15" customHeight="1"/>
    <row r="30" spans="2:19" ht="30" customHeight="1">
      <c r="B30" s="2277" t="s">
        <v>1138</v>
      </c>
      <c r="C30" s="2290"/>
      <c r="D30" s="2290"/>
      <c r="E30" s="2290"/>
      <c r="F30" s="2290"/>
      <c r="G30" s="2290"/>
      <c r="H30" s="2290"/>
      <c r="I30" s="2290"/>
      <c r="J30" s="2290"/>
      <c r="K30" s="2290"/>
      <c r="L30" s="2290"/>
      <c r="M30" s="2290"/>
      <c r="N30" s="2290"/>
      <c r="O30" s="2290"/>
      <c r="P30" s="2290"/>
      <c r="Q30" s="2290"/>
      <c r="R30" s="2290"/>
      <c r="S30" s="2300"/>
    </row>
    <row r="31" spans="2:19" ht="30.75" customHeight="1">
      <c r="B31" s="2279"/>
      <c r="C31" s="2285"/>
      <c r="D31" s="2285"/>
      <c r="E31" s="2285"/>
      <c r="F31" s="2285"/>
      <c r="G31" s="2285"/>
      <c r="H31" s="2285"/>
      <c r="I31" s="2285"/>
      <c r="J31" s="2285"/>
      <c r="K31" s="2285"/>
      <c r="L31" s="2285"/>
      <c r="M31" s="2285"/>
      <c r="N31" s="2285"/>
      <c r="O31" s="2285"/>
      <c r="P31" s="2285"/>
      <c r="Q31" s="2285"/>
      <c r="R31" s="2285"/>
      <c r="S31" s="2296"/>
    </row>
    <row r="32" spans="2:19" ht="30.75" customHeight="1">
      <c r="B32" s="2279"/>
      <c r="C32" s="2286" t="s">
        <v>162</v>
      </c>
      <c r="D32" s="2285"/>
      <c r="E32" s="2285"/>
      <c r="F32" s="2285"/>
      <c r="G32" s="2285"/>
      <c r="H32" s="2285"/>
      <c r="I32" s="2285"/>
      <c r="J32" s="2285"/>
      <c r="K32" s="2285"/>
      <c r="L32" s="2285"/>
      <c r="M32" s="2285"/>
      <c r="N32" s="2285"/>
      <c r="O32" s="2285"/>
      <c r="P32" s="2285"/>
      <c r="Q32" s="2285"/>
      <c r="R32" s="2285"/>
      <c r="S32" s="2296"/>
    </row>
    <row r="33" spans="2:19" ht="30.75" customHeight="1">
      <c r="B33" s="2279"/>
      <c r="C33" s="2286" t="s">
        <v>2152</v>
      </c>
      <c r="D33" s="2285"/>
      <c r="E33" s="2285"/>
      <c r="F33" s="2285"/>
      <c r="G33" s="2285"/>
      <c r="H33" s="2285"/>
      <c r="I33" s="2285"/>
      <c r="J33" s="2285"/>
      <c r="K33" s="2285"/>
      <c r="L33" s="2285"/>
      <c r="M33" s="2285"/>
      <c r="N33" s="2285"/>
      <c r="O33" s="2285"/>
      <c r="P33" s="2285"/>
      <c r="Q33" s="2285"/>
      <c r="R33" s="2285"/>
      <c r="S33" s="2296"/>
    </row>
    <row r="34" spans="2:19" ht="30.75" customHeight="1">
      <c r="B34" s="2279"/>
      <c r="C34" s="2285"/>
      <c r="D34" s="2285"/>
      <c r="E34" s="2285"/>
      <c r="F34" s="2285"/>
      <c r="G34" s="2285"/>
      <c r="H34" s="2285"/>
      <c r="I34" s="2285"/>
      <c r="J34" s="2285"/>
      <c r="K34" s="2285"/>
      <c r="L34" s="2285"/>
      <c r="M34" s="2285"/>
      <c r="N34" s="2285"/>
      <c r="O34" s="2285"/>
      <c r="P34" s="2285"/>
      <c r="Q34" s="2285"/>
      <c r="R34" s="2285"/>
      <c r="S34" s="2296"/>
    </row>
    <row r="35" spans="2:19" ht="30.75" customHeight="1">
      <c r="B35" s="2281"/>
      <c r="C35" s="2289"/>
      <c r="D35" s="2289"/>
      <c r="E35" s="2289"/>
      <c r="F35" s="2289"/>
      <c r="G35" s="2289"/>
      <c r="H35" s="2289"/>
      <c r="I35" s="2289"/>
      <c r="J35" s="2289"/>
      <c r="K35" s="2289"/>
      <c r="L35" s="2289"/>
      <c r="M35" s="2289"/>
      <c r="N35" s="2289"/>
      <c r="O35" s="2289"/>
      <c r="P35" s="2289"/>
      <c r="Q35" s="2289"/>
      <c r="R35" s="2289"/>
      <c r="S35" s="2297"/>
    </row>
    <row r="36" spans="2:19" ht="20.25" customHeight="1">
      <c r="B36" s="2301" t="s">
        <v>355</v>
      </c>
      <c r="C36" s="2304"/>
      <c r="D36" s="2304"/>
      <c r="E36" s="2307"/>
      <c r="F36" s="2309"/>
      <c r="G36" s="2311"/>
      <c r="H36" s="2311"/>
      <c r="I36" s="2311"/>
      <c r="J36" s="2311"/>
      <c r="K36" s="2311"/>
      <c r="L36" s="2311"/>
      <c r="M36" s="2311"/>
      <c r="N36" s="2311"/>
      <c r="O36" s="2311"/>
      <c r="P36" s="2311"/>
      <c r="Q36" s="2311"/>
      <c r="R36" s="2311"/>
      <c r="S36" s="2313"/>
    </row>
    <row r="37" spans="2:19" ht="20.25" customHeight="1">
      <c r="B37" s="2302"/>
      <c r="C37" s="2305"/>
      <c r="D37" s="2305"/>
      <c r="E37" s="2308"/>
      <c r="F37" s="2310"/>
      <c r="G37" s="2312"/>
      <c r="H37" s="2312"/>
      <c r="I37" s="2312"/>
      <c r="J37" s="2312"/>
      <c r="K37" s="2312"/>
      <c r="L37" s="2312"/>
      <c r="M37" s="2312"/>
      <c r="N37" s="2312"/>
      <c r="O37" s="2312"/>
      <c r="P37" s="2312"/>
      <c r="Q37" s="2312"/>
      <c r="R37" s="2312"/>
      <c r="S37" s="2314"/>
    </row>
    <row r="38" spans="2:19" ht="15.75" customHeight="1"/>
    <row r="39" spans="2:19" ht="33">
      <c r="B39" s="2277" t="s">
        <v>120</v>
      </c>
      <c r="C39" s="2290"/>
      <c r="D39" s="2290"/>
      <c r="E39" s="2290"/>
      <c r="F39" s="2290"/>
      <c r="G39" s="2290"/>
      <c r="H39" s="2290"/>
      <c r="I39" s="2290"/>
      <c r="J39" s="2290"/>
      <c r="K39" s="2290"/>
      <c r="L39" s="2290"/>
      <c r="M39" s="2290"/>
      <c r="N39" s="2290"/>
      <c r="O39" s="2290"/>
      <c r="P39" s="2290"/>
      <c r="Q39" s="2290"/>
      <c r="R39" s="2290"/>
      <c r="S39" s="2300"/>
    </row>
    <row r="40" spans="2:19">
      <c r="B40" s="2279"/>
      <c r="S40" s="2296"/>
    </row>
    <row r="41" spans="2:19" ht="75" customHeight="1">
      <c r="B41" s="2303" t="s">
        <v>2158</v>
      </c>
      <c r="C41" s="2306"/>
      <c r="D41" s="2306"/>
      <c r="E41" s="2306"/>
      <c r="F41" s="2306"/>
      <c r="G41" s="2306"/>
      <c r="H41" s="2306"/>
      <c r="I41" s="2306"/>
      <c r="J41" s="2306"/>
      <c r="K41" s="2306"/>
      <c r="L41" s="2306"/>
      <c r="M41" s="2306"/>
      <c r="N41" s="2306"/>
      <c r="O41" s="2306"/>
      <c r="P41" s="2306"/>
      <c r="Q41" s="2306"/>
      <c r="R41" s="2306"/>
      <c r="S41" s="2315"/>
    </row>
    <row r="42" spans="2:19">
      <c r="B42" s="2279"/>
      <c r="C42" s="2287"/>
      <c r="S42" s="2296"/>
    </row>
    <row r="43" spans="2:19">
      <c r="B43" s="2279"/>
      <c r="S43" s="2296"/>
    </row>
    <row r="44" spans="2:19">
      <c r="B44" s="2281"/>
      <c r="C44" s="2289"/>
      <c r="D44" s="2289"/>
      <c r="E44" s="2289"/>
      <c r="F44" s="2289"/>
      <c r="G44" s="2289"/>
      <c r="H44" s="2289"/>
      <c r="I44" s="2289"/>
      <c r="J44" s="2289"/>
      <c r="K44" s="2289"/>
      <c r="L44" s="2289"/>
      <c r="M44" s="2289"/>
      <c r="N44" s="2289"/>
      <c r="O44" s="2289"/>
      <c r="P44" s="2289"/>
      <c r="Q44" s="2289"/>
      <c r="R44" s="2289"/>
      <c r="S44" s="2297"/>
    </row>
    <row r="45" spans="2:19" ht="20.25" customHeight="1"/>
    <row r="46" spans="2:19" ht="20.25" customHeight="1"/>
  </sheetData>
  <mergeCells count="19">
    <mergeCell ref="B4:S4"/>
    <mergeCell ref="B6:C6"/>
    <mergeCell ref="D6:I6"/>
    <mergeCell ref="K6:L6"/>
    <mergeCell ref="M6:S6"/>
    <mergeCell ref="B7:C7"/>
    <mergeCell ref="D7:I7"/>
    <mergeCell ref="K7:L7"/>
    <mergeCell ref="M7:S7"/>
    <mergeCell ref="B8:C8"/>
    <mergeCell ref="D8:I8"/>
    <mergeCell ref="K8:L8"/>
    <mergeCell ref="M8:S8"/>
    <mergeCell ref="B10:S10"/>
    <mergeCell ref="B30:S30"/>
    <mergeCell ref="B39:S39"/>
    <mergeCell ref="B41:S41"/>
    <mergeCell ref="B36:E37"/>
    <mergeCell ref="F36:S37"/>
  </mergeCells>
  <phoneticPr fontId="57" type="Hiragana"/>
  <pageMargins left="0.7" right="0.7" top="0.75" bottom="0.75" header="0.3" footer="0.3"/>
  <pageSetup paperSize="9" fitToWidth="1" fitToHeight="1" orientation="portrait" usePrinterDefaults="1"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B1:V63"/>
  <sheetViews>
    <sheetView view="pageBreakPreview" zoomScale="79" zoomScaleNormal="40" zoomScaleSheetLayoutView="79" workbookViewId="0"/>
  </sheetViews>
  <sheetFormatPr defaultColWidth="9" defaultRowHeight="21"/>
  <cols>
    <col min="1" max="1" width="3.5" style="2316" customWidth="1"/>
    <col min="2" max="3" width="11.25" style="2316" customWidth="1"/>
    <col min="4" max="7" width="15.5" style="2316" customWidth="1"/>
    <col min="8" max="9" width="11.25" style="2316" customWidth="1"/>
    <col min="10" max="10" width="4.75" style="2316" customWidth="1"/>
    <col min="11" max="12" width="11.25" style="2316" customWidth="1"/>
    <col min="13" max="19" width="9.875" style="2316" customWidth="1"/>
    <col min="20" max="20" width="11.375" style="2316" customWidth="1"/>
    <col min="21" max="21" width="10.75" style="2316" customWidth="1"/>
    <col min="22" max="22" width="2" style="2316" customWidth="1"/>
    <col min="23" max="16384" width="9" style="2316"/>
  </cols>
  <sheetData>
    <row r="1" spans="2:21">
      <c r="T1" s="2350" t="s">
        <v>2139</v>
      </c>
      <c r="U1" s="2421"/>
    </row>
    <row r="2" spans="2:21" ht="6.75" customHeight="1">
      <c r="T2" s="2393"/>
      <c r="U2" s="2393"/>
    </row>
    <row r="3" spans="2:21" ht="20.25" customHeight="1">
      <c r="O3" s="2346"/>
      <c r="P3" s="2346"/>
      <c r="Q3" s="2404" t="s">
        <v>1304</v>
      </c>
      <c r="R3" s="2404"/>
      <c r="S3" s="2404" t="s">
        <v>1595</v>
      </c>
      <c r="T3" s="2404"/>
      <c r="U3" s="2404" t="s">
        <v>417</v>
      </c>
    </row>
    <row r="4" spans="2:21" ht="7.5" customHeight="1"/>
    <row r="5" spans="2:21" ht="29.25" customHeight="1">
      <c r="B5" s="2317" t="s">
        <v>2100</v>
      </c>
      <c r="C5" s="2317"/>
      <c r="D5" s="2317"/>
      <c r="E5" s="2317"/>
      <c r="F5" s="2317"/>
      <c r="G5" s="2317"/>
      <c r="H5" s="2317"/>
      <c r="I5" s="2317"/>
      <c r="J5" s="2317"/>
      <c r="K5" s="2317"/>
      <c r="L5" s="2317"/>
      <c r="M5" s="2317"/>
      <c r="N5" s="2317"/>
      <c r="O5" s="2317"/>
      <c r="P5" s="2317"/>
      <c r="Q5" s="2317"/>
      <c r="R5" s="2317"/>
      <c r="S5" s="2317"/>
      <c r="T5" s="2317"/>
      <c r="U5" s="2317"/>
    </row>
    <row r="6" spans="2:21" ht="19.5" customHeight="1"/>
    <row r="7" spans="2:21" ht="46.5" customHeight="1">
      <c r="B7" s="2318" t="s">
        <v>1724</v>
      </c>
      <c r="C7" s="2318"/>
      <c r="D7" s="2341"/>
      <c r="E7" s="2341"/>
      <c r="F7" s="2341"/>
      <c r="G7" s="2341"/>
      <c r="H7" s="2341"/>
      <c r="I7" s="2341"/>
      <c r="K7" s="2318" t="s">
        <v>2126</v>
      </c>
      <c r="L7" s="2318"/>
      <c r="M7" s="2341"/>
      <c r="N7" s="2341"/>
      <c r="O7" s="2341"/>
      <c r="P7" s="2341"/>
      <c r="Q7" s="2341"/>
      <c r="R7" s="2341"/>
      <c r="S7" s="2341"/>
      <c r="T7" s="2341"/>
      <c r="U7" s="2341"/>
    </row>
    <row r="8" spans="2:21" ht="46.5" customHeight="1">
      <c r="B8" s="2318" t="s">
        <v>2101</v>
      </c>
      <c r="C8" s="2318"/>
      <c r="D8" s="2341"/>
      <c r="E8" s="2341"/>
      <c r="F8" s="2341"/>
      <c r="G8" s="2341"/>
      <c r="H8" s="2341"/>
      <c r="I8" s="2341"/>
      <c r="K8" s="2318" t="s">
        <v>2127</v>
      </c>
      <c r="L8" s="2318"/>
      <c r="M8" s="2341"/>
      <c r="N8" s="2341"/>
      <c r="O8" s="2341"/>
      <c r="P8" s="2341"/>
      <c r="Q8" s="2341"/>
      <c r="R8" s="2341"/>
      <c r="S8" s="2341"/>
      <c r="T8" s="2341"/>
      <c r="U8" s="2341"/>
    </row>
    <row r="9" spans="2:21" ht="48" customHeight="1">
      <c r="B9" s="2318" t="s">
        <v>2102</v>
      </c>
      <c r="C9" s="2318"/>
      <c r="D9" s="2341"/>
      <c r="E9" s="2341"/>
      <c r="F9" s="2341"/>
      <c r="G9" s="2341"/>
      <c r="H9" s="2341"/>
      <c r="I9" s="2341"/>
      <c r="K9" s="2318" t="s">
        <v>660</v>
      </c>
      <c r="L9" s="2318"/>
      <c r="M9" s="2341"/>
      <c r="N9" s="2341"/>
      <c r="O9" s="2341"/>
      <c r="P9" s="2341"/>
      <c r="Q9" s="2341"/>
      <c r="R9" s="2341"/>
      <c r="S9" s="2341"/>
      <c r="T9" s="2341"/>
      <c r="U9" s="2341"/>
    </row>
    <row r="10" spans="2:21" ht="19.5" customHeight="1"/>
    <row r="11" spans="2:21" ht="33" customHeight="1">
      <c r="B11" s="2319" t="s">
        <v>1053</v>
      </c>
      <c r="C11" s="2334"/>
      <c r="D11" s="2334"/>
      <c r="E11" s="2334"/>
      <c r="F11" s="2334"/>
      <c r="G11" s="2334"/>
      <c r="H11" s="2334"/>
      <c r="I11" s="2358"/>
      <c r="K11" s="2319" t="s">
        <v>2129</v>
      </c>
      <c r="L11" s="2334"/>
      <c r="M11" s="2334"/>
      <c r="N11" s="2334"/>
      <c r="O11" s="2334"/>
      <c r="P11" s="2334"/>
      <c r="Q11" s="2334"/>
      <c r="R11" s="2334"/>
      <c r="S11" s="2334"/>
      <c r="T11" s="2334"/>
      <c r="U11" s="2358"/>
    </row>
    <row r="12" spans="2:21" ht="33" customHeight="1">
      <c r="B12" s="2320" t="s">
        <v>2103</v>
      </c>
      <c r="C12" s="2320"/>
      <c r="D12" s="2320"/>
      <c r="E12" s="2320"/>
      <c r="F12" s="2320"/>
      <c r="G12" s="2320"/>
      <c r="H12" s="2350"/>
      <c r="I12" s="2359"/>
      <c r="K12" s="2370" t="s">
        <v>303</v>
      </c>
      <c r="L12" s="2379"/>
      <c r="M12" s="2379"/>
      <c r="N12" s="2379"/>
      <c r="O12" s="2379"/>
      <c r="P12" s="2379"/>
      <c r="Q12" s="2379"/>
      <c r="R12" s="2379"/>
      <c r="S12" s="2379"/>
      <c r="T12" s="2415"/>
      <c r="U12" s="2422">
        <f>IF(T32&gt;=5,15,IF(AND(T32&gt;=3,T32&lt;=4),5,IF(AND(T32&gt;=2,T32&lt;=0),0,0)))</f>
        <v>0</v>
      </c>
    </row>
    <row r="13" spans="2:21" ht="33" customHeight="1">
      <c r="B13" s="2320" t="s">
        <v>2104</v>
      </c>
      <c r="C13" s="2320"/>
      <c r="D13" s="2320"/>
      <c r="E13" s="2320"/>
      <c r="F13" s="2320"/>
      <c r="G13" s="2320"/>
      <c r="H13" s="2350" t="s">
        <v>274</v>
      </c>
      <c r="I13" s="2360"/>
      <c r="K13" s="2371" t="s">
        <v>256</v>
      </c>
      <c r="L13" s="2380"/>
      <c r="M13" s="2380"/>
      <c r="N13" s="2380"/>
      <c r="O13" s="2380"/>
      <c r="P13" s="2380"/>
      <c r="Q13" s="2380"/>
      <c r="R13" s="2380"/>
      <c r="S13" s="2409"/>
      <c r="T13" s="2341"/>
      <c r="U13" s="2423"/>
    </row>
    <row r="14" spans="2:21" ht="33" customHeight="1">
      <c r="B14" s="2320" t="s">
        <v>8</v>
      </c>
      <c r="C14" s="2320"/>
      <c r="D14" s="2320"/>
      <c r="E14" s="2320"/>
      <c r="F14" s="2320"/>
      <c r="G14" s="2320"/>
      <c r="H14" s="2350"/>
      <c r="I14" s="2360"/>
      <c r="K14" s="2324" t="s">
        <v>2131</v>
      </c>
      <c r="L14" s="2335"/>
      <c r="M14" s="2335"/>
      <c r="N14" s="2335"/>
      <c r="O14" s="2335"/>
      <c r="P14" s="2335"/>
      <c r="Q14" s="2335"/>
      <c r="R14" s="2335"/>
      <c r="S14" s="2335"/>
      <c r="T14" s="2352"/>
      <c r="U14" s="2423"/>
    </row>
    <row r="15" spans="2:21" ht="33" customHeight="1">
      <c r="B15" s="2320" t="s">
        <v>860</v>
      </c>
      <c r="C15" s="2320"/>
      <c r="D15" s="2320"/>
      <c r="E15" s="2320"/>
      <c r="F15" s="2320"/>
      <c r="G15" s="2320"/>
      <c r="H15" s="2350" t="s">
        <v>274</v>
      </c>
      <c r="I15" s="2360"/>
      <c r="K15" s="2372" t="s">
        <v>2132</v>
      </c>
      <c r="L15" s="2381"/>
      <c r="M15" s="2381"/>
      <c r="N15" s="2381"/>
      <c r="O15" s="2381"/>
      <c r="P15" s="2381"/>
      <c r="Q15" s="2381"/>
      <c r="R15" s="2381"/>
      <c r="S15" s="2410"/>
      <c r="T15" s="2362"/>
      <c r="U15" s="2423"/>
    </row>
    <row r="16" spans="2:21" ht="33" customHeight="1">
      <c r="B16" s="2320" t="s">
        <v>2105</v>
      </c>
      <c r="C16" s="2320"/>
      <c r="D16" s="2320"/>
      <c r="E16" s="2320"/>
      <c r="F16" s="2320"/>
      <c r="G16" s="2320"/>
      <c r="H16" s="2350"/>
      <c r="I16" s="2360"/>
      <c r="K16" s="2324" t="s">
        <v>887</v>
      </c>
      <c r="L16" s="2335"/>
      <c r="M16" s="2335"/>
      <c r="N16" s="2335"/>
      <c r="O16" s="2335"/>
      <c r="P16" s="2335"/>
      <c r="Q16" s="2335"/>
      <c r="R16" s="2335"/>
      <c r="S16" s="2335"/>
      <c r="T16" s="2352"/>
      <c r="U16" s="2423"/>
    </row>
    <row r="17" spans="2:21" ht="33" customHeight="1">
      <c r="B17" s="2320" t="s">
        <v>2106</v>
      </c>
      <c r="C17" s="2320"/>
      <c r="D17" s="2320"/>
      <c r="E17" s="2320"/>
      <c r="F17" s="2320"/>
      <c r="G17" s="2320"/>
      <c r="H17" s="2350"/>
      <c r="I17" s="2360"/>
      <c r="K17" s="2371" t="s">
        <v>2133</v>
      </c>
      <c r="L17" s="2380"/>
      <c r="M17" s="2380"/>
      <c r="N17" s="2380"/>
      <c r="O17" s="2380"/>
      <c r="P17" s="2380"/>
      <c r="Q17" s="2380"/>
      <c r="R17" s="2380"/>
      <c r="S17" s="2409"/>
      <c r="T17" s="2341"/>
      <c r="U17" s="2423"/>
    </row>
    <row r="18" spans="2:21" ht="33" customHeight="1">
      <c r="B18" s="2320" t="s">
        <v>2107</v>
      </c>
      <c r="C18" s="2320"/>
      <c r="D18" s="2320"/>
      <c r="E18" s="2320"/>
      <c r="F18" s="2320"/>
      <c r="G18" s="2320"/>
      <c r="H18" s="2350"/>
      <c r="I18" s="2360"/>
      <c r="K18" s="2373" t="s">
        <v>73</v>
      </c>
      <c r="L18" s="2382"/>
      <c r="M18" s="2382"/>
      <c r="N18" s="2382"/>
      <c r="O18" s="2382"/>
      <c r="P18" s="2382"/>
      <c r="Q18" s="2382"/>
      <c r="R18" s="2382"/>
      <c r="S18" s="2382"/>
      <c r="T18" s="2416"/>
      <c r="U18" s="2423"/>
    </row>
    <row r="19" spans="2:21" ht="33" customHeight="1">
      <c r="B19" s="2320" t="s">
        <v>2108</v>
      </c>
      <c r="C19" s="2320"/>
      <c r="D19" s="2320"/>
      <c r="E19" s="2320"/>
      <c r="F19" s="2320"/>
      <c r="G19" s="2320"/>
      <c r="H19" s="2350"/>
      <c r="I19" s="2361" t="s">
        <v>1506</v>
      </c>
      <c r="K19" s="2371" t="s">
        <v>2132</v>
      </c>
      <c r="L19" s="2380"/>
      <c r="M19" s="2380"/>
      <c r="N19" s="2380"/>
      <c r="O19" s="2380"/>
      <c r="P19" s="2380"/>
      <c r="Q19" s="2380"/>
      <c r="R19" s="2380"/>
      <c r="S19" s="2409"/>
      <c r="T19" s="2341"/>
      <c r="U19" s="2423"/>
    </row>
    <row r="20" spans="2:21" ht="35.25" customHeight="1">
      <c r="B20" s="2321" t="s">
        <v>830</v>
      </c>
      <c r="C20" s="2321"/>
      <c r="D20" s="2321"/>
      <c r="E20" s="2321"/>
      <c r="F20" s="2321"/>
      <c r="G20" s="2321"/>
      <c r="H20" s="2321"/>
      <c r="I20" s="2321"/>
      <c r="K20" s="2373" t="s">
        <v>691</v>
      </c>
      <c r="L20" s="2382"/>
      <c r="M20" s="2382"/>
      <c r="N20" s="2382"/>
      <c r="O20" s="2382"/>
      <c r="P20" s="2382"/>
      <c r="Q20" s="2382"/>
      <c r="R20" s="2382"/>
      <c r="S20" s="2382"/>
      <c r="T20" s="2416"/>
      <c r="U20" s="2423"/>
    </row>
    <row r="21" spans="2:21" ht="33" customHeight="1">
      <c r="B21" s="2319" t="s">
        <v>2109</v>
      </c>
      <c r="C21" s="2334"/>
      <c r="D21" s="2334"/>
      <c r="E21" s="2334"/>
      <c r="F21" s="2334"/>
      <c r="G21" s="2334"/>
      <c r="H21" s="2334"/>
      <c r="I21" s="2358"/>
      <c r="K21" s="2374" t="s">
        <v>1907</v>
      </c>
      <c r="L21" s="2383"/>
      <c r="M21" s="2383"/>
      <c r="N21" s="2383"/>
      <c r="O21" s="2383"/>
      <c r="P21" s="2383"/>
      <c r="Q21" s="2383"/>
      <c r="R21" s="2383"/>
      <c r="S21" s="2411"/>
      <c r="T21" s="2354"/>
      <c r="U21" s="2423"/>
    </row>
    <row r="22" spans="2:21" ht="24" customHeight="1">
      <c r="B22" s="2322" t="s">
        <v>2110</v>
      </c>
      <c r="C22" s="2322"/>
      <c r="D22" s="2322"/>
      <c r="E22" s="2322"/>
      <c r="F22" s="2322"/>
      <c r="G22" s="2322"/>
      <c r="H22" s="2350" t="s">
        <v>274</v>
      </c>
      <c r="I22" s="2354"/>
      <c r="K22" s="2375"/>
      <c r="L22" s="2384"/>
      <c r="M22" s="2384"/>
      <c r="N22" s="2384"/>
      <c r="O22" s="2384"/>
      <c r="P22" s="2384"/>
      <c r="Q22" s="2384"/>
      <c r="R22" s="2384"/>
      <c r="S22" s="2412"/>
      <c r="T22" s="2417"/>
      <c r="U22" s="2423"/>
    </row>
    <row r="23" spans="2:21" ht="35.25" customHeight="1">
      <c r="B23" s="2322"/>
      <c r="C23" s="2322"/>
      <c r="D23" s="2322"/>
      <c r="E23" s="2322"/>
      <c r="F23" s="2322"/>
      <c r="G23" s="2322"/>
      <c r="H23" s="2350"/>
      <c r="I23" s="2362"/>
      <c r="K23" s="2373" t="s">
        <v>1625</v>
      </c>
      <c r="L23" s="2382"/>
      <c r="M23" s="2382"/>
      <c r="N23" s="2382"/>
      <c r="O23" s="2382"/>
      <c r="P23" s="2382"/>
      <c r="Q23" s="2382"/>
      <c r="R23" s="2382"/>
      <c r="S23" s="2382"/>
      <c r="T23" s="2416"/>
      <c r="U23" s="2423"/>
    </row>
    <row r="24" spans="2:21" ht="35.25" customHeight="1">
      <c r="B24" s="2322" t="s">
        <v>1910</v>
      </c>
      <c r="C24" s="2322"/>
      <c r="D24" s="2322"/>
      <c r="E24" s="2322"/>
      <c r="F24" s="2322"/>
      <c r="G24" s="2322"/>
      <c r="H24" s="2350" t="s">
        <v>274</v>
      </c>
      <c r="I24" s="2362"/>
      <c r="K24" s="2374" t="s">
        <v>83</v>
      </c>
      <c r="L24" s="2383"/>
      <c r="M24" s="2383"/>
      <c r="N24" s="2383"/>
      <c r="O24" s="2383"/>
      <c r="P24" s="2383"/>
      <c r="Q24" s="2383"/>
      <c r="R24" s="2383"/>
      <c r="S24" s="2411"/>
      <c r="T24" s="2354"/>
      <c r="U24" s="2423"/>
    </row>
    <row r="25" spans="2:21" ht="24" customHeight="1">
      <c r="B25" s="2322"/>
      <c r="C25" s="2322"/>
      <c r="D25" s="2322"/>
      <c r="E25" s="2322"/>
      <c r="F25" s="2322"/>
      <c r="G25" s="2322"/>
      <c r="H25" s="2350"/>
      <c r="I25" s="2362"/>
      <c r="K25" s="2375"/>
      <c r="L25" s="2384"/>
      <c r="M25" s="2384"/>
      <c r="N25" s="2384"/>
      <c r="O25" s="2384"/>
      <c r="P25" s="2384"/>
      <c r="Q25" s="2384"/>
      <c r="R25" s="2384"/>
      <c r="S25" s="2412"/>
      <c r="T25" s="2417"/>
      <c r="U25" s="2423"/>
    </row>
    <row r="26" spans="2:21" ht="35.25" customHeight="1">
      <c r="B26" s="2322" t="s">
        <v>848</v>
      </c>
      <c r="C26" s="2322"/>
      <c r="D26" s="2322"/>
      <c r="E26" s="2322"/>
      <c r="F26" s="2322"/>
      <c r="G26" s="2322"/>
      <c r="H26" s="2350" t="s">
        <v>274</v>
      </c>
      <c r="I26" s="2362"/>
      <c r="K26" s="2373" t="s">
        <v>842</v>
      </c>
      <c r="L26" s="2382"/>
      <c r="M26" s="2382"/>
      <c r="N26" s="2382"/>
      <c r="O26" s="2382"/>
      <c r="P26" s="2382"/>
      <c r="Q26" s="2382"/>
      <c r="R26" s="2382"/>
      <c r="S26" s="2382"/>
      <c r="T26" s="2416"/>
      <c r="U26" s="2423"/>
    </row>
    <row r="27" spans="2:21" ht="25.5" customHeight="1">
      <c r="B27" s="2322"/>
      <c r="C27" s="2322"/>
      <c r="D27" s="2322"/>
      <c r="E27" s="2322"/>
      <c r="F27" s="2322"/>
      <c r="G27" s="2322"/>
      <c r="H27" s="2350"/>
      <c r="I27" s="2362"/>
      <c r="K27" s="2374" t="s">
        <v>902</v>
      </c>
      <c r="L27" s="2383"/>
      <c r="M27" s="2383"/>
      <c r="N27" s="2383"/>
      <c r="O27" s="2383"/>
      <c r="P27" s="2383"/>
      <c r="Q27" s="2383"/>
      <c r="R27" s="2383"/>
      <c r="S27" s="2411"/>
      <c r="T27" s="2354"/>
      <c r="U27" s="2423"/>
    </row>
    <row r="28" spans="2:21" ht="25.5" customHeight="1">
      <c r="B28" s="2322" t="s">
        <v>1804</v>
      </c>
      <c r="C28" s="2322"/>
      <c r="D28" s="2322"/>
      <c r="E28" s="2322"/>
      <c r="F28" s="2322"/>
      <c r="G28" s="2322"/>
      <c r="H28" s="2350"/>
      <c r="I28" s="2362"/>
      <c r="K28" s="2375"/>
      <c r="L28" s="2384"/>
      <c r="M28" s="2384"/>
      <c r="N28" s="2384"/>
      <c r="O28" s="2384"/>
      <c r="P28" s="2384"/>
      <c r="Q28" s="2384"/>
      <c r="R28" s="2384"/>
      <c r="S28" s="2412"/>
      <c r="T28" s="2417"/>
      <c r="U28" s="2423"/>
    </row>
    <row r="29" spans="2:21" ht="35.25" customHeight="1">
      <c r="B29" s="2322"/>
      <c r="C29" s="2322"/>
      <c r="D29" s="2322"/>
      <c r="E29" s="2322"/>
      <c r="F29" s="2322"/>
      <c r="G29" s="2322"/>
      <c r="H29" s="2350"/>
      <c r="I29" s="2362"/>
      <c r="K29" s="2326" t="s">
        <v>2134</v>
      </c>
      <c r="L29" s="2336"/>
      <c r="M29" s="2336"/>
      <c r="N29" s="2336"/>
      <c r="O29" s="2336"/>
      <c r="P29" s="2336"/>
      <c r="Q29" s="2336"/>
      <c r="R29" s="2336"/>
      <c r="S29" s="2336"/>
      <c r="T29" s="2353"/>
      <c r="U29" s="2423"/>
    </row>
    <row r="30" spans="2:21" ht="31.5" customHeight="1">
      <c r="B30" s="2322" t="s">
        <v>961</v>
      </c>
      <c r="C30" s="2322"/>
      <c r="D30" s="2322"/>
      <c r="E30" s="2322"/>
      <c r="F30" s="2322"/>
      <c r="G30" s="2322"/>
      <c r="H30" s="2350"/>
      <c r="I30" s="2362"/>
      <c r="K30" s="2376" t="s">
        <v>748</v>
      </c>
      <c r="L30" s="2385"/>
      <c r="M30" s="2385"/>
      <c r="N30" s="2385"/>
      <c r="O30" s="2385"/>
      <c r="P30" s="2385"/>
      <c r="Q30" s="2385"/>
      <c r="R30" s="2385"/>
      <c r="S30" s="2413"/>
      <c r="T30" s="2418"/>
      <c r="U30" s="2423"/>
    </row>
    <row r="31" spans="2:21" ht="31.5" customHeight="1">
      <c r="B31" s="2322"/>
      <c r="C31" s="2322"/>
      <c r="D31" s="2322"/>
      <c r="E31" s="2322"/>
      <c r="F31" s="2322"/>
      <c r="G31" s="2322"/>
      <c r="H31" s="2350"/>
      <c r="I31" s="2362"/>
      <c r="K31" s="2375"/>
      <c r="L31" s="2384"/>
      <c r="M31" s="2384"/>
      <c r="N31" s="2384"/>
      <c r="O31" s="2384"/>
      <c r="P31" s="2384"/>
      <c r="Q31" s="2384"/>
      <c r="R31" s="2384"/>
      <c r="S31" s="2412"/>
      <c r="T31" s="2419"/>
      <c r="U31" s="2424"/>
    </row>
    <row r="32" spans="2:21" ht="29.25" customHeight="1">
      <c r="B32" s="2322" t="s">
        <v>2111</v>
      </c>
      <c r="C32" s="2322"/>
      <c r="D32" s="2322"/>
      <c r="E32" s="2322"/>
      <c r="F32" s="2322"/>
      <c r="G32" s="2322"/>
      <c r="H32" s="2341" t="s">
        <v>274</v>
      </c>
      <c r="I32" s="2363"/>
      <c r="K32" s="2377" t="s">
        <v>2135</v>
      </c>
      <c r="L32" s="2386"/>
      <c r="M32" s="2386"/>
      <c r="N32" s="2386"/>
      <c r="O32" s="2386"/>
      <c r="P32" s="2386"/>
      <c r="Q32" s="2386"/>
      <c r="R32" s="2386"/>
      <c r="S32" s="2414"/>
      <c r="T32" s="2356"/>
      <c r="U32" s="2425" t="s">
        <v>1506</v>
      </c>
    </row>
    <row r="33" spans="2:21" ht="25.5" customHeight="1">
      <c r="B33" s="2322"/>
      <c r="C33" s="2322"/>
      <c r="D33" s="2322"/>
      <c r="E33" s="2322"/>
      <c r="F33" s="2322"/>
      <c r="G33" s="2322"/>
      <c r="H33" s="2341"/>
      <c r="I33" s="2363" t="s">
        <v>1506</v>
      </c>
      <c r="K33" s="2329" t="s">
        <v>1636</v>
      </c>
      <c r="O33" s="2395"/>
      <c r="P33" s="2395"/>
      <c r="Q33" s="2395"/>
      <c r="R33" s="2395" t="s">
        <v>1931</v>
      </c>
      <c r="S33" s="2395"/>
      <c r="T33" s="2395"/>
      <c r="U33" s="2395"/>
    </row>
    <row r="34" spans="2:21" ht="31.5" customHeight="1">
      <c r="B34" s="2321" t="s">
        <v>298</v>
      </c>
      <c r="C34" s="2321"/>
      <c r="D34" s="2321"/>
      <c r="E34" s="2321"/>
      <c r="F34" s="2321"/>
      <c r="G34" s="2321"/>
      <c r="H34" s="2321"/>
      <c r="I34" s="2321"/>
      <c r="K34" s="2319" t="s">
        <v>1462</v>
      </c>
      <c r="L34" s="2334"/>
      <c r="M34" s="2334"/>
      <c r="N34" s="2334"/>
      <c r="O34" s="2334"/>
      <c r="P34" s="2334"/>
      <c r="Q34" s="2334"/>
      <c r="R34" s="2334"/>
      <c r="S34" s="2334"/>
      <c r="T34" s="2334"/>
      <c r="U34" s="2358"/>
    </row>
    <row r="35" spans="2:21" ht="33" customHeight="1">
      <c r="B35" s="2323" t="s">
        <v>437</v>
      </c>
      <c r="C35" s="2323"/>
      <c r="D35" s="2323"/>
      <c r="E35" s="2323"/>
      <c r="F35" s="2323"/>
      <c r="G35" s="2323"/>
      <c r="H35" s="2351"/>
      <c r="I35" s="2323"/>
      <c r="K35" s="2374" t="s">
        <v>1554</v>
      </c>
      <c r="L35" s="2383"/>
      <c r="M35" s="2383"/>
      <c r="N35" s="2383"/>
      <c r="O35" s="2383"/>
      <c r="P35" s="2383"/>
      <c r="Q35" s="2383"/>
      <c r="R35" s="2383"/>
      <c r="S35" s="2411"/>
      <c r="T35" s="2420"/>
      <c r="U35" s="2426"/>
    </row>
    <row r="36" spans="2:21" ht="35.25" customHeight="1">
      <c r="B36" s="2324" t="s">
        <v>306</v>
      </c>
      <c r="C36" s="2335"/>
      <c r="D36" s="2335"/>
      <c r="E36" s="2335"/>
      <c r="F36" s="2335"/>
      <c r="G36" s="2335"/>
      <c r="H36" s="2352"/>
      <c r="I36" s="2364"/>
      <c r="K36" s="2376"/>
      <c r="L36" s="2385"/>
      <c r="M36" s="2385"/>
      <c r="N36" s="2385"/>
      <c r="O36" s="2385"/>
      <c r="P36" s="2385"/>
      <c r="Q36" s="2385"/>
      <c r="R36" s="2385"/>
      <c r="S36" s="2413"/>
      <c r="T36" s="2418"/>
      <c r="U36" s="2427"/>
    </row>
    <row r="37" spans="2:21" ht="33" customHeight="1">
      <c r="B37" s="2325" t="s">
        <v>1344</v>
      </c>
      <c r="C37" s="2325"/>
      <c r="D37" s="2325"/>
      <c r="E37" s="2325"/>
      <c r="F37" s="2325"/>
      <c r="G37" s="2325"/>
      <c r="H37" s="2341" t="s">
        <v>274</v>
      </c>
      <c r="I37" s="2365"/>
      <c r="K37" s="2375"/>
      <c r="L37" s="2384"/>
      <c r="M37" s="2384"/>
      <c r="N37" s="2384"/>
      <c r="O37" s="2384"/>
      <c r="P37" s="2384"/>
      <c r="Q37" s="2384"/>
      <c r="R37" s="2384"/>
      <c r="S37" s="2412"/>
      <c r="T37" s="2419"/>
      <c r="U37" s="2425" t="s">
        <v>1506</v>
      </c>
    </row>
    <row r="38" spans="2:21" ht="35.25" customHeight="1">
      <c r="B38" s="2326" t="s">
        <v>309</v>
      </c>
      <c r="C38" s="2336"/>
      <c r="D38" s="2336"/>
      <c r="E38" s="2336"/>
      <c r="F38" s="2336"/>
      <c r="G38" s="2336"/>
      <c r="H38" s="2353"/>
      <c r="I38" s="2365"/>
      <c r="K38" s="2329"/>
      <c r="Q38" s="2368"/>
      <c r="R38" s="2368"/>
      <c r="S38" s="2368"/>
      <c r="T38" s="2368"/>
      <c r="U38" s="2368" t="s">
        <v>2140</v>
      </c>
    </row>
    <row r="39" spans="2:21" ht="35.25" customHeight="1">
      <c r="B39" s="2320" t="s">
        <v>1344</v>
      </c>
      <c r="C39" s="2320"/>
      <c r="D39" s="2320"/>
      <c r="E39" s="2320"/>
      <c r="F39" s="2320"/>
      <c r="G39" s="2320"/>
      <c r="H39" s="2341" t="s">
        <v>274</v>
      </c>
      <c r="I39" s="2365"/>
      <c r="K39" s="2319" t="s">
        <v>2136</v>
      </c>
      <c r="L39" s="2334"/>
      <c r="M39" s="2334"/>
      <c r="N39" s="2334"/>
      <c r="O39" s="2334"/>
      <c r="P39" s="2334"/>
      <c r="Q39" s="2334"/>
      <c r="R39" s="2334"/>
      <c r="S39" s="2334"/>
      <c r="T39" s="2334"/>
      <c r="U39" s="2358"/>
    </row>
    <row r="40" spans="2:21" ht="35.25" customHeight="1">
      <c r="B40" s="2326" t="s">
        <v>2112</v>
      </c>
      <c r="C40" s="2336"/>
      <c r="D40" s="2336"/>
      <c r="E40" s="2336"/>
      <c r="F40" s="2336"/>
      <c r="G40" s="2336"/>
      <c r="H40" s="2353"/>
      <c r="I40" s="2365"/>
      <c r="K40" s="2374" t="s">
        <v>626</v>
      </c>
      <c r="L40" s="2383"/>
      <c r="M40" s="2383"/>
      <c r="N40" s="2383"/>
      <c r="O40" s="2383"/>
      <c r="P40" s="2383"/>
      <c r="Q40" s="2383"/>
      <c r="R40" s="2383"/>
      <c r="S40" s="2411"/>
      <c r="T40" s="2420" t="s">
        <v>274</v>
      </c>
      <c r="U40" s="2426"/>
    </row>
    <row r="41" spans="2:21" ht="35.25" customHeight="1">
      <c r="B41" s="2327" t="s">
        <v>1344</v>
      </c>
      <c r="C41" s="2327"/>
      <c r="D41" s="2327"/>
      <c r="E41" s="2327"/>
      <c r="F41" s="2327"/>
      <c r="G41" s="2327"/>
      <c r="H41" s="2354"/>
      <c r="I41" s="2365"/>
      <c r="K41" s="2376"/>
      <c r="L41" s="2385"/>
      <c r="M41" s="2385"/>
      <c r="N41" s="2385"/>
      <c r="O41" s="2385"/>
      <c r="P41" s="2385"/>
      <c r="Q41" s="2385"/>
      <c r="R41" s="2385"/>
      <c r="S41" s="2413"/>
      <c r="T41" s="2418"/>
      <c r="U41" s="2427"/>
    </row>
    <row r="42" spans="2:21" ht="35.25" customHeight="1">
      <c r="B42" s="2324" t="s">
        <v>2113</v>
      </c>
      <c r="C42" s="2335"/>
      <c r="D42" s="2335"/>
      <c r="E42" s="2335"/>
      <c r="F42" s="2335"/>
      <c r="G42" s="2335"/>
      <c r="H42" s="2352"/>
      <c r="I42" s="2365"/>
      <c r="K42" s="2375"/>
      <c r="L42" s="2384"/>
      <c r="M42" s="2384"/>
      <c r="N42" s="2384"/>
      <c r="O42" s="2384"/>
      <c r="P42" s="2384"/>
      <c r="Q42" s="2384"/>
      <c r="R42" s="2384"/>
      <c r="S42" s="2412"/>
      <c r="T42" s="2419"/>
      <c r="U42" s="2425" t="s">
        <v>1506</v>
      </c>
    </row>
    <row r="43" spans="2:21" ht="35.25" customHeight="1">
      <c r="B43" s="2320" t="s">
        <v>1344</v>
      </c>
      <c r="C43" s="2320"/>
      <c r="D43" s="2320"/>
      <c r="E43" s="2320"/>
      <c r="F43" s="2320"/>
      <c r="G43" s="2320"/>
      <c r="H43" s="2355"/>
      <c r="I43" s="2365"/>
      <c r="K43" s="2378"/>
      <c r="Q43" s="2368"/>
      <c r="R43" s="2368"/>
      <c r="S43" s="2368"/>
      <c r="T43" s="2368"/>
      <c r="U43" s="2428" t="s">
        <v>2141</v>
      </c>
    </row>
    <row r="44" spans="2:21" ht="35.25" customHeight="1">
      <c r="B44" s="2326" t="s">
        <v>1604</v>
      </c>
      <c r="C44" s="2336"/>
      <c r="D44" s="2336"/>
      <c r="E44" s="2336"/>
      <c r="F44" s="2336"/>
      <c r="G44" s="2336"/>
      <c r="H44" s="2352"/>
      <c r="I44" s="2365"/>
      <c r="K44" s="2319" t="s">
        <v>814</v>
      </c>
      <c r="L44" s="2334"/>
      <c r="M44" s="2334"/>
      <c r="N44" s="2334"/>
      <c r="O44" s="2334"/>
      <c r="P44" s="2334"/>
      <c r="Q44" s="2334"/>
      <c r="R44" s="2334"/>
      <c r="S44" s="2334"/>
      <c r="T44" s="2334"/>
      <c r="U44" s="2358"/>
    </row>
    <row r="45" spans="2:21" ht="35.25" customHeight="1">
      <c r="B45" s="2320" t="s">
        <v>1344</v>
      </c>
      <c r="C45" s="2320"/>
      <c r="D45" s="2320"/>
      <c r="E45" s="2320"/>
      <c r="F45" s="2320"/>
      <c r="G45" s="2320"/>
      <c r="H45" s="2341"/>
      <c r="I45" s="2365"/>
      <c r="K45" s="2374" t="s">
        <v>2137</v>
      </c>
      <c r="L45" s="2383"/>
      <c r="M45" s="2383"/>
      <c r="N45" s="2383"/>
      <c r="O45" s="2383"/>
      <c r="P45" s="2383"/>
      <c r="Q45" s="2383"/>
      <c r="R45" s="2383"/>
      <c r="S45" s="2411"/>
      <c r="T45" s="2420"/>
      <c r="U45" s="2426"/>
    </row>
    <row r="46" spans="2:21" ht="35.25" customHeight="1">
      <c r="B46" s="2326" t="s">
        <v>2114</v>
      </c>
      <c r="C46" s="2336"/>
      <c r="D46" s="2336"/>
      <c r="E46" s="2336"/>
      <c r="F46" s="2336"/>
      <c r="G46" s="2336"/>
      <c r="H46" s="2353"/>
      <c r="I46" s="2365"/>
      <c r="K46" s="2376"/>
      <c r="L46" s="2385"/>
      <c r="M46" s="2385"/>
      <c r="N46" s="2385"/>
      <c r="O46" s="2385"/>
      <c r="P46" s="2385"/>
      <c r="Q46" s="2385"/>
      <c r="R46" s="2385"/>
      <c r="S46" s="2413"/>
      <c r="T46" s="2418"/>
      <c r="U46" s="2427"/>
    </row>
    <row r="47" spans="2:21" ht="35.25" customHeight="1">
      <c r="B47" s="2320" t="s">
        <v>1344</v>
      </c>
      <c r="C47" s="2320"/>
      <c r="D47" s="2320"/>
      <c r="E47" s="2320"/>
      <c r="F47" s="2320"/>
      <c r="G47" s="2320"/>
      <c r="H47" s="2341"/>
      <c r="I47" s="2365"/>
      <c r="K47" s="2375"/>
      <c r="L47" s="2384"/>
      <c r="M47" s="2384"/>
      <c r="N47" s="2384"/>
      <c r="O47" s="2384"/>
      <c r="P47" s="2384"/>
      <c r="Q47" s="2384"/>
      <c r="R47" s="2384"/>
      <c r="S47" s="2412"/>
      <c r="T47" s="2419"/>
      <c r="U47" s="2425" t="s">
        <v>1431</v>
      </c>
    </row>
    <row r="48" spans="2:21" ht="35.25" customHeight="1">
      <c r="B48" s="2326" t="s">
        <v>1577</v>
      </c>
      <c r="C48" s="2336"/>
      <c r="D48" s="2336"/>
      <c r="E48" s="2336"/>
      <c r="F48" s="2336"/>
      <c r="G48" s="2336"/>
      <c r="H48" s="2353"/>
      <c r="I48" s="2365"/>
      <c r="K48" s="2329"/>
      <c r="Q48" s="2368"/>
      <c r="R48" s="2368"/>
      <c r="S48" s="2368"/>
      <c r="T48" s="2368"/>
      <c r="U48" s="2368" t="s">
        <v>2140</v>
      </c>
    </row>
    <row r="49" spans="2:22" ht="35.25" customHeight="1">
      <c r="B49" s="2320" t="s">
        <v>1344</v>
      </c>
      <c r="C49" s="2320"/>
      <c r="D49" s="2320"/>
      <c r="E49" s="2320"/>
      <c r="F49" s="2320"/>
      <c r="G49" s="2320"/>
      <c r="H49" s="2341"/>
      <c r="I49" s="2365"/>
      <c r="K49" s="2329"/>
      <c r="Q49" s="2405"/>
      <c r="R49" s="2405"/>
      <c r="S49" s="2405"/>
      <c r="T49" s="2405"/>
      <c r="U49" s="2405"/>
    </row>
    <row r="50" spans="2:22" ht="35.25" customHeight="1">
      <c r="B50" s="2326" t="s">
        <v>756</v>
      </c>
      <c r="C50" s="2336"/>
      <c r="D50" s="2336"/>
      <c r="E50" s="2336"/>
      <c r="F50" s="2336"/>
      <c r="G50" s="2336"/>
      <c r="H50" s="2353"/>
      <c r="I50" s="2365"/>
      <c r="K50" s="2329"/>
      <c r="Q50" s="2405"/>
      <c r="R50" s="2405"/>
      <c r="S50" s="2405"/>
      <c r="T50" s="2405"/>
      <c r="U50" s="2405"/>
    </row>
    <row r="51" spans="2:22" ht="35.25" customHeight="1">
      <c r="B51" s="2320" t="s">
        <v>1344</v>
      </c>
      <c r="C51" s="2320"/>
      <c r="D51" s="2320"/>
      <c r="E51" s="2320"/>
      <c r="F51" s="2320"/>
      <c r="G51" s="2320"/>
      <c r="H51" s="2341" t="s">
        <v>274</v>
      </c>
      <c r="I51" s="2366"/>
    </row>
    <row r="52" spans="2:22" ht="29.25" customHeight="1">
      <c r="B52" s="2328" t="s">
        <v>2115</v>
      </c>
      <c r="C52" s="2328"/>
      <c r="D52" s="2328"/>
      <c r="E52" s="2328"/>
      <c r="F52" s="2328"/>
      <c r="G52" s="2328"/>
      <c r="H52" s="2356"/>
      <c r="I52" s="2367" t="s">
        <v>1506</v>
      </c>
    </row>
    <row r="53" spans="2:22" ht="35.25" customHeight="1">
      <c r="B53" s="2329" t="s">
        <v>667</v>
      </c>
      <c r="I53" s="2368" t="s">
        <v>153</v>
      </c>
    </row>
    <row r="54" spans="2:22" ht="27.75" customHeight="1">
      <c r="B54" s="2330" t="s">
        <v>1776</v>
      </c>
      <c r="C54" s="2337"/>
      <c r="D54" s="2330" t="s">
        <v>2116</v>
      </c>
      <c r="E54" s="2347"/>
      <c r="F54" s="2347"/>
      <c r="G54" s="2347"/>
      <c r="H54" s="2347"/>
      <c r="I54" s="2347"/>
      <c r="J54" s="2347"/>
      <c r="K54" s="2347"/>
      <c r="L54" s="2337"/>
      <c r="M54" s="2392"/>
    </row>
    <row r="55" spans="2:22" ht="35.25" customHeight="1">
      <c r="B55" s="2331" t="s">
        <v>1060</v>
      </c>
      <c r="C55" s="2338"/>
      <c r="D55" s="2342" t="s">
        <v>1789</v>
      </c>
      <c r="E55" s="2342" t="s">
        <v>2117</v>
      </c>
      <c r="F55" s="2342" t="s">
        <v>1747</v>
      </c>
      <c r="G55" s="2342" t="s">
        <v>2122</v>
      </c>
      <c r="H55" s="2342" t="s">
        <v>2123</v>
      </c>
      <c r="I55" s="2369" t="s">
        <v>2124</v>
      </c>
      <c r="J55" s="2342"/>
      <c r="K55" s="2342" t="s">
        <v>11</v>
      </c>
      <c r="L55" s="2387" t="s">
        <v>40</v>
      </c>
      <c r="M55" s="2393"/>
    </row>
    <row r="56" spans="2:22" ht="35.25" customHeight="1">
      <c r="B56" s="2332" t="s">
        <v>852</v>
      </c>
      <c r="C56" s="2339"/>
      <c r="D56" s="2343" t="s">
        <v>1376</v>
      </c>
      <c r="E56" s="2344" t="s">
        <v>2118</v>
      </c>
      <c r="F56" s="2344" t="s">
        <v>2117</v>
      </c>
      <c r="G56" s="2344" t="s">
        <v>2122</v>
      </c>
      <c r="H56" s="2344" t="s">
        <v>787</v>
      </c>
      <c r="I56" s="2344" t="s">
        <v>2125</v>
      </c>
      <c r="J56" s="2344"/>
      <c r="K56" s="2344"/>
      <c r="L56" s="2388"/>
      <c r="O56" s="2396" t="s">
        <v>310</v>
      </c>
      <c r="P56" s="2400"/>
      <c r="Q56" s="2400"/>
      <c r="R56" s="2400"/>
      <c r="S56" s="2400"/>
      <c r="T56" s="2400"/>
      <c r="U56" s="2429"/>
    </row>
    <row r="57" spans="2:22" ht="35.25" customHeight="1">
      <c r="B57" s="2332" t="s">
        <v>1463</v>
      </c>
      <c r="C57" s="2339"/>
      <c r="D57" s="2344" t="s">
        <v>1585</v>
      </c>
      <c r="E57" s="2344" t="s">
        <v>1789</v>
      </c>
      <c r="F57" s="2344" t="s">
        <v>564</v>
      </c>
      <c r="G57" s="2344"/>
      <c r="H57" s="2344"/>
      <c r="I57" s="2344"/>
      <c r="J57" s="2344"/>
      <c r="K57" s="2344"/>
      <c r="L57" s="2389"/>
      <c r="M57" s="2394"/>
      <c r="N57" s="2394"/>
      <c r="O57" s="2397"/>
      <c r="P57" s="2401"/>
      <c r="Q57" s="2401"/>
      <c r="R57" s="2406"/>
      <c r="S57" s="2406" t="s">
        <v>2138</v>
      </c>
      <c r="T57" s="2406"/>
      <c r="U57" s="2430"/>
      <c r="V57" s="2407"/>
    </row>
    <row r="58" spans="2:22" ht="35.25" customHeight="1">
      <c r="B58" s="2332" t="s">
        <v>1452</v>
      </c>
      <c r="C58" s="2339"/>
      <c r="D58" s="2344" t="s">
        <v>1585</v>
      </c>
      <c r="E58" s="2344" t="s">
        <v>1789</v>
      </c>
      <c r="F58" s="2344" t="s">
        <v>564</v>
      </c>
      <c r="G58" s="2344"/>
      <c r="H58" s="2344"/>
      <c r="I58" s="2344"/>
      <c r="J58" s="2344"/>
      <c r="K58" s="2344"/>
      <c r="L58" s="2390"/>
      <c r="M58" s="2394"/>
      <c r="N58" s="2394"/>
      <c r="O58" s="2398"/>
      <c r="P58" s="2402"/>
      <c r="Q58" s="2402"/>
      <c r="R58" s="2407"/>
      <c r="S58" s="2407"/>
      <c r="T58" s="2407"/>
      <c r="U58" s="2431"/>
      <c r="V58" s="2407"/>
    </row>
    <row r="59" spans="2:22" ht="35.25" customHeight="1">
      <c r="B59" s="2332" t="s">
        <v>857</v>
      </c>
      <c r="C59" s="2339"/>
      <c r="D59" s="2343" t="s">
        <v>1585</v>
      </c>
      <c r="E59" s="2344" t="s">
        <v>2119</v>
      </c>
      <c r="F59" s="2344"/>
      <c r="G59" s="2344"/>
      <c r="H59" s="2357"/>
      <c r="I59" s="2344"/>
      <c r="J59" s="2344"/>
      <c r="K59" s="2344"/>
      <c r="L59" s="2390"/>
      <c r="M59" s="2394"/>
      <c r="N59" s="2394"/>
      <c r="O59" s="2399"/>
      <c r="P59" s="2403"/>
      <c r="Q59" s="2403"/>
      <c r="R59" s="2408" t="s">
        <v>1506</v>
      </c>
      <c r="S59" s="2408"/>
      <c r="T59" s="2408"/>
      <c r="U59" s="2432"/>
      <c r="V59" s="2407"/>
    </row>
    <row r="60" spans="2:22" ht="35.25" customHeight="1">
      <c r="B60" s="2332" t="s">
        <v>1819</v>
      </c>
      <c r="C60" s="2339"/>
      <c r="D60" s="2345" t="s">
        <v>1585</v>
      </c>
      <c r="E60" s="2348" t="s">
        <v>2120</v>
      </c>
      <c r="F60" s="2349"/>
      <c r="G60" s="2349"/>
      <c r="H60" s="2349"/>
      <c r="I60" s="2349"/>
      <c r="J60" s="2349"/>
      <c r="K60" s="2349"/>
      <c r="L60" s="2390"/>
      <c r="M60" s="2394"/>
      <c r="N60" s="2394"/>
      <c r="O60" s="2394"/>
      <c r="P60" s="2394"/>
      <c r="Q60" s="2394"/>
      <c r="R60" s="2394"/>
      <c r="S60" s="2407"/>
      <c r="T60" s="2407"/>
      <c r="U60" s="2407"/>
      <c r="V60" s="2407"/>
    </row>
    <row r="61" spans="2:22" ht="42.75" customHeight="1">
      <c r="B61" s="2333" t="s">
        <v>1871</v>
      </c>
      <c r="C61" s="2340"/>
      <c r="D61" s="2346" t="s">
        <v>1585</v>
      </c>
      <c r="E61" s="2346" t="s">
        <v>2119</v>
      </c>
      <c r="F61" s="2346"/>
      <c r="G61" s="2346"/>
      <c r="H61" s="2346"/>
      <c r="I61" s="2346"/>
      <c r="J61" s="2346"/>
      <c r="K61" s="2346"/>
      <c r="L61" s="2391"/>
      <c r="M61" s="2394"/>
      <c r="N61" s="2394"/>
      <c r="O61" s="2394"/>
      <c r="P61" s="2394"/>
      <c r="Q61" s="2394"/>
      <c r="R61" s="2394"/>
      <c r="S61" s="2407"/>
      <c r="T61" s="2407"/>
      <c r="U61" s="2407"/>
      <c r="V61" s="2407"/>
    </row>
    <row r="62" spans="2:22" ht="19.5" customHeight="1">
      <c r="O62" s="2394"/>
      <c r="P62" s="2394"/>
      <c r="Q62" s="2394"/>
      <c r="R62" s="2394"/>
      <c r="S62" s="2407"/>
      <c r="T62" s="2407"/>
      <c r="U62" s="2407"/>
    </row>
    <row r="63" spans="2:22" ht="41.25" customHeight="1">
      <c r="O63" s="2394"/>
      <c r="P63" s="2394"/>
      <c r="Q63" s="2394"/>
      <c r="R63" s="2394"/>
      <c r="S63" s="2407"/>
      <c r="T63" s="2407"/>
      <c r="U63" s="2407"/>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23" type="Hiragana"/>
  <conditionalFormatting sqref="M46">
    <cfRule type="expression" dxfId="144" priority="2">
      <formula>$I$12=5</formula>
    </cfRule>
  </conditionalFormatting>
  <conditionalFormatting sqref="N46">
    <cfRule type="expression" dxfId="143" priority="3">
      <formula>$I$12=20</formula>
    </cfRule>
  </conditionalFormatting>
  <conditionalFormatting sqref="O46">
    <cfRule type="expression" dxfId="142" priority="4">
      <formula>$I$12=30</formula>
    </cfRule>
  </conditionalFormatting>
  <conditionalFormatting sqref="P46">
    <cfRule type="expression" dxfId="141" priority="5">
      <formula>$I$12=40</formula>
    </cfRule>
  </conditionalFormatting>
  <conditionalFormatting sqref="Q46">
    <cfRule type="expression" dxfId="140" priority="6">
      <formula>$I$12=45</formula>
    </cfRule>
  </conditionalFormatting>
  <conditionalFormatting sqref="R46">
    <cfRule type="expression" dxfId="139" priority="7">
      <formula>$I$12=55</formula>
    </cfRule>
  </conditionalFormatting>
  <conditionalFormatting sqref="S46">
    <cfRule type="expression" dxfId="138" priority="8">
      <formula>$I$12=70</formula>
    </cfRule>
  </conditionalFormatting>
  <conditionalFormatting sqref="T46">
    <cfRule type="expression" dxfId="137" priority="9">
      <formula>$I$12=80</formula>
    </cfRule>
  </conditionalFormatting>
  <conditionalFormatting sqref="M47">
    <cfRule type="expression" dxfId="136" priority="10">
      <formula>$I$22=5</formula>
    </cfRule>
  </conditionalFormatting>
  <conditionalFormatting sqref="O47">
    <cfRule type="expression" dxfId="135" priority="11">
      <formula>$I$22=20</formula>
    </cfRule>
  </conditionalFormatting>
  <conditionalFormatting sqref="Q47">
    <cfRule type="expression" dxfId="134" priority="12">
      <formula>$I$22=25</formula>
    </cfRule>
  </conditionalFormatting>
  <conditionalFormatting sqref="S47">
    <cfRule type="expression" dxfId="133" priority="13">
      <formula>$I$22=40</formula>
    </cfRule>
  </conditionalFormatting>
  <conditionalFormatting sqref="M48">
    <cfRule type="expression" dxfId="132" priority="14">
      <formula>$I$32=0</formula>
    </cfRule>
  </conditionalFormatting>
  <conditionalFormatting sqref="O48">
    <cfRule type="expression" dxfId="131" priority="15">
      <formula>$I$32=15</formula>
    </cfRule>
  </conditionalFormatting>
  <conditionalFormatting sqref="Q48">
    <cfRule type="expression" dxfId="130" priority="16">
      <formula>$I$32=25</formula>
    </cfRule>
  </conditionalFormatting>
  <conditionalFormatting sqref="S48">
    <cfRule type="expression" dxfId="129" priority="17">
      <formula>$I$32=35</formula>
    </cfRule>
  </conditionalFormatting>
  <conditionalFormatting sqref="M49">
    <cfRule type="expression" dxfId="128" priority="18">
      <formula>$U$12=0</formula>
    </cfRule>
  </conditionalFormatting>
  <conditionalFormatting sqref="O49">
    <cfRule type="expression" dxfId="127" priority="19">
      <formula>$U$12=15</formula>
    </cfRule>
  </conditionalFormatting>
  <conditionalFormatting sqref="Q49">
    <cfRule type="expression" dxfId="126" priority="20">
      <formula>$U$12=25</formula>
    </cfRule>
  </conditionalFormatting>
  <conditionalFormatting sqref="S49">
    <cfRule type="expression" dxfId="125" priority="21">
      <formula>$U$12=35</formula>
    </cfRule>
  </conditionalFormatting>
  <conditionalFormatting sqref="M50">
    <cfRule type="expression" dxfId="124" priority="22">
      <formula>$U$40=0</formula>
    </cfRule>
  </conditionalFormatting>
  <conditionalFormatting sqref="Q50">
    <cfRule type="expression" dxfId="123" priority="23">
      <formula>$U$40=10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7" right="0.7" top="0.75" bottom="0.75" header="0.51180555555555496" footer="0.51180555555555496"/>
  <pageSetup paperSize="9" scale="38" firstPageNumber="0" fitToWidth="1" fitToHeight="1" orientation="portrait" usePrinterDefaults="1" useFirstPageNumber="1"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rgb="FF92D050"/>
  </sheetPr>
  <dimension ref="B1:V63"/>
  <sheetViews>
    <sheetView view="pageBreakPreview" zoomScale="60" zoomScaleNormal="84" workbookViewId="0">
      <selection activeCell="K16" sqref="K16:T16"/>
    </sheetView>
  </sheetViews>
  <sheetFormatPr defaultRowHeight="21"/>
  <cols>
    <col min="1" max="1" width="3.5" style="2316" customWidth="1"/>
    <col min="2" max="3" width="11.25" style="2316" customWidth="1"/>
    <col min="4" max="7" width="15.5" style="2316" customWidth="1"/>
    <col min="8" max="9" width="11.25" style="2316" customWidth="1"/>
    <col min="10" max="10" width="4.75" style="2316" customWidth="1"/>
    <col min="11" max="12" width="11.25" style="2316" customWidth="1"/>
    <col min="13" max="19" width="9.875" style="2316" customWidth="1"/>
    <col min="20" max="20" width="11.375" style="2316" customWidth="1"/>
    <col min="21" max="21" width="10.75" style="2316" customWidth="1"/>
    <col min="22" max="22" width="2" style="2316" customWidth="1"/>
    <col min="23" max="16384" width="9" style="2316" customWidth="1"/>
  </cols>
  <sheetData>
    <row r="1" spans="2:21">
      <c r="T1" s="2350" t="s">
        <v>2139</v>
      </c>
      <c r="U1" s="2421"/>
    </row>
    <row r="2" spans="2:21" ht="6.75" customHeight="1">
      <c r="T2" s="2393"/>
      <c r="U2" s="2393"/>
    </row>
    <row r="3" spans="2:21" ht="20.25" customHeight="1">
      <c r="O3" s="2346"/>
      <c r="P3" s="2346"/>
      <c r="Q3" s="2404" t="s">
        <v>1304</v>
      </c>
      <c r="R3" s="2404"/>
      <c r="S3" s="2404" t="s">
        <v>1595</v>
      </c>
      <c r="T3" s="2404"/>
      <c r="U3" s="2404" t="s">
        <v>417</v>
      </c>
    </row>
    <row r="4" spans="2:21" ht="7.5" customHeight="1"/>
    <row r="5" spans="2:21" ht="29.25" customHeight="1">
      <c r="B5" s="2317" t="s">
        <v>2100</v>
      </c>
      <c r="C5" s="2317"/>
      <c r="D5" s="2317"/>
      <c r="E5" s="2317"/>
      <c r="F5" s="2317"/>
      <c r="G5" s="2317"/>
      <c r="H5" s="2317"/>
      <c r="I5" s="2317"/>
      <c r="J5" s="2317"/>
      <c r="K5" s="2317"/>
      <c r="L5" s="2317"/>
      <c r="M5" s="2317"/>
      <c r="N5" s="2317"/>
      <c r="O5" s="2317"/>
      <c r="P5" s="2317"/>
      <c r="Q5" s="2317"/>
      <c r="R5" s="2317"/>
      <c r="S5" s="2317"/>
      <c r="T5" s="2317"/>
      <c r="U5" s="2317"/>
    </row>
    <row r="6" spans="2:21" ht="19.5" customHeight="1"/>
    <row r="7" spans="2:21" ht="46.5" customHeight="1">
      <c r="B7" s="2318" t="s">
        <v>1724</v>
      </c>
      <c r="C7" s="2318"/>
      <c r="D7" s="2341"/>
      <c r="E7" s="2341"/>
      <c r="F7" s="2341"/>
      <c r="G7" s="2341"/>
      <c r="H7" s="2341"/>
      <c r="I7" s="2341"/>
      <c r="K7" s="2318" t="s">
        <v>2126</v>
      </c>
      <c r="L7" s="2318"/>
      <c r="M7" s="2341"/>
      <c r="N7" s="2341"/>
      <c r="O7" s="2341"/>
      <c r="P7" s="2341"/>
      <c r="Q7" s="2341"/>
      <c r="R7" s="2341"/>
      <c r="S7" s="2341"/>
      <c r="T7" s="2341"/>
      <c r="U7" s="2341"/>
    </row>
    <row r="8" spans="2:21" ht="46.5" customHeight="1">
      <c r="B8" s="2318" t="s">
        <v>2101</v>
      </c>
      <c r="C8" s="2318"/>
      <c r="D8" s="2341"/>
      <c r="E8" s="2341"/>
      <c r="F8" s="2341"/>
      <c r="G8" s="2341"/>
      <c r="H8" s="2341"/>
      <c r="I8" s="2341"/>
      <c r="K8" s="2318" t="s">
        <v>2127</v>
      </c>
      <c r="L8" s="2318"/>
      <c r="M8" s="2341"/>
      <c r="N8" s="2341"/>
      <c r="O8" s="2341"/>
      <c r="P8" s="2341"/>
      <c r="Q8" s="2341"/>
      <c r="R8" s="2341"/>
      <c r="S8" s="2341"/>
      <c r="T8" s="2341"/>
      <c r="U8" s="2341"/>
    </row>
    <row r="9" spans="2:21" ht="48" customHeight="1">
      <c r="B9" s="2318" t="s">
        <v>2102</v>
      </c>
      <c r="C9" s="2318"/>
      <c r="D9" s="2341"/>
      <c r="E9" s="2341"/>
      <c r="F9" s="2341"/>
      <c r="G9" s="2341"/>
      <c r="H9" s="2341"/>
      <c r="I9" s="2341"/>
      <c r="K9" s="2318" t="s">
        <v>660</v>
      </c>
      <c r="L9" s="2318"/>
      <c r="M9" s="2341"/>
      <c r="N9" s="2341"/>
      <c r="O9" s="2341"/>
      <c r="P9" s="2341"/>
      <c r="Q9" s="2341"/>
      <c r="R9" s="2341"/>
      <c r="S9" s="2341"/>
      <c r="T9" s="2341"/>
      <c r="U9" s="2341"/>
    </row>
    <row r="10" spans="2:21" ht="19.5" customHeight="1"/>
    <row r="11" spans="2:21" ht="33" customHeight="1">
      <c r="B11" s="2319" t="s">
        <v>1053</v>
      </c>
      <c r="C11" s="2334"/>
      <c r="D11" s="2334"/>
      <c r="E11" s="2334"/>
      <c r="F11" s="2334"/>
      <c r="G11" s="2334"/>
      <c r="H11" s="2334"/>
      <c r="I11" s="2358"/>
      <c r="K11" s="2319" t="s">
        <v>2129</v>
      </c>
      <c r="L11" s="2334"/>
      <c r="M11" s="2334"/>
      <c r="N11" s="2334"/>
      <c r="O11" s="2334"/>
      <c r="P11" s="2334"/>
      <c r="Q11" s="2334"/>
      <c r="R11" s="2334"/>
      <c r="S11" s="2334"/>
      <c r="T11" s="2334"/>
      <c r="U11" s="2358"/>
    </row>
    <row r="12" spans="2:21" ht="33" customHeight="1">
      <c r="B12" s="2320" t="s">
        <v>2103</v>
      </c>
      <c r="C12" s="2320"/>
      <c r="D12" s="2320"/>
      <c r="E12" s="2320"/>
      <c r="F12" s="2320"/>
      <c r="G12" s="2320"/>
      <c r="H12" s="2350"/>
      <c r="I12" s="2359" t="b">
        <f>IF(H12="○",90,IF(H13="○",80,IF(H14="○",65,IF(H15="○",55,IF(H16="○",40,IF(H17="○",30,IF(H18="○",20,IF(H19="○",5))))))))</f>
        <v>0</v>
      </c>
      <c r="K12" s="2370" t="s">
        <v>303</v>
      </c>
      <c r="L12" s="2379"/>
      <c r="M12" s="2379"/>
      <c r="N12" s="2379"/>
      <c r="O12" s="2379"/>
      <c r="P12" s="2379"/>
      <c r="Q12" s="2379"/>
      <c r="R12" s="2379"/>
      <c r="S12" s="2379"/>
      <c r="T12" s="2415"/>
      <c r="U12" s="2422">
        <f>IF(T32&gt;=5,15,IF(AND(T32&gt;=3,T32&lt;=4),5,IF(AND(T32&gt;=2,T32&lt;=0),0,0)))</f>
        <v>0</v>
      </c>
    </row>
    <row r="13" spans="2:21" ht="33" customHeight="1">
      <c r="B13" s="2320" t="s">
        <v>2104</v>
      </c>
      <c r="C13" s="2320"/>
      <c r="D13" s="2320"/>
      <c r="E13" s="2320"/>
      <c r="F13" s="2320"/>
      <c r="G13" s="2320"/>
      <c r="H13" s="2350" t="s">
        <v>274</v>
      </c>
      <c r="I13" s="2360"/>
      <c r="K13" s="2371" t="s">
        <v>256</v>
      </c>
      <c r="L13" s="2380"/>
      <c r="M13" s="2380"/>
      <c r="N13" s="2380"/>
      <c r="O13" s="2380"/>
      <c r="P13" s="2380"/>
      <c r="Q13" s="2380"/>
      <c r="R13" s="2380"/>
      <c r="S13" s="2409"/>
      <c r="T13" s="2341"/>
      <c r="U13" s="2423"/>
    </row>
    <row r="14" spans="2:21" ht="33" customHeight="1">
      <c r="B14" s="2320" t="s">
        <v>8</v>
      </c>
      <c r="C14" s="2320"/>
      <c r="D14" s="2320"/>
      <c r="E14" s="2320"/>
      <c r="F14" s="2320"/>
      <c r="G14" s="2320"/>
      <c r="H14" s="2350"/>
      <c r="I14" s="2360"/>
      <c r="K14" s="2324" t="s">
        <v>2131</v>
      </c>
      <c r="L14" s="2335"/>
      <c r="M14" s="2335"/>
      <c r="N14" s="2335"/>
      <c r="O14" s="2335"/>
      <c r="P14" s="2335"/>
      <c r="Q14" s="2335"/>
      <c r="R14" s="2335"/>
      <c r="S14" s="2335"/>
      <c r="T14" s="2352"/>
      <c r="U14" s="2423"/>
    </row>
    <row r="15" spans="2:21" ht="33" customHeight="1">
      <c r="B15" s="2320" t="s">
        <v>860</v>
      </c>
      <c r="C15" s="2320"/>
      <c r="D15" s="2320"/>
      <c r="E15" s="2320"/>
      <c r="F15" s="2320"/>
      <c r="G15" s="2320"/>
      <c r="H15" s="2350" t="s">
        <v>274</v>
      </c>
      <c r="I15" s="2360"/>
      <c r="K15" s="2372" t="s">
        <v>2132</v>
      </c>
      <c r="L15" s="2381"/>
      <c r="M15" s="2381"/>
      <c r="N15" s="2381"/>
      <c r="O15" s="2381"/>
      <c r="P15" s="2381"/>
      <c r="Q15" s="2381"/>
      <c r="R15" s="2381"/>
      <c r="S15" s="2410"/>
      <c r="T15" s="2362"/>
      <c r="U15" s="2423"/>
    </row>
    <row r="16" spans="2:21" ht="33" customHeight="1">
      <c r="B16" s="2320" t="s">
        <v>2105</v>
      </c>
      <c r="C16" s="2320"/>
      <c r="D16" s="2320"/>
      <c r="E16" s="2320"/>
      <c r="F16" s="2320"/>
      <c r="G16" s="2320"/>
      <c r="H16" s="2350"/>
      <c r="I16" s="2360"/>
      <c r="K16" s="2324" t="s">
        <v>887</v>
      </c>
      <c r="L16" s="2335"/>
      <c r="M16" s="2335"/>
      <c r="N16" s="2335"/>
      <c r="O16" s="2335"/>
      <c r="P16" s="2335"/>
      <c r="Q16" s="2335"/>
      <c r="R16" s="2335"/>
      <c r="S16" s="2335"/>
      <c r="T16" s="2352"/>
      <c r="U16" s="2423"/>
    </row>
    <row r="17" spans="2:21" ht="33" customHeight="1">
      <c r="B17" s="2320" t="s">
        <v>2106</v>
      </c>
      <c r="C17" s="2320"/>
      <c r="D17" s="2320"/>
      <c r="E17" s="2320"/>
      <c r="F17" s="2320"/>
      <c r="G17" s="2320"/>
      <c r="H17" s="2350"/>
      <c r="I17" s="2360"/>
      <c r="K17" s="2371" t="s">
        <v>2133</v>
      </c>
      <c r="L17" s="2380"/>
      <c r="M17" s="2380"/>
      <c r="N17" s="2380"/>
      <c r="O17" s="2380"/>
      <c r="P17" s="2380"/>
      <c r="Q17" s="2380"/>
      <c r="R17" s="2380"/>
      <c r="S17" s="2409"/>
      <c r="T17" s="2341"/>
      <c r="U17" s="2423"/>
    </row>
    <row r="18" spans="2:21" ht="33" customHeight="1">
      <c r="B18" s="2320" t="s">
        <v>2107</v>
      </c>
      <c r="C18" s="2320"/>
      <c r="D18" s="2320"/>
      <c r="E18" s="2320"/>
      <c r="F18" s="2320"/>
      <c r="G18" s="2320"/>
      <c r="H18" s="2350"/>
      <c r="I18" s="2360"/>
      <c r="K18" s="2373" t="s">
        <v>73</v>
      </c>
      <c r="L18" s="2382"/>
      <c r="M18" s="2382"/>
      <c r="N18" s="2382"/>
      <c r="O18" s="2382"/>
      <c r="P18" s="2382"/>
      <c r="Q18" s="2382"/>
      <c r="R18" s="2382"/>
      <c r="S18" s="2382"/>
      <c r="T18" s="2416"/>
      <c r="U18" s="2423"/>
    </row>
    <row r="19" spans="2:21" ht="33" customHeight="1">
      <c r="B19" s="2320" t="s">
        <v>2108</v>
      </c>
      <c r="C19" s="2320"/>
      <c r="D19" s="2320"/>
      <c r="E19" s="2320"/>
      <c r="F19" s="2320"/>
      <c r="G19" s="2320"/>
      <c r="H19" s="2350"/>
      <c r="I19" s="2425" t="s">
        <v>1506</v>
      </c>
      <c r="K19" s="2371" t="s">
        <v>2132</v>
      </c>
      <c r="L19" s="2380"/>
      <c r="M19" s="2380"/>
      <c r="N19" s="2380"/>
      <c r="O19" s="2380"/>
      <c r="P19" s="2380"/>
      <c r="Q19" s="2380"/>
      <c r="R19" s="2380"/>
      <c r="S19" s="2409"/>
      <c r="T19" s="2341"/>
      <c r="U19" s="2423"/>
    </row>
    <row r="20" spans="2:21" ht="35.25" customHeight="1">
      <c r="B20" s="2321" t="s">
        <v>830</v>
      </c>
      <c r="C20" s="2321"/>
      <c r="D20" s="2321"/>
      <c r="E20" s="2321"/>
      <c r="F20" s="2321"/>
      <c r="G20" s="2321"/>
      <c r="H20" s="2321"/>
      <c r="I20" s="2321"/>
      <c r="K20" s="2373" t="s">
        <v>691</v>
      </c>
      <c r="L20" s="2382"/>
      <c r="M20" s="2382"/>
      <c r="N20" s="2382"/>
      <c r="O20" s="2382"/>
      <c r="P20" s="2382"/>
      <c r="Q20" s="2382"/>
      <c r="R20" s="2382"/>
      <c r="S20" s="2382"/>
      <c r="T20" s="2416"/>
      <c r="U20" s="2423"/>
    </row>
    <row r="21" spans="2:21" ht="33" customHeight="1">
      <c r="B21" s="2319" t="s">
        <v>2109</v>
      </c>
      <c r="C21" s="2334"/>
      <c r="D21" s="2334"/>
      <c r="E21" s="2334"/>
      <c r="F21" s="2334"/>
      <c r="G21" s="2334"/>
      <c r="H21" s="2334"/>
      <c r="I21" s="2358"/>
      <c r="K21" s="2374" t="s">
        <v>1907</v>
      </c>
      <c r="L21" s="2383"/>
      <c r="M21" s="2383"/>
      <c r="N21" s="2383"/>
      <c r="O21" s="2383"/>
      <c r="P21" s="2383"/>
      <c r="Q21" s="2383"/>
      <c r="R21" s="2383"/>
      <c r="S21" s="2411"/>
      <c r="T21" s="2354"/>
      <c r="U21" s="2423"/>
    </row>
    <row r="22" spans="2:21" ht="24" customHeight="1">
      <c r="B22" s="2322" t="s">
        <v>2110</v>
      </c>
      <c r="C22" s="2322"/>
      <c r="D22" s="2322"/>
      <c r="E22" s="2322"/>
      <c r="F22" s="2322"/>
      <c r="G22" s="2322"/>
      <c r="H22" s="2350" t="s">
        <v>274</v>
      </c>
      <c r="I22" s="2354" t="b">
        <f>IF(H22="○",60,IF(H24="○",50,IF(H26="○",40,IF(H28="○",20,IF(H30="○",-10,IF(H32="○",-20))))))</f>
        <v>0</v>
      </c>
      <c r="K22" s="2375"/>
      <c r="L22" s="2384"/>
      <c r="M22" s="2384"/>
      <c r="N22" s="2384"/>
      <c r="O22" s="2384"/>
      <c r="P22" s="2384"/>
      <c r="Q22" s="2384"/>
      <c r="R22" s="2384"/>
      <c r="S22" s="2412"/>
      <c r="T22" s="2417"/>
      <c r="U22" s="2423"/>
    </row>
    <row r="23" spans="2:21" ht="35.25" customHeight="1">
      <c r="B23" s="2322"/>
      <c r="C23" s="2322"/>
      <c r="D23" s="2322"/>
      <c r="E23" s="2322"/>
      <c r="F23" s="2322"/>
      <c r="G23" s="2322"/>
      <c r="H23" s="2350"/>
      <c r="I23" s="2362"/>
      <c r="K23" s="2373" t="s">
        <v>1625</v>
      </c>
      <c r="L23" s="2382"/>
      <c r="M23" s="2382"/>
      <c r="N23" s="2382"/>
      <c r="O23" s="2382"/>
      <c r="P23" s="2382"/>
      <c r="Q23" s="2382"/>
      <c r="R23" s="2382"/>
      <c r="S23" s="2382"/>
      <c r="T23" s="2416"/>
      <c r="U23" s="2423"/>
    </row>
    <row r="24" spans="2:21" ht="35.25" customHeight="1">
      <c r="B24" s="2322" t="s">
        <v>1910</v>
      </c>
      <c r="C24" s="2322"/>
      <c r="D24" s="2322"/>
      <c r="E24" s="2322"/>
      <c r="F24" s="2322"/>
      <c r="G24" s="2322"/>
      <c r="H24" s="2350" t="s">
        <v>274</v>
      </c>
      <c r="I24" s="2362"/>
      <c r="K24" s="2374" t="s">
        <v>83</v>
      </c>
      <c r="L24" s="2383"/>
      <c r="M24" s="2383"/>
      <c r="N24" s="2383"/>
      <c r="O24" s="2383"/>
      <c r="P24" s="2383"/>
      <c r="Q24" s="2383"/>
      <c r="R24" s="2383"/>
      <c r="S24" s="2411"/>
      <c r="T24" s="2354"/>
      <c r="U24" s="2423"/>
    </row>
    <row r="25" spans="2:21" ht="24" customHeight="1">
      <c r="B25" s="2322"/>
      <c r="C25" s="2322"/>
      <c r="D25" s="2322"/>
      <c r="E25" s="2322"/>
      <c r="F25" s="2322"/>
      <c r="G25" s="2322"/>
      <c r="H25" s="2350"/>
      <c r="I25" s="2362"/>
      <c r="K25" s="2375"/>
      <c r="L25" s="2384"/>
      <c r="M25" s="2384"/>
      <c r="N25" s="2384"/>
      <c r="O25" s="2384"/>
      <c r="P25" s="2384"/>
      <c r="Q25" s="2384"/>
      <c r="R25" s="2384"/>
      <c r="S25" s="2412"/>
      <c r="T25" s="2417"/>
      <c r="U25" s="2423"/>
    </row>
    <row r="26" spans="2:21" ht="35.25" customHeight="1">
      <c r="B26" s="2322" t="s">
        <v>848</v>
      </c>
      <c r="C26" s="2322"/>
      <c r="D26" s="2322"/>
      <c r="E26" s="2322"/>
      <c r="F26" s="2322"/>
      <c r="G26" s="2322"/>
      <c r="H26" s="2350" t="s">
        <v>274</v>
      </c>
      <c r="I26" s="2362"/>
      <c r="K26" s="2373" t="s">
        <v>842</v>
      </c>
      <c r="L26" s="2382"/>
      <c r="M26" s="2382"/>
      <c r="N26" s="2382"/>
      <c r="O26" s="2382"/>
      <c r="P26" s="2382"/>
      <c r="Q26" s="2382"/>
      <c r="R26" s="2382"/>
      <c r="S26" s="2382"/>
      <c r="T26" s="2416"/>
      <c r="U26" s="2423"/>
    </row>
    <row r="27" spans="2:21" ht="25.5" customHeight="1">
      <c r="B27" s="2322"/>
      <c r="C27" s="2322"/>
      <c r="D27" s="2322"/>
      <c r="E27" s="2322"/>
      <c r="F27" s="2322"/>
      <c r="G27" s="2322"/>
      <c r="H27" s="2350"/>
      <c r="I27" s="2362"/>
      <c r="K27" s="2374" t="s">
        <v>902</v>
      </c>
      <c r="L27" s="2383"/>
      <c r="M27" s="2383"/>
      <c r="N27" s="2383"/>
      <c r="O27" s="2383"/>
      <c r="P27" s="2383"/>
      <c r="Q27" s="2383"/>
      <c r="R27" s="2383"/>
      <c r="S27" s="2411"/>
      <c r="T27" s="2354"/>
      <c r="U27" s="2423"/>
    </row>
    <row r="28" spans="2:21" ht="25.5" customHeight="1">
      <c r="B28" s="2322" t="s">
        <v>1804</v>
      </c>
      <c r="C28" s="2322"/>
      <c r="D28" s="2322"/>
      <c r="E28" s="2322"/>
      <c r="F28" s="2322"/>
      <c r="G28" s="2322"/>
      <c r="H28" s="2350"/>
      <c r="I28" s="2362"/>
      <c r="K28" s="2375"/>
      <c r="L28" s="2384"/>
      <c r="M28" s="2384"/>
      <c r="N28" s="2384"/>
      <c r="O28" s="2384"/>
      <c r="P28" s="2384"/>
      <c r="Q28" s="2384"/>
      <c r="R28" s="2384"/>
      <c r="S28" s="2412"/>
      <c r="T28" s="2417"/>
      <c r="U28" s="2423"/>
    </row>
    <row r="29" spans="2:21" ht="35.25" customHeight="1">
      <c r="B29" s="2322"/>
      <c r="C29" s="2322"/>
      <c r="D29" s="2322"/>
      <c r="E29" s="2322"/>
      <c r="F29" s="2322"/>
      <c r="G29" s="2322"/>
      <c r="H29" s="2350"/>
      <c r="I29" s="2362"/>
      <c r="K29" s="2326" t="s">
        <v>2134</v>
      </c>
      <c r="L29" s="2336"/>
      <c r="M29" s="2336"/>
      <c r="N29" s="2336"/>
      <c r="O29" s="2336"/>
      <c r="P29" s="2336"/>
      <c r="Q29" s="2336"/>
      <c r="R29" s="2336"/>
      <c r="S29" s="2336"/>
      <c r="T29" s="2353"/>
      <c r="U29" s="2423"/>
    </row>
    <row r="30" spans="2:21" ht="31.5" customHeight="1">
      <c r="B30" s="2322" t="s">
        <v>961</v>
      </c>
      <c r="C30" s="2322"/>
      <c r="D30" s="2322"/>
      <c r="E30" s="2322"/>
      <c r="F30" s="2322"/>
      <c r="G30" s="2322"/>
      <c r="H30" s="2350"/>
      <c r="I30" s="2362"/>
      <c r="K30" s="2376" t="s">
        <v>748</v>
      </c>
      <c r="L30" s="2385"/>
      <c r="M30" s="2385"/>
      <c r="N30" s="2385"/>
      <c r="O30" s="2385"/>
      <c r="P30" s="2385"/>
      <c r="Q30" s="2385"/>
      <c r="R30" s="2385"/>
      <c r="S30" s="2413"/>
      <c r="T30" s="2418"/>
      <c r="U30" s="2423"/>
    </row>
    <row r="31" spans="2:21" ht="31.5" customHeight="1">
      <c r="B31" s="2322"/>
      <c r="C31" s="2322"/>
      <c r="D31" s="2322"/>
      <c r="E31" s="2322"/>
      <c r="F31" s="2322"/>
      <c r="G31" s="2322"/>
      <c r="H31" s="2350"/>
      <c r="I31" s="2362"/>
      <c r="K31" s="2375"/>
      <c r="L31" s="2384"/>
      <c r="M31" s="2384"/>
      <c r="N31" s="2384"/>
      <c r="O31" s="2384"/>
      <c r="P31" s="2384"/>
      <c r="Q31" s="2384"/>
      <c r="R31" s="2384"/>
      <c r="S31" s="2412"/>
      <c r="T31" s="2419"/>
      <c r="U31" s="2424"/>
    </row>
    <row r="32" spans="2:21" ht="29.25" customHeight="1">
      <c r="B32" s="2322" t="s">
        <v>2111</v>
      </c>
      <c r="C32" s="2322"/>
      <c r="D32" s="2322"/>
      <c r="E32" s="2322"/>
      <c r="F32" s="2322"/>
      <c r="G32" s="2322"/>
      <c r="H32" s="2341" t="s">
        <v>274</v>
      </c>
      <c r="I32" s="2363"/>
      <c r="K32" s="2377" t="s">
        <v>2135</v>
      </c>
      <c r="L32" s="2386"/>
      <c r="M32" s="2386"/>
      <c r="N32" s="2386"/>
      <c r="O32" s="2386"/>
      <c r="P32" s="2386"/>
      <c r="Q32" s="2386"/>
      <c r="R32" s="2386"/>
      <c r="S32" s="2414"/>
      <c r="T32" s="2356">
        <f>((COUNTIF(T13,"○")+COUNTIF(T15,"○")+COUNTIF(T17,"○")+COUNTIF(T19,"○"))+COUNTIF(T21,"○")+COUNTIF(T24,"○")+COUNTIF(T27,"○")+COUNTIF(T30,"○"))*1</f>
        <v>0</v>
      </c>
      <c r="U32" s="2425" t="s">
        <v>1506</v>
      </c>
    </row>
    <row r="33" spans="2:21" ht="25.5" customHeight="1">
      <c r="B33" s="2322"/>
      <c r="C33" s="2322"/>
      <c r="D33" s="2322"/>
      <c r="E33" s="2322"/>
      <c r="F33" s="2322"/>
      <c r="G33" s="2322"/>
      <c r="H33" s="2341"/>
      <c r="I33" s="2433" t="s">
        <v>1506</v>
      </c>
      <c r="K33" s="2329" t="s">
        <v>1636</v>
      </c>
      <c r="O33" s="2395"/>
      <c r="P33" s="2395"/>
      <c r="Q33" s="2395"/>
      <c r="R33" s="2395" t="s">
        <v>1931</v>
      </c>
      <c r="S33" s="2395"/>
      <c r="T33" s="2395"/>
      <c r="U33" s="2395"/>
    </row>
    <row r="34" spans="2:21" ht="31.5" customHeight="1">
      <c r="B34" s="2321" t="s">
        <v>298</v>
      </c>
      <c r="C34" s="2321"/>
      <c r="D34" s="2321"/>
      <c r="E34" s="2321"/>
      <c r="F34" s="2321"/>
      <c r="G34" s="2321"/>
      <c r="H34" s="2321"/>
      <c r="I34" s="2321"/>
      <c r="K34" s="2319" t="s">
        <v>1462</v>
      </c>
      <c r="L34" s="2334"/>
      <c r="M34" s="2334"/>
      <c r="N34" s="2334"/>
      <c r="O34" s="2334"/>
      <c r="P34" s="2334"/>
      <c r="Q34" s="2334"/>
      <c r="R34" s="2334"/>
      <c r="S34" s="2334"/>
      <c r="T34" s="2334"/>
      <c r="U34" s="2358"/>
    </row>
    <row r="35" spans="2:21" ht="33" customHeight="1">
      <c r="B35" s="2323" t="s">
        <v>437</v>
      </c>
      <c r="C35" s="2323"/>
      <c r="D35" s="2323"/>
      <c r="E35" s="2323"/>
      <c r="F35" s="2323"/>
      <c r="G35" s="2323"/>
      <c r="H35" s="2351"/>
      <c r="I35" s="2323"/>
      <c r="K35" s="2374" t="s">
        <v>1554</v>
      </c>
      <c r="L35" s="2383"/>
      <c r="M35" s="2383"/>
      <c r="N35" s="2383"/>
      <c r="O35" s="2383"/>
      <c r="P35" s="2383"/>
      <c r="Q35" s="2383"/>
      <c r="R35" s="2383"/>
      <c r="S35" s="2411"/>
      <c r="T35" s="2420"/>
      <c r="U35" s="2426">
        <f>IF(T35="○",10,0)</f>
        <v>0</v>
      </c>
    </row>
    <row r="36" spans="2:21" ht="35.25" customHeight="1">
      <c r="B36" s="2324" t="s">
        <v>306</v>
      </c>
      <c r="C36" s="2335"/>
      <c r="D36" s="2335"/>
      <c r="E36" s="2335"/>
      <c r="F36" s="2335"/>
      <c r="G36" s="2335"/>
      <c r="H36" s="2352"/>
      <c r="I36" s="2364">
        <f>IF(H52&gt;=5,15,IF(AND(H52&gt;=3,H52&lt;=4),5,IF(AND(H52&gt;=2,H52&lt;=0),0,0)))</f>
        <v>0</v>
      </c>
      <c r="K36" s="2376"/>
      <c r="L36" s="2385"/>
      <c r="M36" s="2385"/>
      <c r="N36" s="2385"/>
      <c r="O36" s="2385"/>
      <c r="P36" s="2385"/>
      <c r="Q36" s="2385"/>
      <c r="R36" s="2385"/>
      <c r="S36" s="2413"/>
      <c r="T36" s="2418"/>
      <c r="U36" s="2427"/>
    </row>
    <row r="37" spans="2:21" ht="33" customHeight="1">
      <c r="B37" s="2325" t="s">
        <v>1344</v>
      </c>
      <c r="C37" s="2325"/>
      <c r="D37" s="2325"/>
      <c r="E37" s="2325"/>
      <c r="F37" s="2325"/>
      <c r="G37" s="2325"/>
      <c r="H37" s="2341" t="s">
        <v>274</v>
      </c>
      <c r="I37" s="2365"/>
      <c r="K37" s="2375"/>
      <c r="L37" s="2384"/>
      <c r="M37" s="2384"/>
      <c r="N37" s="2384"/>
      <c r="O37" s="2384"/>
      <c r="P37" s="2384"/>
      <c r="Q37" s="2384"/>
      <c r="R37" s="2384"/>
      <c r="S37" s="2412"/>
      <c r="T37" s="2419"/>
      <c r="U37" s="2425" t="s">
        <v>1506</v>
      </c>
    </row>
    <row r="38" spans="2:21" ht="35.25" customHeight="1">
      <c r="B38" s="2326" t="s">
        <v>309</v>
      </c>
      <c r="C38" s="2336"/>
      <c r="D38" s="2336"/>
      <c r="E38" s="2336"/>
      <c r="F38" s="2336"/>
      <c r="G38" s="2336"/>
      <c r="H38" s="2353"/>
      <c r="I38" s="2365"/>
      <c r="K38" s="2329"/>
      <c r="Q38" s="2368"/>
      <c r="R38" s="2368"/>
      <c r="S38" s="2368"/>
      <c r="T38" s="2368"/>
      <c r="U38" s="2368" t="s">
        <v>2140</v>
      </c>
    </row>
    <row r="39" spans="2:21" ht="35.25" customHeight="1">
      <c r="B39" s="2320" t="s">
        <v>1344</v>
      </c>
      <c r="C39" s="2320"/>
      <c r="D39" s="2320"/>
      <c r="E39" s="2320"/>
      <c r="F39" s="2320"/>
      <c r="G39" s="2320"/>
      <c r="H39" s="2341" t="s">
        <v>274</v>
      </c>
      <c r="I39" s="2365"/>
      <c r="K39" s="2319" t="s">
        <v>2136</v>
      </c>
      <c r="L39" s="2334"/>
      <c r="M39" s="2334"/>
      <c r="N39" s="2334"/>
      <c r="O39" s="2334"/>
      <c r="P39" s="2334"/>
      <c r="Q39" s="2334"/>
      <c r="R39" s="2334"/>
      <c r="S39" s="2334"/>
      <c r="T39" s="2334"/>
      <c r="U39" s="2358"/>
    </row>
    <row r="40" spans="2:21" ht="35.25" customHeight="1">
      <c r="B40" s="2326" t="s">
        <v>2112</v>
      </c>
      <c r="C40" s="2336"/>
      <c r="D40" s="2336"/>
      <c r="E40" s="2336"/>
      <c r="F40" s="2336"/>
      <c r="G40" s="2336"/>
      <c r="H40" s="2353"/>
      <c r="I40" s="2365"/>
      <c r="K40" s="2374" t="s">
        <v>626</v>
      </c>
      <c r="L40" s="2383"/>
      <c r="M40" s="2383"/>
      <c r="N40" s="2383"/>
      <c r="O40" s="2383"/>
      <c r="P40" s="2383"/>
      <c r="Q40" s="2383"/>
      <c r="R40" s="2383"/>
      <c r="S40" s="2411"/>
      <c r="T40" s="2420" t="s">
        <v>274</v>
      </c>
      <c r="U40" s="2426">
        <f>IF(T40="○",0,-50)</f>
        <v>-50</v>
      </c>
    </row>
    <row r="41" spans="2:21" ht="35.25" customHeight="1">
      <c r="B41" s="2327" t="s">
        <v>1344</v>
      </c>
      <c r="C41" s="2327"/>
      <c r="D41" s="2327"/>
      <c r="E41" s="2327"/>
      <c r="F41" s="2327"/>
      <c r="G41" s="2327"/>
      <c r="H41" s="2354"/>
      <c r="I41" s="2365"/>
      <c r="K41" s="2376"/>
      <c r="L41" s="2385"/>
      <c r="M41" s="2385"/>
      <c r="N41" s="2385"/>
      <c r="O41" s="2385"/>
      <c r="P41" s="2385"/>
      <c r="Q41" s="2385"/>
      <c r="R41" s="2385"/>
      <c r="S41" s="2413"/>
      <c r="T41" s="2418"/>
      <c r="U41" s="2427"/>
    </row>
    <row r="42" spans="2:21" ht="35.25" customHeight="1">
      <c r="B42" s="2324" t="s">
        <v>2113</v>
      </c>
      <c r="C42" s="2335"/>
      <c r="D42" s="2335"/>
      <c r="E42" s="2335"/>
      <c r="F42" s="2335"/>
      <c r="G42" s="2335"/>
      <c r="H42" s="2352"/>
      <c r="I42" s="2365"/>
      <c r="K42" s="2375"/>
      <c r="L42" s="2384"/>
      <c r="M42" s="2384"/>
      <c r="N42" s="2384"/>
      <c r="O42" s="2384"/>
      <c r="P42" s="2384"/>
      <c r="Q42" s="2384"/>
      <c r="R42" s="2384"/>
      <c r="S42" s="2412"/>
      <c r="T42" s="2419"/>
      <c r="U42" s="2425" t="s">
        <v>1506</v>
      </c>
    </row>
    <row r="43" spans="2:21" ht="35.25" customHeight="1">
      <c r="B43" s="2320" t="s">
        <v>1344</v>
      </c>
      <c r="C43" s="2320"/>
      <c r="D43" s="2320"/>
      <c r="E43" s="2320"/>
      <c r="F43" s="2320"/>
      <c r="G43" s="2320"/>
      <c r="H43" s="2355"/>
      <c r="I43" s="2365"/>
      <c r="K43" s="2378"/>
      <c r="Q43" s="2368"/>
      <c r="R43" s="2368"/>
      <c r="S43" s="2368"/>
      <c r="T43" s="2368"/>
      <c r="U43" s="2428" t="s">
        <v>2141</v>
      </c>
    </row>
    <row r="44" spans="2:21" ht="35.25" customHeight="1">
      <c r="B44" s="2326" t="s">
        <v>1604</v>
      </c>
      <c r="C44" s="2336"/>
      <c r="D44" s="2336"/>
      <c r="E44" s="2336"/>
      <c r="F44" s="2336"/>
      <c r="G44" s="2336"/>
      <c r="H44" s="2352"/>
      <c r="I44" s="2365"/>
      <c r="K44" s="2319" t="s">
        <v>814</v>
      </c>
      <c r="L44" s="2334"/>
      <c r="M44" s="2334"/>
      <c r="N44" s="2334"/>
      <c r="O44" s="2334"/>
      <c r="P44" s="2334"/>
      <c r="Q44" s="2334"/>
      <c r="R44" s="2334"/>
      <c r="S44" s="2334"/>
      <c r="T44" s="2334"/>
      <c r="U44" s="2358"/>
    </row>
    <row r="45" spans="2:21" ht="35.25" customHeight="1">
      <c r="B45" s="2320" t="s">
        <v>1344</v>
      </c>
      <c r="C45" s="2320"/>
      <c r="D45" s="2320"/>
      <c r="E45" s="2320"/>
      <c r="F45" s="2320"/>
      <c r="G45" s="2320"/>
      <c r="H45" s="2341"/>
      <c r="I45" s="2365"/>
      <c r="K45" s="2374" t="s">
        <v>2137</v>
      </c>
      <c r="L45" s="2383"/>
      <c r="M45" s="2383"/>
      <c r="N45" s="2383"/>
      <c r="O45" s="2383"/>
      <c r="P45" s="2383"/>
      <c r="Q45" s="2383"/>
      <c r="R45" s="2383"/>
      <c r="S45" s="2411"/>
      <c r="T45" s="2420" t="s">
        <v>274</v>
      </c>
      <c r="U45" s="2426">
        <f>IF(T45="○",10,0)</f>
        <v>0</v>
      </c>
    </row>
    <row r="46" spans="2:21" ht="35.25" customHeight="1">
      <c r="B46" s="2326" t="s">
        <v>2114</v>
      </c>
      <c r="C46" s="2336"/>
      <c r="D46" s="2336"/>
      <c r="E46" s="2336"/>
      <c r="F46" s="2336"/>
      <c r="G46" s="2336"/>
      <c r="H46" s="2353"/>
      <c r="I46" s="2365"/>
      <c r="K46" s="2376"/>
      <c r="L46" s="2385"/>
      <c r="M46" s="2385"/>
      <c r="N46" s="2385"/>
      <c r="O46" s="2385"/>
      <c r="P46" s="2385"/>
      <c r="Q46" s="2385"/>
      <c r="R46" s="2385"/>
      <c r="S46" s="2413"/>
      <c r="T46" s="2418"/>
      <c r="U46" s="2427"/>
    </row>
    <row r="47" spans="2:21" ht="35.25" customHeight="1">
      <c r="B47" s="2320" t="s">
        <v>1344</v>
      </c>
      <c r="C47" s="2320"/>
      <c r="D47" s="2320"/>
      <c r="E47" s="2320"/>
      <c r="F47" s="2320"/>
      <c r="G47" s="2320"/>
      <c r="H47" s="2341"/>
      <c r="I47" s="2365"/>
      <c r="K47" s="2375"/>
      <c r="L47" s="2384"/>
      <c r="M47" s="2384"/>
      <c r="N47" s="2384"/>
      <c r="O47" s="2384"/>
      <c r="P47" s="2384"/>
      <c r="Q47" s="2384"/>
      <c r="R47" s="2384"/>
      <c r="S47" s="2412"/>
      <c r="T47" s="2419"/>
      <c r="U47" s="2425" t="s">
        <v>1506</v>
      </c>
    </row>
    <row r="48" spans="2:21" ht="35.25" customHeight="1">
      <c r="B48" s="2326" t="s">
        <v>1577</v>
      </c>
      <c r="C48" s="2336"/>
      <c r="D48" s="2336"/>
      <c r="E48" s="2336"/>
      <c r="F48" s="2336"/>
      <c r="G48" s="2336"/>
      <c r="H48" s="2353"/>
      <c r="I48" s="2365"/>
      <c r="K48" s="2329"/>
      <c r="Q48" s="2368"/>
      <c r="R48" s="2368"/>
      <c r="S48" s="2368"/>
      <c r="T48" s="2368"/>
      <c r="U48" s="2368" t="s">
        <v>2140</v>
      </c>
    </row>
    <row r="49" spans="2:22" ht="35.25" customHeight="1">
      <c r="B49" s="2320" t="s">
        <v>1344</v>
      </c>
      <c r="C49" s="2320"/>
      <c r="D49" s="2320"/>
      <c r="E49" s="2320"/>
      <c r="F49" s="2320"/>
      <c r="G49" s="2320"/>
      <c r="H49" s="2341"/>
      <c r="I49" s="2365"/>
      <c r="K49" s="2329"/>
      <c r="Q49" s="2405"/>
      <c r="R49" s="2405"/>
      <c r="S49" s="2405"/>
      <c r="T49" s="2405"/>
      <c r="U49" s="2405"/>
    </row>
    <row r="50" spans="2:22" ht="35.25" customHeight="1">
      <c r="B50" s="2326" t="s">
        <v>756</v>
      </c>
      <c r="C50" s="2336"/>
      <c r="D50" s="2336"/>
      <c r="E50" s="2336"/>
      <c r="F50" s="2336"/>
      <c r="G50" s="2336"/>
      <c r="H50" s="2353"/>
      <c r="I50" s="2365"/>
      <c r="K50" s="2329"/>
      <c r="Q50" s="2405"/>
      <c r="R50" s="2405"/>
      <c r="S50" s="2405"/>
      <c r="T50" s="2405"/>
      <c r="U50" s="2405"/>
    </row>
    <row r="51" spans="2:22" ht="35.25" customHeight="1">
      <c r="B51" s="2320" t="s">
        <v>1344</v>
      </c>
      <c r="C51" s="2320"/>
      <c r="D51" s="2320"/>
      <c r="E51" s="2320"/>
      <c r="F51" s="2320"/>
      <c r="G51" s="2320"/>
      <c r="H51" s="2341" t="s">
        <v>274</v>
      </c>
      <c r="I51" s="2366"/>
    </row>
    <row r="52" spans="2:22" ht="29.25" customHeight="1">
      <c r="B52" s="2328" t="s">
        <v>2115</v>
      </c>
      <c r="C52" s="2328"/>
      <c r="D52" s="2328"/>
      <c r="E52" s="2328"/>
      <c r="F52" s="2328"/>
      <c r="G52" s="2328"/>
      <c r="H52" s="2356">
        <f>((COUNTIF(H37,"○")+COUNTIF(H39,"○")+COUNTIF(H41,"○")+COUNTIF(H43,"○"))+COUNTIF(H45,"○")+COUNTIF(H47,"○")+COUNTIF(H49,"○")+COUNTIF(H51,"○"))*1</f>
        <v>0</v>
      </c>
      <c r="I52" s="2434" t="s">
        <v>1506</v>
      </c>
    </row>
    <row r="53" spans="2:22" ht="35.25" customHeight="1">
      <c r="B53" s="2329" t="s">
        <v>667</v>
      </c>
      <c r="I53" s="2368" t="s">
        <v>153</v>
      </c>
    </row>
    <row r="54" spans="2:22" ht="27.75" customHeight="1">
      <c r="B54" s="2330" t="s">
        <v>1776</v>
      </c>
      <c r="C54" s="2337"/>
      <c r="D54" s="2330" t="s">
        <v>2116</v>
      </c>
      <c r="E54" s="2347"/>
      <c r="F54" s="2347"/>
      <c r="G54" s="2347"/>
      <c r="H54" s="2347"/>
      <c r="I54" s="2347"/>
      <c r="J54" s="2347"/>
      <c r="K54" s="2347"/>
      <c r="L54" s="2337"/>
      <c r="M54" s="2392"/>
    </row>
    <row r="55" spans="2:22" ht="35.25" customHeight="1">
      <c r="B55" s="2331" t="s">
        <v>1060</v>
      </c>
      <c r="C55" s="2338"/>
      <c r="D55" s="2342" t="s">
        <v>1789</v>
      </c>
      <c r="E55" s="2342" t="s">
        <v>2117</v>
      </c>
      <c r="F55" s="2342" t="s">
        <v>1747</v>
      </c>
      <c r="G55" s="2342" t="s">
        <v>2122</v>
      </c>
      <c r="H55" s="2342" t="s">
        <v>2123</v>
      </c>
      <c r="I55" s="2369" t="s">
        <v>2124</v>
      </c>
      <c r="J55" s="2342"/>
      <c r="K55" s="2342" t="s">
        <v>11</v>
      </c>
      <c r="L55" s="2387" t="s">
        <v>40</v>
      </c>
      <c r="M55" s="2393"/>
    </row>
    <row r="56" spans="2:22" ht="35.25" customHeight="1">
      <c r="B56" s="2332" t="s">
        <v>852</v>
      </c>
      <c r="C56" s="2339"/>
      <c r="D56" s="2343" t="s">
        <v>1376</v>
      </c>
      <c r="E56" s="2344" t="s">
        <v>2118</v>
      </c>
      <c r="F56" s="2344" t="s">
        <v>2117</v>
      </c>
      <c r="G56" s="2344" t="s">
        <v>2122</v>
      </c>
      <c r="H56" s="2344" t="s">
        <v>787</v>
      </c>
      <c r="I56" s="2344" t="s">
        <v>2125</v>
      </c>
      <c r="J56" s="2344"/>
      <c r="K56" s="2344"/>
      <c r="L56" s="2388"/>
      <c r="O56" s="2396" t="s">
        <v>310</v>
      </c>
      <c r="P56" s="2400"/>
      <c r="Q56" s="2400"/>
      <c r="R56" s="2400"/>
      <c r="S56" s="2400"/>
      <c r="T56" s="2400"/>
      <c r="U56" s="2429"/>
    </row>
    <row r="57" spans="2:22" ht="35.25" customHeight="1">
      <c r="B57" s="2332" t="s">
        <v>1463</v>
      </c>
      <c r="C57" s="2339"/>
      <c r="D57" s="2344" t="s">
        <v>1585</v>
      </c>
      <c r="E57" s="2344" t="s">
        <v>1789</v>
      </c>
      <c r="F57" s="2344" t="s">
        <v>564</v>
      </c>
      <c r="G57" s="2344"/>
      <c r="H57" s="2344"/>
      <c r="I57" s="2344"/>
      <c r="J57" s="2344"/>
      <c r="K57" s="2344"/>
      <c r="L57" s="2389"/>
      <c r="M57" s="2394"/>
      <c r="N57" s="2394"/>
      <c r="O57" s="2397">
        <f>I12+I22+I36+U12+U35+U40+U45</f>
        <v>-50</v>
      </c>
      <c r="P57" s="2401"/>
      <c r="Q57" s="2401"/>
      <c r="R57" s="2406"/>
      <c r="S57" s="2406" t="s">
        <v>2138</v>
      </c>
      <c r="T57" s="2406"/>
      <c r="U57" s="2430"/>
      <c r="V57" s="2407"/>
    </row>
    <row r="58" spans="2:22" ht="35.25" customHeight="1">
      <c r="B58" s="2332" t="s">
        <v>1452</v>
      </c>
      <c r="C58" s="2339"/>
      <c r="D58" s="2344" t="s">
        <v>1585</v>
      </c>
      <c r="E58" s="2344" t="s">
        <v>1789</v>
      </c>
      <c r="F58" s="2344" t="s">
        <v>564</v>
      </c>
      <c r="G58" s="2344"/>
      <c r="H58" s="2344"/>
      <c r="I58" s="2344"/>
      <c r="J58" s="2344"/>
      <c r="K58" s="2344"/>
      <c r="L58" s="2390"/>
      <c r="M58" s="2394"/>
      <c r="N58" s="2394"/>
      <c r="O58" s="2398"/>
      <c r="P58" s="2402"/>
      <c r="Q58" s="2402"/>
      <c r="R58" s="2407"/>
      <c r="S58" s="2407"/>
      <c r="T58" s="2407"/>
      <c r="U58" s="2431"/>
      <c r="V58" s="2407"/>
    </row>
    <row r="59" spans="2:22" ht="35.25" customHeight="1">
      <c r="B59" s="2332" t="s">
        <v>857</v>
      </c>
      <c r="C59" s="2339"/>
      <c r="D59" s="2343" t="s">
        <v>1585</v>
      </c>
      <c r="E59" s="2344" t="s">
        <v>2119</v>
      </c>
      <c r="F59" s="2344"/>
      <c r="G59" s="2344"/>
      <c r="H59" s="2357"/>
      <c r="I59" s="2344"/>
      <c r="J59" s="2344"/>
      <c r="K59" s="2344"/>
      <c r="L59" s="2390"/>
      <c r="M59" s="2394"/>
      <c r="N59" s="2394"/>
      <c r="O59" s="2399"/>
      <c r="P59" s="2403"/>
      <c r="Q59" s="2403"/>
      <c r="R59" s="2408" t="s">
        <v>1506</v>
      </c>
      <c r="S59" s="2408"/>
      <c r="T59" s="2408"/>
      <c r="U59" s="2432"/>
      <c r="V59" s="2407"/>
    </row>
    <row r="60" spans="2:22" ht="35.25" customHeight="1">
      <c r="B60" s="2332" t="s">
        <v>1819</v>
      </c>
      <c r="C60" s="2339"/>
      <c r="D60" s="2345" t="s">
        <v>1585</v>
      </c>
      <c r="E60" s="2348" t="s">
        <v>2120</v>
      </c>
      <c r="F60" s="2349"/>
      <c r="G60" s="2349"/>
      <c r="H60" s="2349"/>
      <c r="I60" s="2349"/>
      <c r="J60" s="2349"/>
      <c r="K60" s="2349"/>
      <c r="L60" s="2390"/>
      <c r="M60" s="2394"/>
      <c r="N60" s="2394"/>
      <c r="O60" s="2394"/>
      <c r="P60" s="2394"/>
      <c r="Q60" s="2394"/>
      <c r="R60" s="2394"/>
      <c r="S60" s="2407"/>
      <c r="T60" s="2407"/>
      <c r="U60" s="2407"/>
      <c r="V60" s="2407"/>
    </row>
    <row r="61" spans="2:22" ht="42.75" customHeight="1">
      <c r="B61" s="2333" t="s">
        <v>1871</v>
      </c>
      <c r="C61" s="2340"/>
      <c r="D61" s="2346" t="s">
        <v>1585</v>
      </c>
      <c r="E61" s="2346" t="s">
        <v>2119</v>
      </c>
      <c r="F61" s="2346"/>
      <c r="G61" s="2346"/>
      <c r="H61" s="2346"/>
      <c r="I61" s="2346"/>
      <c r="J61" s="2346"/>
      <c r="K61" s="2346"/>
      <c r="L61" s="2391"/>
      <c r="M61" s="2394"/>
      <c r="N61" s="2394"/>
      <c r="O61" s="2394"/>
      <c r="P61" s="2394"/>
      <c r="Q61" s="2394"/>
      <c r="R61" s="2394"/>
      <c r="S61" s="2407"/>
      <c r="T61" s="2407"/>
      <c r="U61" s="2407"/>
      <c r="V61" s="2407"/>
    </row>
    <row r="62" spans="2:22" ht="19.5" customHeight="1">
      <c r="O62" s="2394"/>
      <c r="P62" s="2394"/>
      <c r="Q62" s="2394"/>
      <c r="R62" s="2394"/>
      <c r="S62" s="2407"/>
      <c r="T62" s="2407"/>
      <c r="U62" s="2407"/>
    </row>
    <row r="63" spans="2:22" ht="41.25" customHeight="1">
      <c r="O63" s="2394"/>
      <c r="P63" s="2394"/>
      <c r="Q63" s="2394"/>
      <c r="R63" s="2394"/>
      <c r="S63" s="2407"/>
      <c r="T63" s="2407"/>
      <c r="U63" s="2407"/>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57" type="Hiragana"/>
  <conditionalFormatting sqref="D55">
    <cfRule type="expression" dxfId="122" priority="26">
      <formula>$I$12=5</formula>
    </cfRule>
  </conditionalFormatting>
  <conditionalFormatting sqref="E55">
    <cfRule type="expression" dxfId="121" priority="25">
      <formula>$I$12=20</formula>
    </cfRule>
  </conditionalFormatting>
  <conditionalFormatting sqref="F55">
    <cfRule type="expression" dxfId="120" priority="24">
      <formula>$I$12=30</formula>
    </cfRule>
  </conditionalFormatting>
  <conditionalFormatting sqref="G55">
    <cfRule type="expression" dxfId="119" priority="23">
      <formula>$I$12=40</formula>
    </cfRule>
  </conditionalFormatting>
  <conditionalFormatting sqref="H55">
    <cfRule type="expression" dxfId="118" priority="22">
      <formula>$I$12=55</formula>
    </cfRule>
  </conditionalFormatting>
  <conditionalFormatting sqref="I55">
    <cfRule type="expression" dxfId="117" priority="21">
      <formula>$I$12=65</formula>
    </cfRule>
  </conditionalFormatting>
  <conditionalFormatting sqref="L55">
    <cfRule type="expression" dxfId="116" priority="20">
      <formula>$I$12=90</formula>
    </cfRule>
  </conditionalFormatting>
  <conditionalFormatting sqref="E57">
    <cfRule type="expression" dxfId="115" priority="19">
      <formula>$I$36=5</formula>
    </cfRule>
  </conditionalFormatting>
  <conditionalFormatting sqref="H57">
    <cfRule type="expression" dxfId="114" priority="18">
      <formula>$I$36=25</formula>
    </cfRule>
  </conditionalFormatting>
  <conditionalFormatting sqref="J57:K57">
    <cfRule type="expression" dxfId="113" priority="17">
      <formula>$I$36=35</formula>
    </cfRule>
  </conditionalFormatting>
  <conditionalFormatting sqref="F58">
    <cfRule type="expression" dxfId="112" priority="16">
      <formula>$U$12=15</formula>
    </cfRule>
  </conditionalFormatting>
  <conditionalFormatting sqref="H58">
    <cfRule type="expression" dxfId="111" priority="15">
      <formula>$U$12=25</formula>
    </cfRule>
  </conditionalFormatting>
  <conditionalFormatting sqref="J58:K58">
    <cfRule type="expression" dxfId="110" priority="14">
      <formula>$U$12=35</formula>
    </cfRule>
  </conditionalFormatting>
  <conditionalFormatting sqref="D57">
    <cfRule type="expression" dxfId="109" priority="13">
      <formula>$I$36=0</formula>
    </cfRule>
  </conditionalFormatting>
  <conditionalFormatting sqref="D58">
    <cfRule type="expression" dxfId="108" priority="12">
      <formula>$U$12=0</formula>
    </cfRule>
  </conditionalFormatting>
  <conditionalFormatting sqref="D56">
    <cfRule type="expression" dxfId="107" priority="27">
      <formula>$I$22=-20</formula>
    </cfRule>
  </conditionalFormatting>
  <conditionalFormatting sqref="F56">
    <cfRule type="expression" dxfId="106" priority="28">
      <formula>$I$22=20</formula>
    </cfRule>
  </conditionalFormatting>
  <conditionalFormatting sqref="H56">
    <cfRule type="expression" dxfId="105" priority="29">
      <formula>$I$22=50</formula>
    </cfRule>
  </conditionalFormatting>
  <conditionalFormatting sqref="J56:K56">
    <cfRule type="expression" dxfId="104" priority="30">
      <formula>#REF!=40</formula>
    </cfRule>
  </conditionalFormatting>
  <conditionalFormatting sqref="E59">
    <cfRule type="expression" dxfId="103" priority="31">
      <formula>$U$35=10</formula>
    </cfRule>
  </conditionalFormatting>
  <conditionalFormatting sqref="F57">
    <cfRule type="expression" dxfId="102" priority="11">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7" right="0.7" top="0.75" bottom="0.75" header="0.3" footer="0.3"/>
  <pageSetup paperSize="9" scale="39" fitToWidth="1" fitToHeight="1" orientation="portrait" usePrinterDefaults="1"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B1:KI134"/>
  <sheetViews>
    <sheetView view="pageBreakPreview" zoomScale="115" zoomScaleSheetLayoutView="115" workbookViewId="0">
      <selection activeCell="X15" sqref="X15:AD16"/>
    </sheetView>
  </sheetViews>
  <sheetFormatPr defaultRowHeight="12"/>
  <cols>
    <col min="1" max="1" width="2.375" style="2435" customWidth="1"/>
    <col min="2" max="44" width="2.875" style="2435" customWidth="1"/>
    <col min="45" max="124" width="2.375" style="2436" customWidth="1"/>
    <col min="125" max="295" width="9" style="2436" customWidth="1"/>
    <col min="296" max="16384" width="9" style="2435" customWidth="1"/>
  </cols>
  <sheetData>
    <row r="1" spans="2:45" s="2436" customFormat="1">
      <c r="AO1" s="2505" t="s">
        <v>1638</v>
      </c>
      <c r="AP1" s="2506"/>
      <c r="AQ1" s="2506"/>
      <c r="AR1" s="2506"/>
      <c r="AS1" s="2514"/>
    </row>
    <row r="2" spans="2:45" s="2436" customFormat="1" ht="3" customHeight="1"/>
    <row r="3" spans="2:45" ht="17.25">
      <c r="B3" s="2437" t="s">
        <v>2051</v>
      </c>
      <c r="C3" s="2437"/>
      <c r="D3" s="2437"/>
      <c r="E3" s="2437"/>
      <c r="F3" s="2437"/>
      <c r="G3" s="2437"/>
      <c r="H3" s="2437"/>
      <c r="I3" s="2437"/>
      <c r="J3" s="2437"/>
      <c r="K3" s="2437"/>
      <c r="L3" s="2437"/>
      <c r="M3" s="2437"/>
      <c r="N3" s="2437"/>
      <c r="O3" s="2437"/>
      <c r="P3" s="2437"/>
      <c r="Q3" s="2437"/>
      <c r="R3" s="2437"/>
      <c r="S3" s="2437"/>
      <c r="T3" s="2437"/>
      <c r="U3" s="2437"/>
      <c r="V3" s="2437"/>
      <c r="W3" s="2437"/>
      <c r="X3" s="2437"/>
      <c r="Y3" s="2437"/>
      <c r="Z3" s="2437"/>
      <c r="AA3" s="2437"/>
      <c r="AB3" s="2437"/>
      <c r="AC3" s="2437"/>
      <c r="AD3" s="2437"/>
      <c r="AE3" s="2437"/>
      <c r="AF3" s="2437"/>
      <c r="AG3" s="2437"/>
      <c r="AH3" s="2437"/>
      <c r="AI3" s="2437"/>
      <c r="AJ3" s="2437"/>
      <c r="AK3" s="2437"/>
      <c r="AL3" s="2437"/>
      <c r="AM3" s="2437"/>
      <c r="AN3" s="2437"/>
      <c r="AO3" s="2437"/>
      <c r="AP3" s="2437"/>
      <c r="AQ3" s="2437"/>
      <c r="AR3" s="2437"/>
    </row>
    <row r="4" spans="2:45" s="2436" customFormat="1">
      <c r="B4" s="2438"/>
      <c r="C4" s="2438"/>
      <c r="D4" s="2438"/>
      <c r="E4" s="2438"/>
      <c r="F4" s="2438"/>
      <c r="G4" s="2438"/>
      <c r="H4" s="2438"/>
      <c r="I4" s="2438"/>
      <c r="J4" s="2438"/>
      <c r="K4" s="2438"/>
      <c r="L4" s="2438"/>
      <c r="M4" s="2438"/>
      <c r="N4" s="2438"/>
      <c r="O4" s="2438"/>
      <c r="P4" s="2438"/>
      <c r="Q4" s="2438"/>
      <c r="R4" s="2438"/>
      <c r="S4" s="2438"/>
      <c r="T4" s="2438"/>
      <c r="U4" s="2438"/>
      <c r="V4" s="2438"/>
      <c r="W4" s="2438"/>
      <c r="X4" s="2438"/>
      <c r="Y4" s="2438"/>
      <c r="Z4" s="2438"/>
      <c r="AA4" s="2438"/>
      <c r="AB4" s="2438"/>
      <c r="AC4" s="2438"/>
      <c r="AD4" s="2438"/>
      <c r="AE4" s="2438"/>
      <c r="AF4" s="2438"/>
      <c r="AG4" s="2438"/>
      <c r="AH4" s="2438"/>
      <c r="AI4" s="2438"/>
      <c r="AJ4" s="2438"/>
      <c r="AK4" s="2438"/>
      <c r="AL4" s="2438"/>
      <c r="AM4" s="2438"/>
      <c r="AN4" s="2438"/>
      <c r="AO4" s="2438"/>
      <c r="AP4" s="2438"/>
      <c r="AQ4" s="2438"/>
      <c r="AR4" s="2438"/>
    </row>
    <row r="5" spans="2:45" ht="12" customHeight="1">
      <c r="B5" s="2439" t="s">
        <v>1053</v>
      </c>
      <c r="C5" s="2445"/>
      <c r="D5" s="2445"/>
      <c r="E5" s="2445"/>
      <c r="F5" s="2445"/>
      <c r="G5" s="2445"/>
      <c r="H5" s="2445"/>
      <c r="I5" s="2445"/>
      <c r="J5" s="2445"/>
      <c r="K5" s="2445"/>
      <c r="L5" s="2445"/>
      <c r="M5" s="2445"/>
      <c r="N5" s="2445"/>
      <c r="O5" s="2445"/>
      <c r="P5" s="2445"/>
      <c r="Q5" s="2445"/>
      <c r="R5" s="2445"/>
      <c r="S5" s="2445"/>
      <c r="T5" s="2445"/>
      <c r="U5" s="2445"/>
      <c r="V5" s="2445"/>
      <c r="W5" s="2445"/>
      <c r="X5" s="2445"/>
      <c r="Y5" s="2445"/>
      <c r="Z5" s="2445"/>
      <c r="AA5" s="2445"/>
      <c r="AB5" s="2445"/>
      <c r="AC5" s="2445"/>
      <c r="AD5" s="2445"/>
      <c r="AE5" s="2445"/>
      <c r="AF5" s="2445"/>
      <c r="AG5" s="2445"/>
      <c r="AH5" s="2445"/>
      <c r="AI5" s="2445"/>
      <c r="AJ5" s="2445"/>
      <c r="AK5" s="2445"/>
      <c r="AL5" s="2445"/>
      <c r="AM5" s="2445"/>
      <c r="AN5" s="2445"/>
      <c r="AO5" s="2445"/>
      <c r="AP5" s="2445"/>
      <c r="AQ5" s="2445"/>
      <c r="AR5" s="2507"/>
    </row>
    <row r="6" spans="2:45" s="2436" customFormat="1" ht="5.25" customHeight="1">
      <c r="B6" s="2440"/>
      <c r="AR6" s="2508"/>
    </row>
    <row r="7" spans="2:45" s="2436" customFormat="1" ht="13.5" customHeight="1">
      <c r="B7" s="2440"/>
      <c r="C7" s="2446" t="s">
        <v>1542</v>
      </c>
      <c r="AR7" s="2508"/>
    </row>
    <row r="8" spans="2:45" s="2436" customFormat="1" ht="11.25" customHeight="1">
      <c r="B8" s="2440"/>
      <c r="C8" s="2447" t="s">
        <v>1564</v>
      </c>
      <c r="D8" s="2447"/>
      <c r="E8" s="2447"/>
      <c r="F8" s="2447"/>
      <c r="G8" s="2447"/>
      <c r="H8" s="2447"/>
      <c r="I8" s="2447"/>
      <c r="J8" s="2476"/>
      <c r="K8" s="2476"/>
      <c r="L8" s="2476"/>
      <c r="M8" s="2476"/>
      <c r="N8" s="2476"/>
      <c r="O8" s="2476"/>
      <c r="P8" s="2476"/>
      <c r="S8" s="2488" t="s">
        <v>1618</v>
      </c>
      <c r="T8" s="2488"/>
      <c r="U8" s="2488"/>
      <c r="V8" s="2488"/>
      <c r="W8" s="2488"/>
      <c r="X8" s="2488"/>
      <c r="Y8" s="2476"/>
      <c r="Z8" s="2476"/>
      <c r="AA8" s="2476"/>
      <c r="AB8" s="2476"/>
      <c r="AC8" s="2476"/>
      <c r="AD8" s="2476"/>
      <c r="AE8" s="2486"/>
      <c r="AF8" s="2487"/>
      <c r="AG8" s="2467" t="s">
        <v>1113</v>
      </c>
      <c r="AH8" s="2467"/>
      <c r="AI8" s="2467"/>
      <c r="AJ8" s="2474"/>
      <c r="AK8" s="2504"/>
      <c r="AL8" s="2504"/>
      <c r="AM8" s="2504"/>
      <c r="AN8" s="2504"/>
      <c r="AO8" s="2504"/>
      <c r="AP8" s="2504"/>
      <c r="AR8" s="2508"/>
    </row>
    <row r="9" spans="2:45" s="2436" customFormat="1" ht="11.25" customHeight="1">
      <c r="B9" s="2440"/>
      <c r="C9" s="2448"/>
      <c r="D9" s="2448"/>
      <c r="E9" s="2448"/>
      <c r="F9" s="2448"/>
      <c r="G9" s="2448"/>
      <c r="H9" s="2448"/>
      <c r="I9" s="2448"/>
      <c r="J9" s="2476"/>
      <c r="K9" s="2476"/>
      <c r="L9" s="2476"/>
      <c r="M9" s="2476"/>
      <c r="N9" s="2476"/>
      <c r="O9" s="2476"/>
      <c r="P9" s="2476"/>
      <c r="R9" s="2486"/>
      <c r="S9" s="2488"/>
      <c r="T9" s="2488"/>
      <c r="U9" s="2488"/>
      <c r="V9" s="2488"/>
      <c r="W9" s="2488"/>
      <c r="X9" s="2488"/>
      <c r="Y9" s="2476"/>
      <c r="Z9" s="2476"/>
      <c r="AA9" s="2476"/>
      <c r="AB9" s="2476"/>
      <c r="AC9" s="2476"/>
      <c r="AD9" s="2476"/>
      <c r="AE9" s="2486"/>
      <c r="AF9" s="2487"/>
      <c r="AG9" s="2500"/>
      <c r="AH9" s="2500"/>
      <c r="AI9" s="2500"/>
      <c r="AJ9" s="2503"/>
      <c r="AK9" s="2504"/>
      <c r="AL9" s="2504"/>
      <c r="AM9" s="2504"/>
      <c r="AN9" s="2504"/>
      <c r="AO9" s="2504"/>
      <c r="AP9" s="2504"/>
      <c r="AR9" s="2508"/>
    </row>
    <row r="10" spans="2:45" s="2436" customFormat="1" ht="11.25" customHeight="1">
      <c r="B10" s="2440"/>
      <c r="C10" s="2449"/>
      <c r="D10" s="2449"/>
      <c r="E10" s="2449"/>
      <c r="F10" s="2449"/>
      <c r="G10" s="2449"/>
      <c r="H10" s="2449"/>
      <c r="I10" s="2449"/>
      <c r="J10" s="2476"/>
      <c r="K10" s="2476"/>
      <c r="L10" s="2476"/>
      <c r="M10" s="2476"/>
      <c r="N10" s="2476"/>
      <c r="O10" s="2476"/>
      <c r="P10" s="2476"/>
      <c r="Q10" s="2446" t="s">
        <v>1596</v>
      </c>
      <c r="R10" s="2486"/>
      <c r="S10" s="2488"/>
      <c r="T10" s="2488"/>
      <c r="U10" s="2488"/>
      <c r="V10" s="2488"/>
      <c r="W10" s="2488"/>
      <c r="X10" s="2488"/>
      <c r="Y10" s="2476"/>
      <c r="Z10" s="2476"/>
      <c r="AA10" s="2476"/>
      <c r="AB10" s="2476"/>
      <c r="AC10" s="2476"/>
      <c r="AD10" s="2476"/>
      <c r="AE10" s="2446" t="s">
        <v>585</v>
      </c>
      <c r="AF10" s="2487"/>
      <c r="AG10" s="2468"/>
      <c r="AH10" s="2468"/>
      <c r="AI10" s="2468"/>
      <c r="AJ10" s="2475"/>
      <c r="AK10" s="2504"/>
      <c r="AL10" s="2504"/>
      <c r="AM10" s="2504"/>
      <c r="AN10" s="2504"/>
      <c r="AO10" s="2504"/>
      <c r="AP10" s="2504"/>
      <c r="AQ10" s="2446" t="s">
        <v>1596</v>
      </c>
      <c r="AR10" s="2508"/>
    </row>
    <row r="11" spans="2:45" s="2436" customFormat="1" ht="6" customHeight="1">
      <c r="B11" s="2440"/>
      <c r="AR11" s="2508"/>
    </row>
    <row r="12" spans="2:45" ht="13.5" customHeight="1">
      <c r="B12" s="2441" t="s">
        <v>464</v>
      </c>
      <c r="C12" s="2450"/>
      <c r="D12" s="2450"/>
      <c r="E12" s="2450"/>
      <c r="F12" s="2450"/>
      <c r="G12" s="2450"/>
      <c r="H12" s="2450"/>
      <c r="I12" s="2450"/>
      <c r="J12" s="2450"/>
      <c r="K12" s="2450"/>
      <c r="L12" s="2450"/>
      <c r="M12" s="2450"/>
      <c r="N12" s="2450"/>
      <c r="O12" s="2450"/>
      <c r="P12" s="2450"/>
      <c r="Q12" s="2450"/>
      <c r="R12" s="2450"/>
      <c r="S12" s="2450"/>
      <c r="T12" s="2450"/>
      <c r="U12" s="2450"/>
      <c r="V12" s="2450"/>
      <c r="W12" s="2450"/>
      <c r="X12" s="2450"/>
      <c r="Y12" s="2450"/>
      <c r="Z12" s="2450"/>
      <c r="AA12" s="2450"/>
      <c r="AB12" s="2450"/>
      <c r="AC12" s="2450"/>
      <c r="AD12" s="2450"/>
      <c r="AE12" s="2450"/>
      <c r="AF12" s="2450"/>
      <c r="AG12" s="2450"/>
      <c r="AH12" s="2450"/>
      <c r="AI12" s="2450"/>
      <c r="AJ12" s="2450"/>
      <c r="AK12" s="2450"/>
      <c r="AL12" s="2450"/>
      <c r="AM12" s="2450"/>
      <c r="AN12" s="2450"/>
      <c r="AO12" s="2450"/>
      <c r="AP12" s="2450"/>
      <c r="AQ12" s="2450"/>
      <c r="AR12" s="2509"/>
    </row>
    <row r="13" spans="2:45" s="2436" customFormat="1" ht="17.25" customHeight="1">
      <c r="B13" s="2440" t="s">
        <v>274</v>
      </c>
      <c r="C13" s="2446" t="s">
        <v>723</v>
      </c>
      <c r="AR13" s="2508"/>
    </row>
    <row r="14" spans="2:45" s="2436" customFormat="1" ht="13.5" customHeight="1">
      <c r="B14" s="2440"/>
      <c r="C14" s="2446" t="s">
        <v>56</v>
      </c>
      <c r="AR14" s="2508"/>
    </row>
    <row r="15" spans="2:45" s="2436" customFormat="1" ht="13.5" customHeight="1">
      <c r="B15" s="2440"/>
      <c r="C15" s="2451" t="s">
        <v>1569</v>
      </c>
      <c r="D15" s="2467"/>
      <c r="E15" s="2467"/>
      <c r="F15" s="2467"/>
      <c r="G15" s="2474"/>
      <c r="H15" s="2476"/>
      <c r="I15" s="2476"/>
      <c r="J15" s="2476"/>
      <c r="K15" s="2476"/>
      <c r="L15" s="2476"/>
      <c r="M15" s="2476"/>
      <c r="N15" s="2476"/>
      <c r="O15" s="2476"/>
      <c r="P15" s="2476"/>
      <c r="S15" s="2451" t="s">
        <v>618</v>
      </c>
      <c r="T15" s="2467"/>
      <c r="U15" s="2467"/>
      <c r="V15" s="2467"/>
      <c r="W15" s="2474"/>
      <c r="X15" s="2490"/>
      <c r="Y15" s="2492"/>
      <c r="Z15" s="2492"/>
      <c r="AA15" s="2492"/>
      <c r="AB15" s="2492"/>
      <c r="AC15" s="2492"/>
      <c r="AD15" s="2495"/>
      <c r="AG15" s="2501" t="s">
        <v>1635</v>
      </c>
      <c r="AH15" s="2501"/>
      <c r="AI15" s="2502"/>
      <c r="AJ15" s="2502"/>
      <c r="AK15" s="2502"/>
      <c r="AL15" s="2502"/>
      <c r="AM15" s="2502"/>
      <c r="AN15" s="2502"/>
      <c r="AO15" s="2502"/>
      <c r="AP15" s="2502"/>
      <c r="AR15" s="2508"/>
    </row>
    <row r="16" spans="2:45" s="2436" customFormat="1" ht="13.5" customHeight="1">
      <c r="B16" s="2440"/>
      <c r="C16" s="2452"/>
      <c r="D16" s="2468"/>
      <c r="E16" s="2468"/>
      <c r="F16" s="2468"/>
      <c r="G16" s="2475"/>
      <c r="H16" s="2476"/>
      <c r="I16" s="2476"/>
      <c r="J16" s="2476"/>
      <c r="K16" s="2476"/>
      <c r="L16" s="2476"/>
      <c r="M16" s="2476"/>
      <c r="N16" s="2476"/>
      <c r="O16" s="2476"/>
      <c r="P16" s="2476"/>
      <c r="Q16" s="2484" t="s">
        <v>1598</v>
      </c>
      <c r="S16" s="2452"/>
      <c r="T16" s="2468"/>
      <c r="U16" s="2468"/>
      <c r="V16" s="2468"/>
      <c r="W16" s="2475"/>
      <c r="X16" s="2491"/>
      <c r="Y16" s="2493"/>
      <c r="Z16" s="2493"/>
      <c r="AA16" s="2493"/>
      <c r="AB16" s="2493"/>
      <c r="AC16" s="2493"/>
      <c r="AD16" s="2496"/>
      <c r="AE16" s="2446" t="s">
        <v>1598</v>
      </c>
      <c r="AG16" s="2501"/>
      <c r="AH16" s="2501"/>
      <c r="AI16" s="2502"/>
      <c r="AJ16" s="2502"/>
      <c r="AK16" s="2502"/>
      <c r="AL16" s="2502"/>
      <c r="AM16" s="2502"/>
      <c r="AN16" s="2502"/>
      <c r="AO16" s="2502"/>
      <c r="AP16" s="2502"/>
      <c r="AQ16" s="2446" t="s">
        <v>1598</v>
      </c>
      <c r="AR16" s="2508"/>
    </row>
    <row r="17" spans="2:44" s="2436" customFormat="1" ht="4.5" customHeight="1">
      <c r="B17" s="2440"/>
      <c r="I17" s="2478"/>
      <c r="S17" s="2478"/>
      <c r="T17" s="2478"/>
      <c r="U17" s="2478"/>
      <c r="V17" s="2478"/>
      <c r="AR17" s="2508"/>
    </row>
    <row r="18" spans="2:44" s="2436" customFormat="1" ht="13.5" customHeight="1">
      <c r="B18" s="2440"/>
      <c r="C18" s="2446" t="s">
        <v>1565</v>
      </c>
      <c r="AR18" s="2508"/>
    </row>
    <row r="19" spans="2:44" s="2436" customFormat="1" ht="13.5" customHeight="1">
      <c r="B19" s="2440"/>
      <c r="C19" s="2451" t="s">
        <v>1569</v>
      </c>
      <c r="D19" s="2467"/>
      <c r="E19" s="2467"/>
      <c r="F19" s="2467"/>
      <c r="G19" s="2474"/>
      <c r="H19" s="2476"/>
      <c r="I19" s="2476"/>
      <c r="J19" s="2476"/>
      <c r="K19" s="2476"/>
      <c r="L19" s="2476"/>
      <c r="M19" s="2476"/>
      <c r="N19" s="2476"/>
      <c r="O19" s="2476"/>
      <c r="P19" s="2476"/>
      <c r="S19" s="2451" t="s">
        <v>618</v>
      </c>
      <c r="T19" s="2467"/>
      <c r="U19" s="2467"/>
      <c r="V19" s="2467"/>
      <c r="W19" s="2474"/>
      <c r="X19" s="2490"/>
      <c r="Y19" s="2492"/>
      <c r="Z19" s="2492"/>
      <c r="AA19" s="2492"/>
      <c r="AB19" s="2492"/>
      <c r="AC19" s="2492"/>
      <c r="AD19" s="2495"/>
      <c r="AG19" s="2501" t="s">
        <v>1635</v>
      </c>
      <c r="AH19" s="2501"/>
      <c r="AI19" s="2502"/>
      <c r="AJ19" s="2502"/>
      <c r="AK19" s="2502"/>
      <c r="AL19" s="2502"/>
      <c r="AM19" s="2502"/>
      <c r="AN19" s="2502"/>
      <c r="AO19" s="2502"/>
      <c r="AP19" s="2502"/>
      <c r="AR19" s="2508"/>
    </row>
    <row r="20" spans="2:44" s="2436" customFormat="1" ht="13.5" customHeight="1">
      <c r="B20" s="2440"/>
      <c r="C20" s="2452"/>
      <c r="D20" s="2468"/>
      <c r="E20" s="2468"/>
      <c r="F20" s="2468"/>
      <c r="G20" s="2475"/>
      <c r="H20" s="2476"/>
      <c r="I20" s="2476"/>
      <c r="J20" s="2476"/>
      <c r="K20" s="2476"/>
      <c r="L20" s="2476"/>
      <c r="M20" s="2476"/>
      <c r="N20" s="2476"/>
      <c r="O20" s="2476"/>
      <c r="P20" s="2476"/>
      <c r="Q20" s="2484" t="s">
        <v>1598</v>
      </c>
      <c r="S20" s="2452"/>
      <c r="T20" s="2468"/>
      <c r="U20" s="2468"/>
      <c r="V20" s="2468"/>
      <c r="W20" s="2475"/>
      <c r="X20" s="2491"/>
      <c r="Y20" s="2493"/>
      <c r="Z20" s="2493"/>
      <c r="AA20" s="2493"/>
      <c r="AB20" s="2493"/>
      <c r="AC20" s="2493"/>
      <c r="AD20" s="2496"/>
      <c r="AE20" s="2446" t="s">
        <v>1598</v>
      </c>
      <c r="AG20" s="2501"/>
      <c r="AH20" s="2501"/>
      <c r="AI20" s="2502"/>
      <c r="AJ20" s="2502"/>
      <c r="AK20" s="2502"/>
      <c r="AL20" s="2502"/>
      <c r="AM20" s="2502"/>
      <c r="AN20" s="2502"/>
      <c r="AO20" s="2502"/>
      <c r="AP20" s="2502"/>
      <c r="AQ20" s="2446" t="s">
        <v>1598</v>
      </c>
      <c r="AR20" s="2508"/>
    </row>
    <row r="21" spans="2:44" s="2436" customFormat="1" ht="13.5" customHeight="1">
      <c r="B21" s="2440"/>
      <c r="C21" s="2446" t="s">
        <v>1571</v>
      </c>
      <c r="S21" s="2478"/>
      <c r="T21" s="2478"/>
      <c r="U21" s="2478"/>
      <c r="V21" s="2478"/>
      <c r="AR21" s="2508"/>
    </row>
    <row r="22" spans="2:44" s="2436" customFormat="1" ht="13.5" customHeight="1">
      <c r="B22" s="2440"/>
      <c r="C22" s="2451" t="s">
        <v>1569</v>
      </c>
      <c r="D22" s="2467"/>
      <c r="E22" s="2467"/>
      <c r="F22" s="2467"/>
      <c r="G22" s="2474"/>
      <c r="H22" s="2476"/>
      <c r="I22" s="2476"/>
      <c r="J22" s="2476"/>
      <c r="K22" s="2476"/>
      <c r="L22" s="2476"/>
      <c r="M22" s="2476"/>
      <c r="N22" s="2476"/>
      <c r="O22" s="2476"/>
      <c r="P22" s="2476"/>
      <c r="R22" s="2487"/>
      <c r="S22" s="2451" t="s">
        <v>618</v>
      </c>
      <c r="T22" s="2467"/>
      <c r="U22" s="2467"/>
      <c r="V22" s="2467"/>
      <c r="W22" s="2474"/>
      <c r="X22" s="2490"/>
      <c r="Y22" s="2492"/>
      <c r="Z22" s="2492"/>
      <c r="AA22" s="2492"/>
      <c r="AB22" s="2492"/>
      <c r="AC22" s="2492"/>
      <c r="AD22" s="2495"/>
      <c r="AE22" s="2497"/>
      <c r="AF22" s="2497"/>
      <c r="AG22" s="2501" t="s">
        <v>1635</v>
      </c>
      <c r="AH22" s="2501"/>
      <c r="AI22" s="2502"/>
      <c r="AJ22" s="2502"/>
      <c r="AK22" s="2502"/>
      <c r="AL22" s="2502"/>
      <c r="AM22" s="2502"/>
      <c r="AN22" s="2502"/>
      <c r="AO22" s="2502"/>
      <c r="AP22" s="2502"/>
      <c r="AR22" s="2508"/>
    </row>
    <row r="23" spans="2:44" s="2436" customFormat="1" ht="13.5" customHeight="1">
      <c r="B23" s="2440"/>
      <c r="C23" s="2452"/>
      <c r="D23" s="2468"/>
      <c r="E23" s="2468"/>
      <c r="F23" s="2468"/>
      <c r="G23" s="2475"/>
      <c r="H23" s="2476"/>
      <c r="I23" s="2476"/>
      <c r="J23" s="2476"/>
      <c r="K23" s="2476"/>
      <c r="L23" s="2476"/>
      <c r="M23" s="2476"/>
      <c r="N23" s="2476"/>
      <c r="O23" s="2476"/>
      <c r="P23" s="2476"/>
      <c r="Q23" s="2484" t="s">
        <v>1598</v>
      </c>
      <c r="R23" s="2487"/>
      <c r="S23" s="2452"/>
      <c r="T23" s="2468"/>
      <c r="U23" s="2468"/>
      <c r="V23" s="2468"/>
      <c r="W23" s="2475"/>
      <c r="X23" s="2491"/>
      <c r="Y23" s="2493"/>
      <c r="Z23" s="2493"/>
      <c r="AA23" s="2493"/>
      <c r="AB23" s="2493"/>
      <c r="AC23" s="2493"/>
      <c r="AD23" s="2496"/>
      <c r="AE23" s="2446" t="s">
        <v>1598</v>
      </c>
      <c r="AF23" s="2497"/>
      <c r="AG23" s="2501"/>
      <c r="AH23" s="2501"/>
      <c r="AI23" s="2502"/>
      <c r="AJ23" s="2502"/>
      <c r="AK23" s="2502"/>
      <c r="AL23" s="2502"/>
      <c r="AM23" s="2502"/>
      <c r="AN23" s="2502"/>
      <c r="AO23" s="2502"/>
      <c r="AP23" s="2502"/>
      <c r="AQ23" s="2446" t="s">
        <v>1598</v>
      </c>
      <c r="AR23" s="2508"/>
    </row>
    <row r="24" spans="2:44" s="2436" customFormat="1" ht="6" customHeight="1">
      <c r="B24" s="2442"/>
      <c r="C24" s="2438"/>
      <c r="D24" s="2438"/>
      <c r="E24" s="2438"/>
      <c r="F24" s="2438"/>
      <c r="G24" s="2438"/>
      <c r="H24" s="2438"/>
      <c r="I24" s="2438"/>
      <c r="J24" s="2438"/>
      <c r="K24" s="2438"/>
      <c r="L24" s="2438"/>
      <c r="M24" s="2438"/>
      <c r="N24" s="2438"/>
      <c r="O24" s="2438"/>
      <c r="P24" s="2438"/>
      <c r="Q24" s="2438"/>
      <c r="R24" s="2438"/>
      <c r="S24" s="2438"/>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510"/>
    </row>
    <row r="25" spans="2:44" ht="13.5" customHeight="1">
      <c r="B25" s="2441" t="s">
        <v>1563</v>
      </c>
      <c r="C25" s="2450"/>
      <c r="D25" s="2450"/>
      <c r="E25" s="2450"/>
      <c r="F25" s="2450"/>
      <c r="G25" s="2450"/>
      <c r="H25" s="2450"/>
      <c r="I25" s="2450"/>
      <c r="J25" s="2450"/>
      <c r="K25" s="2450"/>
      <c r="L25" s="2450"/>
      <c r="M25" s="2450"/>
      <c r="N25" s="2450"/>
      <c r="O25" s="2450"/>
      <c r="P25" s="2450"/>
      <c r="Q25" s="2450"/>
      <c r="R25" s="2450"/>
      <c r="S25" s="2450"/>
      <c r="T25" s="2450"/>
      <c r="U25" s="2450"/>
      <c r="V25" s="2450"/>
      <c r="W25" s="2450"/>
      <c r="X25" s="2450"/>
      <c r="Y25" s="2450"/>
      <c r="Z25" s="2450"/>
      <c r="AA25" s="2450"/>
      <c r="AB25" s="2450"/>
      <c r="AC25" s="2450"/>
      <c r="AD25" s="2450"/>
      <c r="AE25" s="2450"/>
      <c r="AF25" s="2450"/>
      <c r="AG25" s="2450"/>
      <c r="AH25" s="2450"/>
      <c r="AI25" s="2450"/>
      <c r="AJ25" s="2450"/>
      <c r="AK25" s="2450"/>
      <c r="AL25" s="2450"/>
      <c r="AM25" s="2450"/>
      <c r="AN25" s="2450"/>
      <c r="AO25" s="2450"/>
      <c r="AP25" s="2450"/>
      <c r="AQ25" s="2450"/>
      <c r="AR25" s="2509"/>
    </row>
    <row r="26" spans="2:44" s="2436" customFormat="1" ht="6.75" customHeight="1">
      <c r="B26" s="2443"/>
      <c r="C26" s="2453"/>
      <c r="D26" s="2453"/>
      <c r="E26" s="2453"/>
      <c r="F26" s="2453"/>
      <c r="G26" s="2453"/>
      <c r="H26" s="2453"/>
      <c r="I26" s="2453"/>
      <c r="J26" s="2453"/>
      <c r="K26" s="2453"/>
      <c r="L26" s="2453"/>
      <c r="M26" s="2453"/>
      <c r="N26" s="2453"/>
      <c r="O26" s="2453"/>
      <c r="P26" s="2453"/>
      <c r="Q26" s="2453"/>
      <c r="R26" s="2453"/>
      <c r="S26" s="2453"/>
      <c r="T26" s="2453"/>
      <c r="U26" s="2453"/>
      <c r="V26" s="2453"/>
      <c r="W26" s="2453"/>
      <c r="X26" s="2453"/>
      <c r="Y26" s="2453"/>
      <c r="Z26" s="2453"/>
      <c r="AA26" s="2453"/>
      <c r="AB26" s="2453"/>
      <c r="AC26" s="2453"/>
      <c r="AD26" s="2453"/>
      <c r="AE26" s="2453"/>
      <c r="AF26" s="2453"/>
      <c r="AG26" s="2453"/>
      <c r="AH26" s="2453"/>
      <c r="AI26" s="2453"/>
      <c r="AJ26" s="2453"/>
      <c r="AK26" s="2453"/>
      <c r="AL26" s="2453"/>
      <c r="AM26" s="2453"/>
      <c r="AN26" s="2453"/>
      <c r="AO26" s="2453"/>
      <c r="AP26" s="2453"/>
      <c r="AQ26" s="2453"/>
      <c r="AR26" s="2511"/>
    </row>
    <row r="27" spans="2:44" s="2436" customFormat="1" ht="13.5" customHeight="1">
      <c r="B27" s="2440"/>
      <c r="C27" s="2446" t="s">
        <v>2082</v>
      </c>
      <c r="AR27" s="2508"/>
    </row>
    <row r="28" spans="2:44" s="2436" customFormat="1" ht="10.5" customHeight="1">
      <c r="B28" s="2440"/>
      <c r="AR28" s="2508"/>
    </row>
    <row r="29" spans="2:44" s="2436" customFormat="1" ht="13.5" customHeight="1">
      <c r="B29" s="2440"/>
      <c r="C29" s="2454" t="s">
        <v>306</v>
      </c>
      <c r="D29" s="2454"/>
      <c r="E29" s="2454"/>
      <c r="F29" s="2454"/>
      <c r="G29" s="2454"/>
      <c r="H29" s="2454"/>
      <c r="I29" s="2454"/>
      <c r="J29" s="2454"/>
      <c r="K29" s="2454"/>
      <c r="L29" s="2454"/>
      <c r="M29" s="2454"/>
      <c r="N29" s="2454"/>
      <c r="O29" s="2454"/>
      <c r="Q29" s="2454" t="s">
        <v>309</v>
      </c>
      <c r="R29" s="2454"/>
      <c r="S29" s="2454"/>
      <c r="T29" s="2454"/>
      <c r="U29" s="2454"/>
      <c r="V29" s="2454"/>
      <c r="W29" s="2454"/>
      <c r="X29" s="2454"/>
      <c r="Y29" s="2454"/>
      <c r="Z29" s="2454"/>
      <c r="AA29" s="2454"/>
      <c r="AB29" s="2454"/>
      <c r="AC29" s="2454"/>
      <c r="AE29" s="2454" t="s">
        <v>802</v>
      </c>
      <c r="AF29" s="2454"/>
      <c r="AG29" s="2454"/>
      <c r="AH29" s="2454"/>
      <c r="AI29" s="2454"/>
      <c r="AJ29" s="2454"/>
      <c r="AK29" s="2454"/>
      <c r="AL29" s="2454"/>
      <c r="AM29" s="2454"/>
      <c r="AN29" s="2454"/>
      <c r="AO29" s="2454"/>
      <c r="AP29" s="2454"/>
      <c r="AQ29" s="2454"/>
      <c r="AR29" s="2508"/>
    </row>
    <row r="30" spans="2:44" s="2436" customFormat="1" ht="13.5" customHeight="1">
      <c r="B30" s="2440"/>
      <c r="C30" s="2455" t="s">
        <v>1271</v>
      </c>
      <c r="D30" s="2469"/>
      <c r="E30" s="2469"/>
      <c r="F30" s="2469"/>
      <c r="G30" s="2469"/>
      <c r="H30" s="2469"/>
      <c r="I30" s="2469"/>
      <c r="J30" s="2469"/>
      <c r="K30" s="2469"/>
      <c r="L30" s="2469"/>
      <c r="M30" s="2469"/>
      <c r="N30" s="2469"/>
      <c r="O30" s="2479"/>
      <c r="Q30" s="2485" t="s">
        <v>2094</v>
      </c>
      <c r="R30" s="2469"/>
      <c r="S30" s="2469"/>
      <c r="T30" s="2469"/>
      <c r="U30" s="2469"/>
      <c r="V30" s="2469"/>
      <c r="W30" s="2469"/>
      <c r="X30" s="2469"/>
      <c r="Y30" s="2469"/>
      <c r="Z30" s="2469"/>
      <c r="AA30" s="2469"/>
      <c r="AB30" s="2469"/>
      <c r="AC30" s="2479"/>
      <c r="AE30" s="2455" t="s">
        <v>1518</v>
      </c>
      <c r="AF30" s="2469"/>
      <c r="AG30" s="2469"/>
      <c r="AH30" s="2469"/>
      <c r="AI30" s="2469"/>
      <c r="AJ30" s="2469"/>
      <c r="AK30" s="2469"/>
      <c r="AL30" s="2469"/>
      <c r="AM30" s="2469"/>
      <c r="AN30" s="2469"/>
      <c r="AO30" s="2469"/>
      <c r="AP30" s="2469"/>
      <c r="AQ30" s="2479"/>
      <c r="AR30" s="2508"/>
    </row>
    <row r="31" spans="2:44" s="2436" customFormat="1" ht="13.5" customHeight="1">
      <c r="B31" s="2440"/>
      <c r="C31" s="2456" t="s">
        <v>2083</v>
      </c>
      <c r="D31" s="2470"/>
      <c r="E31" s="2470"/>
      <c r="F31" s="2470"/>
      <c r="G31" s="2470"/>
      <c r="H31" s="2470"/>
      <c r="I31" s="2470"/>
      <c r="J31" s="2470"/>
      <c r="K31" s="2470"/>
      <c r="L31" s="2470"/>
      <c r="M31" s="2470"/>
      <c r="N31" s="2470"/>
      <c r="O31" s="2480"/>
      <c r="Q31" s="2463" t="s">
        <v>2095</v>
      </c>
      <c r="R31" s="2470"/>
      <c r="S31" s="2470"/>
      <c r="T31" s="2470"/>
      <c r="U31" s="2470"/>
      <c r="V31" s="2470"/>
      <c r="W31" s="2470"/>
      <c r="X31" s="2470"/>
      <c r="Y31" s="2470"/>
      <c r="Z31" s="2470"/>
      <c r="AA31" s="2470"/>
      <c r="AB31" s="2470"/>
      <c r="AC31" s="2480"/>
      <c r="AE31" s="2456" t="s">
        <v>2099</v>
      </c>
      <c r="AF31" s="2470"/>
      <c r="AG31" s="2470"/>
      <c r="AH31" s="2470"/>
      <c r="AI31" s="2470"/>
      <c r="AJ31" s="2470"/>
      <c r="AK31" s="2470"/>
      <c r="AL31" s="2470"/>
      <c r="AM31" s="2470"/>
      <c r="AN31" s="2470"/>
      <c r="AO31" s="2470"/>
      <c r="AP31" s="2470"/>
      <c r="AQ31" s="2480"/>
      <c r="AR31" s="2508"/>
    </row>
    <row r="32" spans="2:44" s="2436" customFormat="1" ht="13.5" customHeight="1">
      <c r="B32" s="2440"/>
      <c r="C32" s="2457"/>
      <c r="D32" s="2471"/>
      <c r="E32" s="2471"/>
      <c r="F32" s="2471"/>
      <c r="G32" s="2471"/>
      <c r="H32" s="2471"/>
      <c r="I32" s="2471"/>
      <c r="J32" s="2471"/>
      <c r="K32" s="2471"/>
      <c r="L32" s="2471"/>
      <c r="M32" s="2471"/>
      <c r="N32" s="2471"/>
      <c r="O32" s="2481"/>
      <c r="Q32" s="2457"/>
      <c r="R32" s="2471"/>
      <c r="S32" s="2471"/>
      <c r="T32" s="2471"/>
      <c r="U32" s="2471"/>
      <c r="V32" s="2471"/>
      <c r="W32" s="2471"/>
      <c r="X32" s="2471"/>
      <c r="Y32" s="2471"/>
      <c r="Z32" s="2471"/>
      <c r="AA32" s="2471"/>
      <c r="AB32" s="2471"/>
      <c r="AC32" s="2481"/>
      <c r="AE32" s="2457"/>
      <c r="AF32" s="2471"/>
      <c r="AG32" s="2473"/>
      <c r="AH32" s="2473"/>
      <c r="AI32" s="2473"/>
      <c r="AJ32" s="2471"/>
      <c r="AK32" s="2473"/>
      <c r="AL32" s="2473"/>
      <c r="AM32" s="2473"/>
      <c r="AN32" s="2473"/>
      <c r="AO32" s="2473"/>
      <c r="AP32" s="2473"/>
      <c r="AQ32" s="2482"/>
      <c r="AR32" s="2508"/>
    </row>
    <row r="33" spans="2:44" s="2436" customFormat="1" ht="13.5" customHeight="1">
      <c r="B33" s="2440"/>
      <c r="AR33" s="2508"/>
    </row>
    <row r="34" spans="2:44" s="2436" customFormat="1" ht="13.5" customHeight="1">
      <c r="B34" s="2440"/>
      <c r="C34" s="2454" t="s">
        <v>1574</v>
      </c>
      <c r="D34" s="2454"/>
      <c r="E34" s="2454"/>
      <c r="F34" s="2454"/>
      <c r="G34" s="2454"/>
      <c r="H34" s="2454"/>
      <c r="I34" s="2454"/>
      <c r="J34" s="2454"/>
      <c r="K34" s="2454"/>
      <c r="L34" s="2454"/>
      <c r="M34" s="2454"/>
      <c r="N34" s="2454"/>
      <c r="O34" s="2454"/>
      <c r="Q34" s="2454" t="s">
        <v>1604</v>
      </c>
      <c r="R34" s="2454"/>
      <c r="S34" s="2454"/>
      <c r="T34" s="2454"/>
      <c r="U34" s="2454"/>
      <c r="V34" s="2454"/>
      <c r="W34" s="2454"/>
      <c r="X34" s="2454"/>
      <c r="Y34" s="2454"/>
      <c r="Z34" s="2454"/>
      <c r="AA34" s="2454"/>
      <c r="AB34" s="2454"/>
      <c r="AC34" s="2454"/>
      <c r="AE34" s="2454" t="s">
        <v>1620</v>
      </c>
      <c r="AF34" s="2454"/>
      <c r="AG34" s="2454"/>
      <c r="AH34" s="2454"/>
      <c r="AI34" s="2454"/>
      <c r="AJ34" s="2454"/>
      <c r="AK34" s="2454"/>
      <c r="AL34" s="2454"/>
      <c r="AM34" s="2454"/>
      <c r="AN34" s="2454"/>
      <c r="AO34" s="2454"/>
      <c r="AP34" s="2454"/>
      <c r="AQ34" s="2454"/>
      <c r="AR34" s="2508"/>
    </row>
    <row r="35" spans="2:44" s="2436" customFormat="1" ht="13.5" customHeight="1">
      <c r="B35" s="2440"/>
      <c r="C35" s="2458" t="s">
        <v>2085</v>
      </c>
      <c r="D35" s="2469"/>
      <c r="E35" s="2469"/>
      <c r="F35" s="2469"/>
      <c r="G35" s="2469"/>
      <c r="H35" s="2469"/>
      <c r="I35" s="2469"/>
      <c r="J35" s="2469"/>
      <c r="K35" s="2469"/>
      <c r="L35" s="2469"/>
      <c r="M35" s="2469"/>
      <c r="N35" s="2469"/>
      <c r="O35" s="2479"/>
      <c r="Q35" s="2455" t="s">
        <v>2096</v>
      </c>
      <c r="R35" s="2469"/>
      <c r="S35" s="2469"/>
      <c r="T35" s="2469"/>
      <c r="U35" s="2469"/>
      <c r="V35" s="2469"/>
      <c r="W35" s="2469"/>
      <c r="X35" s="2469"/>
      <c r="Y35" s="2469"/>
      <c r="Z35" s="2469"/>
      <c r="AA35" s="2469"/>
      <c r="AB35" s="2469"/>
      <c r="AC35" s="2479"/>
      <c r="AE35" s="2455" t="s">
        <v>645</v>
      </c>
      <c r="AF35" s="2469"/>
      <c r="AG35" s="2469"/>
      <c r="AH35" s="2469"/>
      <c r="AI35" s="2469"/>
      <c r="AJ35" s="2469"/>
      <c r="AK35" s="2469"/>
      <c r="AL35" s="2469"/>
      <c r="AM35" s="2469"/>
      <c r="AN35" s="2469"/>
      <c r="AO35" s="2469"/>
      <c r="AP35" s="2469"/>
      <c r="AQ35" s="2479"/>
      <c r="AR35" s="2508"/>
    </row>
    <row r="36" spans="2:44" s="2436" customFormat="1" ht="13.5" customHeight="1">
      <c r="B36" s="2440"/>
      <c r="C36" s="2459" t="s">
        <v>2086</v>
      </c>
      <c r="D36" s="2470"/>
      <c r="E36" s="2470"/>
      <c r="F36" s="2470"/>
      <c r="G36" s="2470"/>
      <c r="H36" s="2470"/>
      <c r="I36" s="2470"/>
      <c r="J36" s="2470"/>
      <c r="K36" s="2470"/>
      <c r="L36" s="2470"/>
      <c r="M36" s="2470"/>
      <c r="N36" s="2470"/>
      <c r="O36" s="2480"/>
      <c r="Q36" s="2456" t="s">
        <v>2086</v>
      </c>
      <c r="R36" s="2470"/>
      <c r="S36" s="2470"/>
      <c r="T36" s="2470"/>
      <c r="U36" s="2470"/>
      <c r="V36" s="2470"/>
      <c r="W36" s="2470"/>
      <c r="X36" s="2470"/>
      <c r="Y36" s="2470"/>
      <c r="Z36" s="2470"/>
      <c r="AA36" s="2470"/>
      <c r="AB36" s="2470"/>
      <c r="AC36" s="2480"/>
      <c r="AE36" s="2456" t="s">
        <v>2086</v>
      </c>
      <c r="AF36" s="2470"/>
      <c r="AG36" s="2470"/>
      <c r="AH36" s="2470"/>
      <c r="AI36" s="2470"/>
      <c r="AJ36" s="2470"/>
      <c r="AK36" s="2470"/>
      <c r="AL36" s="2470"/>
      <c r="AM36" s="2470"/>
      <c r="AN36" s="2470"/>
      <c r="AO36" s="2470"/>
      <c r="AP36" s="2470"/>
      <c r="AQ36" s="2480"/>
      <c r="AR36" s="2508"/>
    </row>
    <row r="37" spans="2:44" s="2436" customFormat="1" ht="13.5" customHeight="1">
      <c r="B37" s="2440"/>
      <c r="C37" s="2457"/>
      <c r="D37" s="2471"/>
      <c r="E37" s="2473"/>
      <c r="F37" s="2473"/>
      <c r="G37" s="2473"/>
      <c r="H37" s="2473"/>
      <c r="I37" s="2473"/>
      <c r="J37" s="2473"/>
      <c r="K37" s="2473"/>
      <c r="L37" s="2473"/>
      <c r="M37" s="2473"/>
      <c r="N37" s="2473"/>
      <c r="O37" s="2482"/>
      <c r="Q37" s="2457"/>
      <c r="R37" s="2471"/>
      <c r="S37" s="2471"/>
      <c r="T37" s="2471"/>
      <c r="U37" s="2471"/>
      <c r="V37" s="2471"/>
      <c r="W37" s="2471"/>
      <c r="X37" s="2471"/>
      <c r="Y37" s="2471"/>
      <c r="Z37" s="2471"/>
      <c r="AA37" s="2471"/>
      <c r="AB37" s="2471"/>
      <c r="AC37" s="2481"/>
      <c r="AE37" s="2457"/>
      <c r="AF37" s="2471"/>
      <c r="AG37" s="2471"/>
      <c r="AH37" s="2471"/>
      <c r="AI37" s="2471"/>
      <c r="AJ37" s="2471"/>
      <c r="AK37" s="2471"/>
      <c r="AL37" s="2471"/>
      <c r="AM37" s="2471"/>
      <c r="AN37" s="2471"/>
      <c r="AO37" s="2471"/>
      <c r="AP37" s="2471"/>
      <c r="AQ37" s="2481"/>
      <c r="AR37" s="2508"/>
    </row>
    <row r="38" spans="2:44" s="2436" customFormat="1" ht="13.5" customHeight="1">
      <c r="B38" s="2440"/>
      <c r="AR38" s="2508"/>
    </row>
    <row r="39" spans="2:44" s="2436" customFormat="1" ht="13.5" customHeight="1">
      <c r="B39" s="2440"/>
      <c r="C39" s="2454" t="s">
        <v>1577</v>
      </c>
      <c r="D39" s="2454"/>
      <c r="E39" s="2454"/>
      <c r="F39" s="2454"/>
      <c r="G39" s="2454"/>
      <c r="H39" s="2454"/>
      <c r="I39" s="2454"/>
      <c r="J39" s="2454"/>
      <c r="K39" s="2454"/>
      <c r="L39" s="2454"/>
      <c r="M39" s="2454"/>
      <c r="N39" s="2454"/>
      <c r="O39" s="2454"/>
      <c r="Q39" s="2454" t="s">
        <v>756</v>
      </c>
      <c r="R39" s="2454"/>
      <c r="S39" s="2454"/>
      <c r="T39" s="2454"/>
      <c r="U39" s="2454"/>
      <c r="V39" s="2454"/>
      <c r="W39" s="2454"/>
      <c r="X39" s="2454"/>
      <c r="Y39" s="2454"/>
      <c r="Z39" s="2454"/>
      <c r="AA39" s="2454"/>
      <c r="AB39" s="2454"/>
      <c r="AC39" s="2454"/>
      <c r="AR39" s="2508"/>
    </row>
    <row r="40" spans="2:44" s="2436" customFormat="1" ht="13.5" customHeight="1">
      <c r="B40" s="2440"/>
      <c r="C40" s="2460" t="s">
        <v>388</v>
      </c>
      <c r="D40" s="2469"/>
      <c r="E40" s="2469"/>
      <c r="F40" s="2469"/>
      <c r="G40" s="2469"/>
      <c r="H40" s="2469"/>
      <c r="I40" s="2469"/>
      <c r="J40" s="2469"/>
      <c r="K40" s="2469"/>
      <c r="L40" s="2469"/>
      <c r="M40" s="2469"/>
      <c r="N40" s="2469"/>
      <c r="O40" s="2479"/>
      <c r="Q40" s="2455" t="s">
        <v>2097</v>
      </c>
      <c r="R40" s="2469"/>
      <c r="S40" s="2469"/>
      <c r="T40" s="2469"/>
      <c r="U40" s="2469"/>
      <c r="V40" s="2469"/>
      <c r="W40" s="2469"/>
      <c r="X40" s="2469"/>
      <c r="Y40" s="2469"/>
      <c r="Z40" s="2469"/>
      <c r="AA40" s="2469"/>
      <c r="AB40" s="2469"/>
      <c r="AC40" s="2479"/>
      <c r="AR40" s="2508"/>
    </row>
    <row r="41" spans="2:44" s="2436" customFormat="1" ht="13.5" customHeight="1">
      <c r="B41" s="2440"/>
      <c r="C41" s="2456" t="s">
        <v>2025</v>
      </c>
      <c r="D41" s="2470"/>
      <c r="E41" s="2470"/>
      <c r="F41" s="2470"/>
      <c r="G41" s="2470"/>
      <c r="H41" s="2470"/>
      <c r="I41" s="2470"/>
      <c r="J41" s="2470"/>
      <c r="K41" s="2470"/>
      <c r="L41" s="2470"/>
      <c r="M41" s="2470"/>
      <c r="N41" s="2470"/>
      <c r="O41" s="2480"/>
      <c r="Q41" s="2456" t="s">
        <v>2086</v>
      </c>
      <c r="R41" s="2470"/>
      <c r="S41" s="2470"/>
      <c r="T41" s="2470"/>
      <c r="U41" s="2470"/>
      <c r="V41" s="2470"/>
      <c r="W41" s="2470"/>
      <c r="X41" s="2470"/>
      <c r="Y41" s="2470"/>
      <c r="Z41" s="2470"/>
      <c r="AA41" s="2470"/>
      <c r="AB41" s="2470"/>
      <c r="AC41" s="2480"/>
      <c r="AR41" s="2508"/>
    </row>
    <row r="42" spans="2:44" s="2436" customFormat="1" ht="13.5" customHeight="1">
      <c r="B42" s="2440"/>
      <c r="C42" s="2457"/>
      <c r="D42" s="2471"/>
      <c r="E42" s="2471"/>
      <c r="F42" s="2471"/>
      <c r="G42" s="2471"/>
      <c r="H42" s="2471"/>
      <c r="I42" s="2471"/>
      <c r="J42" s="2471"/>
      <c r="K42" s="2471"/>
      <c r="L42" s="2471"/>
      <c r="M42" s="2471"/>
      <c r="N42" s="2471"/>
      <c r="O42" s="2481"/>
      <c r="Q42" s="2457"/>
      <c r="R42" s="2471"/>
      <c r="S42" s="2471"/>
      <c r="T42" s="2471"/>
      <c r="U42" s="2471"/>
      <c r="V42" s="2471"/>
      <c r="W42" s="2471"/>
      <c r="X42" s="2471"/>
      <c r="Y42" s="2471"/>
      <c r="Z42" s="2471"/>
      <c r="AA42" s="2471"/>
      <c r="AB42" s="2471"/>
      <c r="AC42" s="2481"/>
      <c r="AE42" s="2498"/>
      <c r="AR42" s="2508"/>
    </row>
    <row r="43" spans="2:44" s="2436" customFormat="1" ht="13.5" customHeight="1">
      <c r="B43" s="2442"/>
      <c r="C43" s="2438"/>
      <c r="D43" s="2438"/>
      <c r="E43" s="2438"/>
      <c r="F43" s="2438"/>
      <c r="G43" s="2438"/>
      <c r="H43" s="2438"/>
      <c r="I43" s="2438"/>
      <c r="J43" s="2438"/>
      <c r="K43" s="2438"/>
      <c r="L43" s="2438"/>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510"/>
    </row>
    <row r="44" spans="2:44" ht="13.5" customHeight="1">
      <c r="B44" s="2441" t="s">
        <v>880</v>
      </c>
      <c r="C44" s="2450"/>
      <c r="D44" s="2450"/>
      <c r="E44" s="2450"/>
      <c r="F44" s="2450"/>
      <c r="G44" s="2450"/>
      <c r="H44" s="2450"/>
      <c r="I44" s="2450"/>
      <c r="J44" s="2450"/>
      <c r="K44" s="2450"/>
      <c r="L44" s="2450"/>
      <c r="M44" s="2450"/>
      <c r="N44" s="2450"/>
      <c r="O44" s="2450"/>
      <c r="P44" s="2450"/>
      <c r="Q44" s="2450"/>
      <c r="R44" s="2450"/>
      <c r="S44" s="2450"/>
      <c r="T44" s="2450"/>
      <c r="U44" s="2450"/>
      <c r="V44" s="2450"/>
      <c r="W44" s="2450"/>
      <c r="X44" s="2450"/>
      <c r="Y44" s="2450"/>
      <c r="Z44" s="2450"/>
      <c r="AA44" s="2450"/>
      <c r="AB44" s="2450"/>
      <c r="AC44" s="2450"/>
      <c r="AD44" s="2450"/>
      <c r="AE44" s="2450"/>
      <c r="AF44" s="2450"/>
      <c r="AG44" s="2450"/>
      <c r="AH44" s="2450"/>
      <c r="AI44" s="2450"/>
      <c r="AJ44" s="2450"/>
      <c r="AK44" s="2450"/>
      <c r="AL44" s="2450"/>
      <c r="AM44" s="2450"/>
      <c r="AN44" s="2450"/>
      <c r="AO44" s="2450"/>
      <c r="AP44" s="2450"/>
      <c r="AQ44" s="2450"/>
      <c r="AR44" s="2509"/>
    </row>
    <row r="45" spans="2:44" s="2436" customFormat="1" ht="6.75" customHeight="1">
      <c r="B45" s="2443"/>
      <c r="C45" s="2453"/>
      <c r="D45" s="2453"/>
      <c r="E45" s="2453"/>
      <c r="F45" s="2453"/>
      <c r="G45" s="2453"/>
      <c r="H45" s="2453"/>
      <c r="I45" s="2453"/>
      <c r="J45" s="2453"/>
      <c r="K45" s="2453"/>
      <c r="L45" s="2453"/>
      <c r="M45" s="2453"/>
      <c r="N45" s="2453"/>
      <c r="O45" s="2453"/>
      <c r="P45" s="2453"/>
      <c r="Q45" s="2453"/>
      <c r="R45" s="2453"/>
      <c r="S45" s="2453"/>
      <c r="T45" s="2453"/>
      <c r="U45" s="2453"/>
      <c r="V45" s="2453"/>
      <c r="W45" s="2453"/>
      <c r="X45" s="2453"/>
      <c r="Y45" s="2453"/>
      <c r="Z45" s="2453"/>
      <c r="AA45" s="2453"/>
      <c r="AB45" s="2453"/>
      <c r="AC45" s="2453"/>
      <c r="AD45" s="2453"/>
      <c r="AE45" s="2453"/>
      <c r="AF45" s="2453"/>
      <c r="AG45" s="2453"/>
      <c r="AH45" s="2453"/>
      <c r="AI45" s="2453"/>
      <c r="AJ45" s="2453"/>
      <c r="AK45" s="2453"/>
      <c r="AL45" s="2453"/>
      <c r="AM45" s="2453"/>
      <c r="AN45" s="2453"/>
      <c r="AO45" s="2453"/>
      <c r="AP45" s="2453"/>
      <c r="AQ45" s="2453"/>
      <c r="AR45" s="2511"/>
    </row>
    <row r="46" spans="2:44" s="2436" customFormat="1" ht="13.5" customHeight="1">
      <c r="B46" s="2440"/>
      <c r="C46" s="2446" t="s">
        <v>1338</v>
      </c>
      <c r="AR46" s="2508"/>
    </row>
    <row r="47" spans="2:44" s="2436" customFormat="1" ht="13.5" customHeight="1">
      <c r="B47" s="2440"/>
      <c r="AR47" s="2508"/>
    </row>
    <row r="48" spans="2:44" s="2436" customFormat="1" ht="13.5" customHeight="1">
      <c r="B48" s="2440"/>
      <c r="C48" s="2454" t="s">
        <v>1242</v>
      </c>
      <c r="D48" s="2454"/>
      <c r="E48" s="2454"/>
      <c r="F48" s="2454"/>
      <c r="G48" s="2454"/>
      <c r="H48" s="2454"/>
      <c r="I48" s="2454"/>
      <c r="J48" s="2454"/>
      <c r="K48" s="2454"/>
      <c r="L48" s="2454"/>
      <c r="M48" s="2454"/>
      <c r="N48" s="2454"/>
      <c r="O48" s="2454"/>
      <c r="Q48" s="2454" t="s">
        <v>1465</v>
      </c>
      <c r="R48" s="2454"/>
      <c r="S48" s="2454"/>
      <c r="T48" s="2454"/>
      <c r="U48" s="2454"/>
      <c r="V48" s="2454"/>
      <c r="W48" s="2454"/>
      <c r="X48" s="2454"/>
      <c r="Y48" s="2454"/>
      <c r="Z48" s="2454"/>
      <c r="AA48" s="2454"/>
      <c r="AB48" s="2454"/>
      <c r="AC48" s="2454"/>
      <c r="AE48" s="2454" t="s">
        <v>815</v>
      </c>
      <c r="AF48" s="2454"/>
      <c r="AG48" s="2454"/>
      <c r="AH48" s="2454"/>
      <c r="AI48" s="2454"/>
      <c r="AJ48" s="2454"/>
      <c r="AK48" s="2454"/>
      <c r="AL48" s="2454"/>
      <c r="AM48" s="2454"/>
      <c r="AN48" s="2454"/>
      <c r="AO48" s="2454"/>
      <c r="AP48" s="2454"/>
      <c r="AQ48" s="2454"/>
      <c r="AR48" s="2508"/>
    </row>
    <row r="49" spans="2:44" s="2436" customFormat="1" ht="13.5" customHeight="1">
      <c r="B49" s="2440"/>
      <c r="C49" s="2461" t="s">
        <v>1582</v>
      </c>
      <c r="D49" s="2472"/>
      <c r="E49" s="2472"/>
      <c r="F49" s="2472"/>
      <c r="G49" s="2472"/>
      <c r="H49" s="2472"/>
      <c r="I49" s="2472"/>
      <c r="J49" s="2472"/>
      <c r="K49" s="2472"/>
      <c r="L49" s="2472"/>
      <c r="M49" s="2472"/>
      <c r="N49" s="2472"/>
      <c r="O49" s="2483"/>
      <c r="Q49" s="2455" t="s">
        <v>342</v>
      </c>
      <c r="R49" s="2469"/>
      <c r="S49" s="2469"/>
      <c r="T49" s="2469"/>
      <c r="U49" s="2469"/>
      <c r="V49" s="2469"/>
      <c r="W49" s="2469"/>
      <c r="X49" s="2469"/>
      <c r="Y49" s="2469"/>
      <c r="Z49" s="2469"/>
      <c r="AA49" s="2469"/>
      <c r="AB49" s="2469"/>
      <c r="AC49" s="2479"/>
      <c r="AE49" s="2499" t="s">
        <v>1621</v>
      </c>
      <c r="AF49" s="2469"/>
      <c r="AG49" s="2469"/>
      <c r="AH49" s="2469"/>
      <c r="AI49" s="2469"/>
      <c r="AJ49" s="2469"/>
      <c r="AK49" s="2469"/>
      <c r="AL49" s="2469"/>
      <c r="AM49" s="2469"/>
      <c r="AN49" s="2469"/>
      <c r="AO49" s="2469"/>
      <c r="AP49" s="2469"/>
      <c r="AQ49" s="2479"/>
      <c r="AR49" s="2508"/>
    </row>
    <row r="50" spans="2:44" s="2436" customFormat="1" ht="13.5" customHeight="1">
      <c r="B50" s="2440"/>
      <c r="C50" s="2456" t="s">
        <v>2087</v>
      </c>
      <c r="D50" s="2470"/>
      <c r="E50" s="2470"/>
      <c r="F50" s="2470"/>
      <c r="G50" s="2470"/>
      <c r="H50" s="2477"/>
      <c r="I50" s="2470"/>
      <c r="J50" s="2470"/>
      <c r="K50" s="2470"/>
      <c r="L50" s="2470"/>
      <c r="M50" s="2470"/>
      <c r="N50" s="2470"/>
      <c r="O50" s="2480"/>
      <c r="Q50" s="2456" t="s">
        <v>2098</v>
      </c>
      <c r="R50" s="2470"/>
      <c r="S50" s="2470"/>
      <c r="T50" s="2470"/>
      <c r="U50" s="2470"/>
      <c r="V50" s="2470"/>
      <c r="W50" s="2470"/>
      <c r="X50" s="2470"/>
      <c r="Y50" s="2470"/>
      <c r="Z50" s="2470"/>
      <c r="AA50" s="2470"/>
      <c r="AB50" s="2470"/>
      <c r="AC50" s="2480"/>
      <c r="AE50" s="2462" t="s">
        <v>1534</v>
      </c>
      <c r="AF50" s="2470"/>
      <c r="AG50" s="2470"/>
      <c r="AH50" s="2470"/>
      <c r="AI50" s="2470"/>
      <c r="AJ50" s="2470"/>
      <c r="AK50" s="2470"/>
      <c r="AL50" s="2470"/>
      <c r="AM50" s="2470"/>
      <c r="AN50" s="2470"/>
      <c r="AO50" s="2470"/>
      <c r="AP50" s="2470"/>
      <c r="AQ50" s="2480"/>
      <c r="AR50" s="2508"/>
    </row>
    <row r="51" spans="2:44" s="2436" customFormat="1" ht="13.5" customHeight="1">
      <c r="B51" s="2440"/>
      <c r="C51" s="2456" t="s">
        <v>2088</v>
      </c>
      <c r="D51" s="2470"/>
      <c r="E51" s="2470"/>
      <c r="F51" s="2470"/>
      <c r="G51" s="2470"/>
      <c r="H51" s="2470"/>
      <c r="I51" s="2470"/>
      <c r="J51" s="2470"/>
      <c r="K51" s="2470"/>
      <c r="L51" s="2470"/>
      <c r="M51" s="2470"/>
      <c r="N51" s="2470"/>
      <c r="O51" s="2480"/>
      <c r="Q51" s="2464" t="s">
        <v>1608</v>
      </c>
      <c r="R51" s="2470"/>
      <c r="S51" s="2489"/>
      <c r="T51" s="2489"/>
      <c r="U51" s="2489"/>
      <c r="V51" s="2489"/>
      <c r="W51" s="2470"/>
      <c r="X51" s="2489"/>
      <c r="Y51" s="2489"/>
      <c r="Z51" s="2489"/>
      <c r="AA51" s="2489"/>
      <c r="AB51" s="2489"/>
      <c r="AC51" s="2494"/>
      <c r="AE51" s="2464" t="s">
        <v>1622</v>
      </c>
      <c r="AF51" s="2470"/>
      <c r="AG51" s="2489"/>
      <c r="AH51" s="2489"/>
      <c r="AI51" s="2489"/>
      <c r="AJ51" s="2489"/>
      <c r="AK51" s="2470"/>
      <c r="AL51" s="2489"/>
      <c r="AM51" s="2489"/>
      <c r="AN51" s="2489"/>
      <c r="AO51" s="2489"/>
      <c r="AP51" s="2489"/>
      <c r="AQ51" s="2494"/>
      <c r="AR51" s="2508"/>
    </row>
    <row r="52" spans="2:44" s="2436" customFormat="1" ht="13.5" customHeight="1">
      <c r="B52" s="2440"/>
      <c r="C52" s="2462"/>
      <c r="D52" s="2470"/>
      <c r="E52" s="2470"/>
      <c r="F52" s="2470"/>
      <c r="G52" s="2470"/>
      <c r="H52" s="2470"/>
      <c r="I52" s="2470" t="s">
        <v>274</v>
      </c>
      <c r="J52" s="2470"/>
      <c r="K52" s="2470"/>
      <c r="L52" s="2470"/>
      <c r="M52" s="2470"/>
      <c r="N52" s="2470"/>
      <c r="O52" s="2480"/>
      <c r="Q52" s="2456" t="s">
        <v>1609</v>
      </c>
      <c r="R52" s="2470"/>
      <c r="S52" s="2489"/>
      <c r="T52" s="2489"/>
      <c r="U52" s="2489"/>
      <c r="V52" s="2489"/>
      <c r="W52" s="2489"/>
      <c r="X52" s="2489" t="s">
        <v>1595</v>
      </c>
      <c r="Y52" s="2489"/>
      <c r="Z52" s="2489" t="s">
        <v>417</v>
      </c>
      <c r="AA52" s="2489"/>
      <c r="AB52" s="2489"/>
      <c r="AC52" s="2494"/>
      <c r="AE52" s="2463" t="s">
        <v>941</v>
      </c>
      <c r="AF52" s="2470"/>
      <c r="AG52" s="2489"/>
      <c r="AH52" s="2489"/>
      <c r="AI52" s="2489"/>
      <c r="AJ52" s="2489"/>
      <c r="AK52" s="2489"/>
      <c r="AL52" s="2489" t="s">
        <v>1595</v>
      </c>
      <c r="AM52" s="2489"/>
      <c r="AN52" s="2489" t="s">
        <v>417</v>
      </c>
      <c r="AO52" s="2489"/>
      <c r="AP52" s="2489"/>
      <c r="AQ52" s="2494" t="s">
        <v>585</v>
      </c>
      <c r="AR52" s="2508"/>
    </row>
    <row r="53" spans="2:44" s="2436" customFormat="1" ht="13.5" customHeight="1">
      <c r="B53" s="2440"/>
      <c r="C53" s="2456" t="s">
        <v>2089</v>
      </c>
      <c r="D53" s="2470"/>
      <c r="E53" s="2470"/>
      <c r="F53" s="2470"/>
      <c r="G53" s="2470"/>
      <c r="H53" s="2470"/>
      <c r="I53" s="2470"/>
      <c r="J53" s="2470"/>
      <c r="K53" s="2470"/>
      <c r="L53" s="2470"/>
      <c r="M53" s="2470"/>
      <c r="N53" s="2470"/>
      <c r="O53" s="2480"/>
      <c r="Q53" s="2456" t="s">
        <v>1578</v>
      </c>
      <c r="R53" s="2470"/>
      <c r="S53" s="2489"/>
      <c r="T53" s="2489"/>
      <c r="U53" s="2489"/>
      <c r="V53" s="2489"/>
      <c r="W53" s="2470"/>
      <c r="X53" s="2489"/>
      <c r="Y53" s="2489"/>
      <c r="Z53" s="2489"/>
      <c r="AA53" s="2489"/>
      <c r="AB53" s="2489"/>
      <c r="AC53" s="2494"/>
      <c r="AE53" s="2464" t="s">
        <v>1624</v>
      </c>
      <c r="AF53" s="2470"/>
      <c r="AG53" s="2489"/>
      <c r="AH53" s="2489"/>
      <c r="AI53" s="2489"/>
      <c r="AJ53" s="2489"/>
      <c r="AK53" s="2470"/>
      <c r="AL53" s="2489"/>
      <c r="AM53" s="2489"/>
      <c r="AN53" s="2489"/>
      <c r="AO53" s="2489"/>
      <c r="AP53" s="2489"/>
      <c r="AQ53" s="2494"/>
      <c r="AR53" s="2508"/>
    </row>
    <row r="54" spans="2:44" s="2436" customFormat="1" ht="13.5" customHeight="1">
      <c r="B54" s="2440"/>
      <c r="C54" s="2463" t="s">
        <v>2090</v>
      </c>
      <c r="D54" s="2470"/>
      <c r="E54" s="2470"/>
      <c r="F54" s="2470"/>
      <c r="G54" s="2470"/>
      <c r="H54" s="2470"/>
      <c r="I54" s="2470"/>
      <c r="J54" s="2470"/>
      <c r="K54" s="2470"/>
      <c r="L54" s="2470"/>
      <c r="M54" s="2470"/>
      <c r="N54" s="2470"/>
      <c r="O54" s="2480"/>
      <c r="Q54" s="2456" t="s">
        <v>1610</v>
      </c>
      <c r="R54" s="2470"/>
      <c r="S54" s="2489"/>
      <c r="T54" s="2489"/>
      <c r="U54" s="2489"/>
      <c r="V54" s="2489"/>
      <c r="W54" s="2489"/>
      <c r="X54" s="2489" t="s">
        <v>1595</v>
      </c>
      <c r="Y54" s="2489"/>
      <c r="Z54" s="2489" t="s">
        <v>417</v>
      </c>
      <c r="AA54" s="2489"/>
      <c r="AB54" s="2489"/>
      <c r="AC54" s="2494"/>
      <c r="AE54" s="2463" t="s">
        <v>941</v>
      </c>
      <c r="AF54" s="2470"/>
      <c r="AG54" s="2489"/>
      <c r="AH54" s="2489"/>
      <c r="AI54" s="2489"/>
      <c r="AJ54" s="2489"/>
      <c r="AK54" s="2489"/>
      <c r="AL54" s="2489" t="s">
        <v>1595</v>
      </c>
      <c r="AM54" s="2489"/>
      <c r="AN54" s="2489" t="s">
        <v>417</v>
      </c>
      <c r="AO54" s="2489"/>
      <c r="AP54" s="2489"/>
      <c r="AQ54" s="2494" t="s">
        <v>585</v>
      </c>
      <c r="AR54" s="2508"/>
    </row>
    <row r="55" spans="2:44" s="2436" customFormat="1" ht="13.5" customHeight="1">
      <c r="B55" s="2440"/>
      <c r="C55" s="2457" t="s">
        <v>2091</v>
      </c>
      <c r="D55" s="2471"/>
      <c r="E55" s="2471"/>
      <c r="F55" s="2471"/>
      <c r="G55" s="2471"/>
      <c r="H55" s="2471"/>
      <c r="I55" s="2471"/>
      <c r="J55" s="2471" t="s">
        <v>1595</v>
      </c>
      <c r="K55" s="2471"/>
      <c r="L55" s="2471" t="s">
        <v>417</v>
      </c>
      <c r="M55" s="2471"/>
      <c r="N55" s="2471"/>
      <c r="O55" s="2481" t="s">
        <v>585</v>
      </c>
      <c r="Q55" s="2457" t="s">
        <v>1611</v>
      </c>
      <c r="R55" s="2471"/>
      <c r="S55" s="2473"/>
      <c r="T55" s="2473"/>
      <c r="U55" s="2473"/>
      <c r="V55" s="2473"/>
      <c r="W55" s="2470"/>
      <c r="X55" s="2473"/>
      <c r="Y55" s="2473"/>
      <c r="Z55" s="2473"/>
      <c r="AA55" s="2473"/>
      <c r="AB55" s="2473"/>
      <c r="AC55" s="2482"/>
      <c r="AE55" s="2457"/>
      <c r="AF55" s="2471"/>
      <c r="AG55" s="2473"/>
      <c r="AH55" s="2473"/>
      <c r="AI55" s="2473"/>
      <c r="AJ55" s="2473"/>
      <c r="AK55" s="2473"/>
      <c r="AL55" s="2473"/>
      <c r="AM55" s="2473"/>
      <c r="AN55" s="2473"/>
      <c r="AO55" s="2473"/>
      <c r="AP55" s="2473"/>
      <c r="AQ55" s="2482"/>
      <c r="AR55" s="2508"/>
    </row>
    <row r="56" spans="2:44" s="2436" customFormat="1" ht="13.5" customHeight="1">
      <c r="B56" s="2440"/>
      <c r="AR56" s="2508"/>
    </row>
    <row r="57" spans="2:44" s="2436" customFormat="1" ht="13.5" customHeight="1">
      <c r="B57" s="2440"/>
      <c r="C57" s="2454" t="s">
        <v>73</v>
      </c>
      <c r="D57" s="2454"/>
      <c r="E57" s="2454"/>
      <c r="F57" s="2454"/>
      <c r="G57" s="2454"/>
      <c r="H57" s="2454"/>
      <c r="I57" s="2454"/>
      <c r="J57" s="2454"/>
      <c r="K57" s="2454"/>
      <c r="L57" s="2454"/>
      <c r="M57" s="2454"/>
      <c r="N57" s="2454"/>
      <c r="O57" s="2454"/>
      <c r="Q57" s="2454" t="s">
        <v>691</v>
      </c>
      <c r="R57" s="2454"/>
      <c r="S57" s="2454"/>
      <c r="T57" s="2454"/>
      <c r="U57" s="2454"/>
      <c r="V57" s="2454"/>
      <c r="W57" s="2454"/>
      <c r="X57" s="2454"/>
      <c r="Y57" s="2454"/>
      <c r="Z57" s="2454"/>
      <c r="AA57" s="2454"/>
      <c r="AB57" s="2454"/>
      <c r="AC57" s="2454"/>
      <c r="AE57" s="2454" t="s">
        <v>1625</v>
      </c>
      <c r="AF57" s="2454"/>
      <c r="AG57" s="2454"/>
      <c r="AH57" s="2454"/>
      <c r="AI57" s="2454"/>
      <c r="AJ57" s="2454"/>
      <c r="AK57" s="2454"/>
      <c r="AL57" s="2454"/>
      <c r="AM57" s="2454"/>
      <c r="AN57" s="2454"/>
      <c r="AO57" s="2454"/>
      <c r="AP57" s="2454"/>
      <c r="AQ57" s="2454"/>
      <c r="AR57" s="2508"/>
    </row>
    <row r="58" spans="2:44" s="2436" customFormat="1" ht="13.5" customHeight="1">
      <c r="B58" s="2440"/>
      <c r="C58" s="2455" t="s">
        <v>505</v>
      </c>
      <c r="D58" s="2469"/>
      <c r="E58" s="2469"/>
      <c r="F58" s="2469"/>
      <c r="G58" s="2469"/>
      <c r="H58" s="2469"/>
      <c r="I58" s="2469"/>
      <c r="J58" s="2469"/>
      <c r="K58" s="2469"/>
      <c r="L58" s="2469"/>
      <c r="M58" s="2469"/>
      <c r="N58" s="2469"/>
      <c r="O58" s="2479"/>
      <c r="Q58" s="2455" t="s">
        <v>143</v>
      </c>
      <c r="R58" s="2469"/>
      <c r="S58" s="2469"/>
      <c r="T58" s="2469"/>
      <c r="U58" s="2469"/>
      <c r="V58" s="2469"/>
      <c r="W58" s="2469"/>
      <c r="X58" s="2469"/>
      <c r="Y58" s="2469"/>
      <c r="Z58" s="2469"/>
      <c r="AA58" s="2469"/>
      <c r="AB58" s="2469"/>
      <c r="AC58" s="2479"/>
      <c r="AE58" s="2460" t="s">
        <v>1630</v>
      </c>
      <c r="AF58" s="2469"/>
      <c r="AG58" s="2469"/>
      <c r="AH58" s="2469"/>
      <c r="AI58" s="2469"/>
      <c r="AJ58" s="2469"/>
      <c r="AK58" s="2469"/>
      <c r="AL58" s="2469"/>
      <c r="AM58" s="2469"/>
      <c r="AN58" s="2469"/>
      <c r="AO58" s="2469"/>
      <c r="AP58" s="2469"/>
      <c r="AQ58" s="2479"/>
      <c r="AR58" s="2508"/>
    </row>
    <row r="59" spans="2:44" s="2436" customFormat="1" ht="13.5" customHeight="1">
      <c r="B59" s="2440"/>
      <c r="C59" s="2456" t="s">
        <v>2092</v>
      </c>
      <c r="D59" s="2470"/>
      <c r="E59" s="2470"/>
      <c r="F59" s="2470"/>
      <c r="G59" s="2470"/>
      <c r="H59" s="2470"/>
      <c r="I59" s="2470"/>
      <c r="J59" s="2470"/>
      <c r="K59" s="2470"/>
      <c r="L59" s="2470"/>
      <c r="M59" s="2470"/>
      <c r="N59" s="2470" t="s">
        <v>274</v>
      </c>
      <c r="O59" s="2480" t="s">
        <v>274</v>
      </c>
      <c r="Q59" s="2456" t="s">
        <v>404</v>
      </c>
      <c r="R59" s="2470"/>
      <c r="S59" s="2470"/>
      <c r="T59" s="2470"/>
      <c r="U59" s="2470"/>
      <c r="V59" s="2470"/>
      <c r="W59" s="2470"/>
      <c r="X59" s="2470"/>
      <c r="Y59" s="2470"/>
      <c r="Z59" s="2470"/>
      <c r="AA59" s="2470"/>
      <c r="AB59" s="2470"/>
      <c r="AC59" s="2480"/>
      <c r="AE59" s="2463" t="s">
        <v>1631</v>
      </c>
      <c r="AF59" s="2470"/>
      <c r="AG59" s="2470"/>
      <c r="AH59" s="2470"/>
      <c r="AI59" s="2470"/>
      <c r="AJ59" s="2470"/>
      <c r="AK59" s="2470"/>
      <c r="AL59" s="2470"/>
      <c r="AM59" s="2470"/>
      <c r="AN59" s="2470"/>
      <c r="AO59" s="2470"/>
      <c r="AP59" s="2470"/>
      <c r="AQ59" s="2480"/>
      <c r="AR59" s="2508"/>
    </row>
    <row r="60" spans="2:44" s="2436" customFormat="1" ht="13.5" customHeight="1">
      <c r="B60" s="2440"/>
      <c r="C60" s="2464" t="s">
        <v>1587</v>
      </c>
      <c r="D60" s="2470"/>
      <c r="E60" s="2470"/>
      <c r="F60" s="2470"/>
      <c r="G60" s="2470"/>
      <c r="H60" s="2470"/>
      <c r="I60" s="2470"/>
      <c r="J60" s="2470"/>
      <c r="K60" s="2470"/>
      <c r="L60" s="2470"/>
      <c r="M60" s="2470"/>
      <c r="N60" s="2470"/>
      <c r="O60" s="2480"/>
      <c r="Q60" s="2456" t="s">
        <v>1612</v>
      </c>
      <c r="R60" s="2470"/>
      <c r="S60" s="2470"/>
      <c r="T60" s="2470"/>
      <c r="U60" s="2470"/>
      <c r="V60" s="2470"/>
      <c r="W60" s="2470"/>
      <c r="X60" s="2470"/>
      <c r="Y60" s="2470" t="s">
        <v>1304</v>
      </c>
      <c r="Z60" s="2470"/>
      <c r="AA60" s="2470" t="s">
        <v>1595</v>
      </c>
      <c r="AB60" s="2470"/>
      <c r="AC60" s="2480" t="s">
        <v>417</v>
      </c>
      <c r="AE60" s="2456" t="s">
        <v>1085</v>
      </c>
      <c r="AF60" s="2470"/>
      <c r="AG60" s="2470"/>
      <c r="AH60" s="2470"/>
      <c r="AI60" s="2470"/>
      <c r="AJ60" s="2470"/>
      <c r="AK60" s="2470"/>
      <c r="AL60" s="2470"/>
      <c r="AM60" s="2470"/>
      <c r="AN60" s="2470"/>
      <c r="AO60" s="2470"/>
      <c r="AP60" s="2470"/>
      <c r="AQ60" s="2480"/>
      <c r="AR60" s="2508"/>
    </row>
    <row r="61" spans="2:44" s="2436" customFormat="1" ht="13.5" customHeight="1">
      <c r="B61" s="2440"/>
      <c r="C61" s="2456" t="s">
        <v>1588</v>
      </c>
      <c r="D61" s="2470"/>
      <c r="E61" s="2470"/>
      <c r="F61" s="2470"/>
      <c r="G61" s="2470"/>
      <c r="H61" s="2470"/>
      <c r="I61" s="2470"/>
      <c r="J61" s="2470"/>
      <c r="K61" s="2470"/>
      <c r="L61" s="2470"/>
      <c r="M61" s="2470"/>
      <c r="N61" s="2470"/>
      <c r="O61" s="2480"/>
      <c r="Q61" s="2456" t="s">
        <v>1613</v>
      </c>
      <c r="R61" s="2470"/>
      <c r="S61" s="2470"/>
      <c r="T61" s="2470"/>
      <c r="U61" s="2470"/>
      <c r="V61" s="2470"/>
      <c r="W61" s="2470"/>
      <c r="X61" s="2470"/>
      <c r="Y61" s="2470"/>
      <c r="Z61" s="2470"/>
      <c r="AA61" s="2470"/>
      <c r="AB61" s="2470"/>
      <c r="AC61" s="2480" t="s">
        <v>958</v>
      </c>
      <c r="AE61" s="2464" t="s">
        <v>70</v>
      </c>
      <c r="AF61" s="2470"/>
      <c r="AG61" s="2470"/>
      <c r="AH61" s="2470"/>
      <c r="AI61" s="2470"/>
      <c r="AJ61" s="2470"/>
      <c r="AK61" s="2470"/>
      <c r="AL61" s="2470"/>
      <c r="AM61" s="2470"/>
      <c r="AN61" s="2470"/>
      <c r="AO61" s="2470"/>
      <c r="AP61" s="2470"/>
      <c r="AQ61" s="2480"/>
      <c r="AR61" s="2508"/>
    </row>
    <row r="62" spans="2:44" s="2436" customFormat="1" ht="13.5" customHeight="1">
      <c r="B62" s="2440"/>
      <c r="C62" s="2456" t="s">
        <v>1482</v>
      </c>
      <c r="D62" s="2470"/>
      <c r="E62" s="2470"/>
      <c r="F62" s="2470"/>
      <c r="G62" s="2470"/>
      <c r="H62" s="2470"/>
      <c r="I62" s="2470"/>
      <c r="J62" s="2470" t="s">
        <v>1595</v>
      </c>
      <c r="K62" s="2470"/>
      <c r="L62" s="2470" t="s">
        <v>417</v>
      </c>
      <c r="M62" s="2470"/>
      <c r="N62" s="2470"/>
      <c r="O62" s="2480"/>
      <c r="Q62" s="2456" t="s">
        <v>1614</v>
      </c>
      <c r="R62" s="2470"/>
      <c r="S62" s="2470"/>
      <c r="T62" s="2470"/>
      <c r="U62" s="2470"/>
      <c r="V62" s="2470"/>
      <c r="W62" s="2470"/>
      <c r="X62" s="2470"/>
      <c r="Y62" s="2470"/>
      <c r="Z62" s="2470"/>
      <c r="AA62" s="2470"/>
      <c r="AB62" s="2470"/>
      <c r="AC62" s="2480" t="s">
        <v>958</v>
      </c>
      <c r="AE62" s="2456" t="s">
        <v>1632</v>
      </c>
      <c r="AF62" s="2470"/>
      <c r="AG62" s="2470"/>
      <c r="AH62" s="2470"/>
      <c r="AI62" s="2470"/>
      <c r="AJ62" s="2470"/>
      <c r="AK62" s="2470"/>
      <c r="AL62" s="2470"/>
      <c r="AM62" s="2470"/>
      <c r="AN62" s="2470"/>
      <c r="AO62" s="2470"/>
      <c r="AP62" s="2470"/>
      <c r="AQ62" s="2480"/>
      <c r="AR62" s="2508"/>
    </row>
    <row r="63" spans="2:44" s="2436" customFormat="1" ht="13.5" customHeight="1">
      <c r="B63" s="2440"/>
      <c r="C63" s="2456" t="s">
        <v>68</v>
      </c>
      <c r="D63" s="2470"/>
      <c r="E63" s="2470"/>
      <c r="F63" s="2470"/>
      <c r="G63" s="2470"/>
      <c r="H63" s="2470"/>
      <c r="I63" s="2470"/>
      <c r="J63" s="2470"/>
      <c r="K63" s="2470"/>
      <c r="L63" s="2470"/>
      <c r="M63" s="2470"/>
      <c r="N63" s="2470"/>
      <c r="O63" s="2480"/>
      <c r="Q63" s="2456" t="s">
        <v>1615</v>
      </c>
      <c r="R63" s="2470"/>
      <c r="S63" s="2470"/>
      <c r="T63" s="2470"/>
      <c r="U63" s="2470"/>
      <c r="V63" s="2470"/>
      <c r="W63" s="2470"/>
      <c r="X63" s="2470"/>
      <c r="Y63" s="2470"/>
      <c r="Z63" s="2470"/>
      <c r="AA63" s="2470"/>
      <c r="AB63" s="2470"/>
      <c r="AC63" s="2480"/>
      <c r="AE63" s="2456" t="s">
        <v>1105</v>
      </c>
      <c r="AF63" s="2470"/>
      <c r="AG63" s="2470"/>
      <c r="AH63" s="2470"/>
      <c r="AI63" s="2470"/>
      <c r="AJ63" s="2470"/>
      <c r="AK63" s="2470"/>
      <c r="AL63" s="2470"/>
      <c r="AM63" s="2470"/>
      <c r="AN63" s="2470"/>
      <c r="AO63" s="2470"/>
      <c r="AP63" s="2470"/>
      <c r="AQ63" s="2480"/>
      <c r="AR63" s="2508"/>
    </row>
    <row r="64" spans="2:44" s="2436" customFormat="1" ht="13.5" customHeight="1">
      <c r="B64" s="2440"/>
      <c r="C64" s="2457"/>
      <c r="D64" s="2471"/>
      <c r="E64" s="2471"/>
      <c r="F64" s="2471"/>
      <c r="G64" s="2471"/>
      <c r="H64" s="2471"/>
      <c r="I64" s="2471"/>
      <c r="J64" s="2471"/>
      <c r="K64" s="2471"/>
      <c r="L64" s="2471"/>
      <c r="M64" s="2471"/>
      <c r="N64" s="2471"/>
      <c r="O64" s="2481"/>
      <c r="Q64" s="2457"/>
      <c r="R64" s="2471"/>
      <c r="S64" s="2471"/>
      <c r="T64" s="2471"/>
      <c r="U64" s="2471"/>
      <c r="V64" s="2471"/>
      <c r="W64" s="2471"/>
      <c r="X64" s="2471"/>
      <c r="Y64" s="2471"/>
      <c r="Z64" s="2471"/>
      <c r="AA64" s="2471"/>
      <c r="AB64" s="2471"/>
      <c r="AC64" s="2481"/>
      <c r="AE64" s="2457"/>
      <c r="AF64" s="2471"/>
      <c r="AG64" s="2471"/>
      <c r="AH64" s="2471"/>
      <c r="AI64" s="2471"/>
      <c r="AJ64" s="2471"/>
      <c r="AK64" s="2471"/>
      <c r="AL64" s="2471"/>
      <c r="AM64" s="2471"/>
      <c r="AN64" s="2471"/>
      <c r="AO64" s="2471"/>
      <c r="AP64" s="2471"/>
      <c r="AQ64" s="2481"/>
      <c r="AR64" s="2508"/>
    </row>
    <row r="65" spans="2:44" s="2436" customFormat="1" ht="13.5" customHeight="1">
      <c r="B65" s="2440"/>
      <c r="AR65" s="2508"/>
    </row>
    <row r="66" spans="2:44" s="2436" customFormat="1" ht="13.5" customHeight="1">
      <c r="B66" s="2440"/>
      <c r="C66" s="2454" t="s">
        <v>1440</v>
      </c>
      <c r="D66" s="2454"/>
      <c r="E66" s="2454"/>
      <c r="F66" s="2454"/>
      <c r="G66" s="2454"/>
      <c r="H66" s="2454"/>
      <c r="I66" s="2454"/>
      <c r="J66" s="2454"/>
      <c r="K66" s="2454"/>
      <c r="L66" s="2454"/>
      <c r="M66" s="2454"/>
      <c r="N66" s="2454"/>
      <c r="O66" s="2454"/>
      <c r="Q66" s="2466" t="s">
        <v>1027</v>
      </c>
      <c r="R66" s="2466"/>
      <c r="S66" s="2466"/>
      <c r="T66" s="2466"/>
      <c r="U66" s="2466"/>
      <c r="V66" s="2466"/>
      <c r="W66" s="2466"/>
      <c r="X66" s="2466"/>
      <c r="Y66" s="2466"/>
      <c r="Z66" s="2466"/>
      <c r="AA66" s="2466"/>
      <c r="AB66" s="2466"/>
      <c r="AC66" s="2466"/>
      <c r="AR66" s="2508"/>
    </row>
    <row r="67" spans="2:44" s="2436" customFormat="1" ht="13.5" customHeight="1">
      <c r="B67" s="2440"/>
      <c r="C67" s="2455" t="s">
        <v>796</v>
      </c>
      <c r="D67" s="2469"/>
      <c r="E67" s="2469"/>
      <c r="F67" s="2469"/>
      <c r="G67" s="2469"/>
      <c r="H67" s="2469"/>
      <c r="I67" s="2469"/>
      <c r="J67" s="2469"/>
      <c r="K67" s="2469"/>
      <c r="L67" s="2469"/>
      <c r="M67" s="2469"/>
      <c r="N67" s="2469"/>
      <c r="O67" s="2479"/>
      <c r="Q67" s="2455" t="s">
        <v>1281</v>
      </c>
      <c r="R67" s="2469"/>
      <c r="S67" s="2469"/>
      <c r="T67" s="2469"/>
      <c r="U67" s="2469"/>
      <c r="V67" s="2469"/>
      <c r="W67" s="2469"/>
      <c r="X67" s="2469"/>
      <c r="Y67" s="2469"/>
      <c r="Z67" s="2469"/>
      <c r="AA67" s="2469"/>
      <c r="AB67" s="2469"/>
      <c r="AC67" s="2479"/>
      <c r="AR67" s="2508"/>
    </row>
    <row r="68" spans="2:44" s="2436" customFormat="1" ht="13.5" customHeight="1">
      <c r="B68" s="2440"/>
      <c r="C68" s="2456" t="s">
        <v>1505</v>
      </c>
      <c r="D68" s="2470"/>
      <c r="E68" s="2470"/>
      <c r="F68" s="2470"/>
      <c r="G68" s="2470"/>
      <c r="H68" s="2470"/>
      <c r="I68" s="2470"/>
      <c r="J68" s="2470"/>
      <c r="K68" s="2470"/>
      <c r="L68" s="2470"/>
      <c r="M68" s="2470"/>
      <c r="N68" s="2470"/>
      <c r="O68" s="2480"/>
      <c r="Q68" s="2456" t="s">
        <v>700</v>
      </c>
      <c r="R68" s="2470"/>
      <c r="S68" s="2470"/>
      <c r="T68" s="2470"/>
      <c r="U68" s="2470"/>
      <c r="V68" s="2470"/>
      <c r="W68" s="2470"/>
      <c r="X68" s="2470"/>
      <c r="Y68" s="2470"/>
      <c r="Z68" s="2470"/>
      <c r="AA68" s="2470"/>
      <c r="AB68" s="2470"/>
      <c r="AC68" s="2480"/>
      <c r="AR68" s="2508"/>
    </row>
    <row r="69" spans="2:44" s="2436" customFormat="1" ht="13.5" customHeight="1">
      <c r="B69" s="2440"/>
      <c r="C69" s="2456"/>
      <c r="D69" s="2470"/>
      <c r="E69" s="2470"/>
      <c r="F69" s="2470"/>
      <c r="G69" s="2470"/>
      <c r="H69" s="2470"/>
      <c r="I69" s="2470"/>
      <c r="J69" s="2470"/>
      <c r="K69" s="2470"/>
      <c r="L69" s="2470"/>
      <c r="M69" s="2470"/>
      <c r="N69" s="2470"/>
      <c r="O69" s="2480"/>
      <c r="Q69" s="2456"/>
      <c r="R69" s="2470"/>
      <c r="S69" s="2470"/>
      <c r="T69" s="2470"/>
      <c r="U69" s="2470"/>
      <c r="V69" s="2470"/>
      <c r="W69" s="2470"/>
      <c r="X69" s="2470"/>
      <c r="Y69" s="2470"/>
      <c r="Z69" s="2470"/>
      <c r="AA69" s="2470"/>
      <c r="AB69" s="2470"/>
      <c r="AC69" s="2480"/>
      <c r="AR69" s="2508"/>
    </row>
    <row r="70" spans="2:44" s="2436" customFormat="1" ht="13.5" customHeight="1">
      <c r="B70" s="2440"/>
      <c r="C70" s="2456" t="s">
        <v>1589</v>
      </c>
      <c r="D70" s="2470"/>
      <c r="E70" s="2470"/>
      <c r="F70" s="2470"/>
      <c r="G70" s="2470"/>
      <c r="H70" s="2470"/>
      <c r="I70" s="2470"/>
      <c r="J70" s="2470" t="s">
        <v>1595</v>
      </c>
      <c r="K70" s="2470"/>
      <c r="L70" s="2470" t="s">
        <v>417</v>
      </c>
      <c r="M70" s="2470"/>
      <c r="N70" s="2470"/>
      <c r="O70" s="2480" t="s">
        <v>274</v>
      </c>
      <c r="Q70" s="2456" t="s">
        <v>1617</v>
      </c>
      <c r="R70" s="2470"/>
      <c r="S70" s="2470"/>
      <c r="T70" s="2470"/>
      <c r="U70" s="2470"/>
      <c r="V70" s="2470"/>
      <c r="W70" s="2470"/>
      <c r="X70" s="2470" t="s">
        <v>1595</v>
      </c>
      <c r="Y70" s="2470"/>
      <c r="Z70" s="2470" t="s">
        <v>417</v>
      </c>
      <c r="AA70" s="2470"/>
      <c r="AB70" s="2470"/>
      <c r="AC70" s="2480" t="s">
        <v>274</v>
      </c>
      <c r="AR70" s="2508"/>
    </row>
    <row r="71" spans="2:44" s="2436" customFormat="1" ht="13.5" customHeight="1">
      <c r="B71" s="2440"/>
      <c r="C71" s="2456" t="s">
        <v>1592</v>
      </c>
      <c r="D71" s="2470"/>
      <c r="E71" s="2470"/>
      <c r="F71" s="2470"/>
      <c r="G71" s="2470"/>
      <c r="H71" s="2470"/>
      <c r="I71" s="2470"/>
      <c r="J71" s="2470"/>
      <c r="K71" s="2470"/>
      <c r="L71" s="2470"/>
      <c r="M71" s="2470"/>
      <c r="N71" s="2470"/>
      <c r="O71" s="2480"/>
      <c r="Q71" s="2456" t="s">
        <v>1583</v>
      </c>
      <c r="R71" s="2470"/>
      <c r="S71" s="2470"/>
      <c r="T71" s="2470"/>
      <c r="U71" s="2470"/>
      <c r="V71" s="2470"/>
      <c r="W71" s="2470"/>
      <c r="X71" s="2470"/>
      <c r="Y71" s="2470"/>
      <c r="Z71" s="2470"/>
      <c r="AA71" s="2470"/>
      <c r="AB71" s="2470"/>
      <c r="AC71" s="2480"/>
      <c r="AR71" s="2508"/>
    </row>
    <row r="72" spans="2:44" s="2436" customFormat="1" ht="13.5" customHeight="1">
      <c r="B72" s="2440"/>
      <c r="C72" s="2457"/>
      <c r="D72" s="2471"/>
      <c r="E72" s="2471"/>
      <c r="F72" s="2471"/>
      <c r="G72" s="2471"/>
      <c r="H72" s="2471"/>
      <c r="I72" s="2471"/>
      <c r="J72" s="2471"/>
      <c r="K72" s="2471"/>
      <c r="L72" s="2471"/>
      <c r="M72" s="2471"/>
      <c r="N72" s="2471"/>
      <c r="O72" s="2481"/>
      <c r="Q72" s="2457"/>
      <c r="R72" s="2471"/>
      <c r="S72" s="2471"/>
      <c r="T72" s="2471"/>
      <c r="U72" s="2471"/>
      <c r="V72" s="2471"/>
      <c r="W72" s="2471"/>
      <c r="X72" s="2471"/>
      <c r="Y72" s="2471"/>
      <c r="Z72" s="2471"/>
      <c r="AA72" s="2471"/>
      <c r="AB72" s="2471"/>
      <c r="AC72" s="2481"/>
      <c r="AE72" s="2498"/>
      <c r="AF72" s="2498"/>
      <c r="AR72" s="2508"/>
    </row>
    <row r="73" spans="2:44" s="2436" customFormat="1" ht="13.5" customHeight="1">
      <c r="B73" s="2440"/>
      <c r="C73" s="2438"/>
      <c r="D73" s="2438"/>
      <c r="E73" s="2438"/>
      <c r="F73" s="2438"/>
      <c r="G73" s="2438"/>
      <c r="H73" s="2438"/>
      <c r="I73" s="2438"/>
      <c r="J73" s="2438"/>
      <c r="K73" s="2438"/>
      <c r="L73" s="2438"/>
      <c r="M73" s="2438"/>
      <c r="N73" s="2438"/>
      <c r="O73" s="2438"/>
      <c r="Q73" s="2438"/>
      <c r="R73" s="2438"/>
      <c r="S73" s="2438"/>
      <c r="T73" s="2438"/>
      <c r="U73" s="2438"/>
      <c r="V73" s="2438"/>
      <c r="W73" s="2438"/>
      <c r="X73" s="2438"/>
      <c r="Y73" s="2438"/>
      <c r="Z73" s="2438"/>
      <c r="AA73" s="2438"/>
      <c r="AB73" s="2438"/>
      <c r="AC73" s="2438"/>
      <c r="AE73" s="2498"/>
      <c r="AF73" s="2498"/>
      <c r="AR73" s="2508"/>
    </row>
    <row r="74" spans="2:44" s="2436" customFormat="1" ht="13.5" customHeight="1">
      <c r="B74" s="2444" t="s">
        <v>336</v>
      </c>
      <c r="C74" s="2465"/>
      <c r="D74" s="2465"/>
      <c r="E74" s="2465"/>
      <c r="F74" s="2465"/>
      <c r="G74" s="2465"/>
      <c r="H74" s="2465"/>
      <c r="I74" s="2465"/>
      <c r="J74" s="2465"/>
      <c r="K74" s="2465"/>
      <c r="L74" s="2465"/>
      <c r="M74" s="2465"/>
      <c r="N74" s="2465"/>
      <c r="O74" s="2465"/>
      <c r="P74" s="2465"/>
      <c r="Q74" s="2465"/>
      <c r="R74" s="2465"/>
      <c r="S74" s="2465"/>
      <c r="T74" s="2465"/>
      <c r="U74" s="2465"/>
      <c r="V74" s="2465"/>
      <c r="W74" s="2465"/>
      <c r="X74" s="2465"/>
      <c r="Y74" s="2465"/>
      <c r="Z74" s="2465"/>
      <c r="AA74" s="2465"/>
      <c r="AB74" s="2465"/>
      <c r="AC74" s="2465"/>
      <c r="AD74" s="2465"/>
      <c r="AE74" s="2465"/>
      <c r="AF74" s="2465"/>
      <c r="AG74" s="2465"/>
      <c r="AH74" s="2465"/>
      <c r="AI74" s="2465"/>
      <c r="AJ74" s="2465"/>
      <c r="AK74" s="2465"/>
      <c r="AL74" s="2465"/>
      <c r="AM74" s="2465"/>
      <c r="AN74" s="2465"/>
      <c r="AO74" s="2465"/>
      <c r="AP74" s="2465"/>
      <c r="AQ74" s="2465"/>
      <c r="AR74" s="2512"/>
    </row>
    <row r="75" spans="2:44" s="2436" customFormat="1" ht="13.5" customHeight="1">
      <c r="B75" s="2443"/>
      <c r="C75" s="2466"/>
      <c r="D75" s="2466"/>
      <c r="E75" s="2466"/>
      <c r="F75" s="2466"/>
      <c r="G75" s="2466"/>
      <c r="H75" s="2466"/>
      <c r="I75" s="2454"/>
      <c r="J75" s="2454"/>
      <c r="K75" s="2454"/>
      <c r="L75" s="2454"/>
      <c r="M75" s="2454"/>
      <c r="N75" s="2454"/>
      <c r="O75" s="2454"/>
      <c r="P75" s="2453"/>
      <c r="Q75" s="2453"/>
      <c r="R75" s="2453"/>
      <c r="S75" s="2453"/>
      <c r="T75" s="2453"/>
      <c r="U75" s="2453"/>
      <c r="V75" s="2453"/>
      <c r="W75" s="2453"/>
      <c r="X75" s="2453"/>
      <c r="Y75" s="2453"/>
      <c r="Z75" s="2453"/>
      <c r="AA75" s="2466"/>
      <c r="AB75" s="2466"/>
      <c r="AC75" s="2466"/>
      <c r="AD75" s="2466"/>
      <c r="AE75" s="2466"/>
      <c r="AF75" s="2466"/>
      <c r="AG75" s="2466"/>
      <c r="AH75" s="2466"/>
      <c r="AI75" s="2466"/>
      <c r="AJ75" s="2466"/>
      <c r="AK75" s="2466"/>
      <c r="AL75" s="2466"/>
      <c r="AM75" s="2466"/>
      <c r="AN75" s="2453"/>
      <c r="AO75" s="2453"/>
      <c r="AP75" s="2453"/>
      <c r="AQ75" s="2453"/>
      <c r="AR75" s="2511"/>
    </row>
    <row r="76" spans="2:44" s="2436" customFormat="1" ht="13.5" customHeight="1">
      <c r="B76" s="2443"/>
      <c r="C76" s="2455" t="s">
        <v>2093</v>
      </c>
      <c r="D76" s="2469"/>
      <c r="E76" s="2469"/>
      <c r="F76" s="2469"/>
      <c r="G76" s="2469"/>
      <c r="H76" s="2469"/>
      <c r="I76" s="2469"/>
      <c r="J76" s="2469"/>
      <c r="K76" s="2469"/>
      <c r="L76" s="2469"/>
      <c r="M76" s="2469"/>
      <c r="N76" s="2469"/>
      <c r="O76" s="2469"/>
      <c r="P76" s="2469"/>
      <c r="Q76" s="2469"/>
      <c r="R76" s="2479"/>
      <c r="S76" s="2453"/>
      <c r="T76" s="2453"/>
      <c r="U76" s="2453"/>
      <c r="V76" s="2453"/>
      <c r="W76" s="2453"/>
      <c r="AR76" s="2508"/>
    </row>
    <row r="77" spans="2:44" s="2436" customFormat="1" ht="13.5" customHeight="1">
      <c r="B77" s="2443"/>
      <c r="C77" s="2456" t="s">
        <v>1455</v>
      </c>
      <c r="D77" s="2470"/>
      <c r="E77" s="2470"/>
      <c r="F77" s="2470"/>
      <c r="G77" s="2470"/>
      <c r="H77" s="2470"/>
      <c r="I77" s="2470"/>
      <c r="J77" s="2470"/>
      <c r="K77" s="2470"/>
      <c r="L77" s="2470"/>
      <c r="M77" s="2470"/>
      <c r="N77" s="2470"/>
      <c r="O77" s="2470"/>
      <c r="P77" s="2470"/>
      <c r="Q77" s="2470"/>
      <c r="R77" s="2480"/>
      <c r="S77" s="2453"/>
      <c r="T77" s="2453"/>
      <c r="U77" s="2453"/>
      <c r="V77" s="2453"/>
      <c r="W77" s="2453"/>
      <c r="AR77" s="2508"/>
    </row>
    <row r="78" spans="2:44" s="2436" customFormat="1" ht="13.5" customHeight="1">
      <c r="B78" s="2443"/>
      <c r="C78" s="2456"/>
      <c r="D78" s="2470"/>
      <c r="E78" s="2470"/>
      <c r="F78" s="2470"/>
      <c r="G78" s="2470"/>
      <c r="H78" s="2470"/>
      <c r="I78" s="2470"/>
      <c r="J78" s="2470"/>
      <c r="K78" s="2470"/>
      <c r="L78" s="2470"/>
      <c r="M78" s="2470"/>
      <c r="N78" s="2470"/>
      <c r="O78" s="2470"/>
      <c r="P78" s="2470"/>
      <c r="Q78" s="2470"/>
      <c r="R78" s="2480"/>
      <c r="S78" s="2453"/>
      <c r="T78" s="2453"/>
      <c r="U78" s="2453"/>
      <c r="V78" s="2453"/>
      <c r="W78" s="2453"/>
      <c r="AR78" s="2508"/>
    </row>
    <row r="79" spans="2:44" s="2436" customFormat="1" ht="13.5" customHeight="1">
      <c r="B79" s="2443"/>
      <c r="C79" s="2456" t="s">
        <v>2072</v>
      </c>
      <c r="D79" s="2470"/>
      <c r="E79" s="2470"/>
      <c r="F79" s="2470"/>
      <c r="G79" s="2470"/>
      <c r="H79" s="2470"/>
      <c r="I79" s="2470"/>
      <c r="J79" s="2470" t="s">
        <v>1304</v>
      </c>
      <c r="K79" s="2470"/>
      <c r="L79" s="2470" t="s">
        <v>1864</v>
      </c>
      <c r="M79" s="2470"/>
      <c r="N79" s="2470" t="s">
        <v>2006</v>
      </c>
      <c r="O79" s="2470"/>
      <c r="P79" s="2470"/>
      <c r="Q79" s="2470"/>
      <c r="R79" s="2480" t="s">
        <v>274</v>
      </c>
      <c r="S79" s="2453"/>
      <c r="T79" s="2453"/>
      <c r="U79" s="2453"/>
      <c r="V79" s="2453"/>
      <c r="W79" s="2453"/>
      <c r="AR79" s="2508"/>
    </row>
    <row r="80" spans="2:44" s="2436" customFormat="1" ht="13.5" customHeight="1">
      <c r="B80" s="2443"/>
      <c r="C80" s="2457"/>
      <c r="D80" s="2471"/>
      <c r="E80" s="2471"/>
      <c r="F80" s="2471"/>
      <c r="G80" s="2471"/>
      <c r="H80" s="2471"/>
      <c r="I80" s="2471"/>
      <c r="J80" s="2471"/>
      <c r="K80" s="2471"/>
      <c r="L80" s="2471"/>
      <c r="M80" s="2471"/>
      <c r="N80" s="2471"/>
      <c r="O80" s="2471"/>
      <c r="P80" s="2471"/>
      <c r="Q80" s="2471"/>
      <c r="R80" s="2481"/>
      <c r="S80" s="2453"/>
      <c r="T80" s="2453"/>
      <c r="U80" s="2453"/>
      <c r="V80" s="2453"/>
      <c r="W80" s="2453"/>
      <c r="AR80" s="2508"/>
    </row>
    <row r="81" spans="2:44" s="2436" customFormat="1" ht="13.5" customHeight="1">
      <c r="B81" s="2442"/>
      <c r="C81" s="2438"/>
      <c r="D81" s="2438"/>
      <c r="E81" s="2438"/>
      <c r="F81" s="2438"/>
      <c r="G81" s="2438"/>
      <c r="H81" s="2438"/>
      <c r="I81" s="2438"/>
      <c r="J81" s="2438"/>
      <c r="K81" s="2438"/>
      <c r="L81" s="2438"/>
      <c r="M81" s="2438"/>
      <c r="N81" s="2438"/>
      <c r="O81" s="2438"/>
      <c r="P81" s="2438"/>
      <c r="Q81" s="2438"/>
      <c r="R81" s="2438"/>
      <c r="S81" s="2438"/>
      <c r="T81" s="2438"/>
      <c r="U81" s="2438"/>
      <c r="V81" s="2438"/>
      <c r="W81" s="2438"/>
      <c r="X81" s="2438"/>
      <c r="Y81" s="2438"/>
      <c r="Z81" s="2438"/>
      <c r="AA81" s="2438"/>
      <c r="AB81" s="2438"/>
      <c r="AC81" s="2438"/>
      <c r="AD81" s="2438"/>
      <c r="AE81" s="2438"/>
      <c r="AF81" s="2438"/>
      <c r="AG81" s="2438"/>
      <c r="AH81" s="2438"/>
      <c r="AI81" s="2438"/>
      <c r="AJ81" s="2438"/>
      <c r="AK81" s="2438"/>
      <c r="AL81" s="2438"/>
      <c r="AM81" s="2438"/>
      <c r="AN81" s="2438"/>
      <c r="AO81" s="2438"/>
      <c r="AP81" s="2438"/>
      <c r="AQ81" s="2438"/>
      <c r="AR81" s="2510"/>
    </row>
    <row r="82" spans="2:44" s="2436" customFormat="1" ht="13.5" customHeight="1">
      <c r="AR82" s="2513" t="s">
        <v>158</v>
      </c>
    </row>
    <row r="83" spans="2:44" s="2436" customFormat="1" ht="13.5" customHeight="1"/>
    <row r="84" spans="2:44" s="2436" customFormat="1" ht="13.5" customHeight="1"/>
    <row r="85" spans="2:44" s="2436" customFormat="1" ht="13.5" customHeight="1"/>
    <row r="86" spans="2:44" s="2436" customFormat="1" ht="13.5" customHeight="1"/>
    <row r="87" spans="2:44" s="2436" customFormat="1" ht="13.5" customHeight="1"/>
    <row r="88" spans="2:44" s="2436" customFormat="1" ht="13.5" customHeight="1"/>
    <row r="89" spans="2:44" s="2436" customFormat="1" ht="13.5" customHeight="1"/>
    <row r="90" spans="2:44" s="2436" customFormat="1" ht="13.5" customHeight="1"/>
    <row r="91" spans="2:44" s="2436" customFormat="1" ht="13.5" customHeight="1"/>
    <row r="92" spans="2:44" s="2436" customFormat="1" ht="13.5" customHeight="1"/>
    <row r="93" spans="2:44" s="2436" customFormat="1" ht="13.5" customHeight="1"/>
    <row r="94" spans="2:44" s="2436" customFormat="1" ht="13.5" customHeight="1"/>
    <row r="95" spans="2:44" s="2436" customFormat="1" ht="13.5" customHeight="1"/>
    <row r="96" spans="2:44" s="2436" customFormat="1" ht="13.5" customHeight="1"/>
    <row r="97" s="2436" customFormat="1" ht="13.5" customHeight="1"/>
    <row r="98" s="2436" customFormat="1" ht="13.5" customHeight="1"/>
    <row r="99" s="2436" customFormat="1" ht="13.5" customHeight="1"/>
    <row r="100" s="2436" customFormat="1" ht="13.5" customHeight="1"/>
    <row r="101" s="2436" customFormat="1" ht="13.5" customHeight="1"/>
    <row r="102" s="2436" customFormat="1" ht="13.5" customHeight="1"/>
    <row r="103" s="2436" customFormat="1" ht="13.5" customHeight="1"/>
    <row r="104" s="2436" customFormat="1" ht="13.5" customHeight="1"/>
    <row r="105" s="2436" customFormat="1" ht="13.5" customHeight="1"/>
    <row r="106" s="2436" customFormat="1" ht="13.5" customHeight="1"/>
    <row r="107" s="2436" customFormat="1" ht="13.5" customHeight="1"/>
    <row r="108" s="2436" customFormat="1" ht="13.5" customHeight="1"/>
    <row r="109" s="2436" customFormat="1" ht="13.5" customHeight="1"/>
    <row r="110" s="2436" customFormat="1" ht="13.5" customHeight="1"/>
    <row r="111" s="2436" customFormat="1" ht="13.5" customHeight="1"/>
    <row r="112" s="2436" customFormat="1" ht="13.5" customHeight="1"/>
    <row r="113" s="2436" customFormat="1" ht="13.5" customHeight="1"/>
    <row r="114" s="2436" customFormat="1" ht="13.5" customHeight="1"/>
    <row r="115" s="2436" customFormat="1" ht="13.5" customHeight="1"/>
    <row r="116" s="2436" customFormat="1" ht="13.5" customHeight="1"/>
    <row r="117" s="2436" customFormat="1" ht="13.5" customHeight="1"/>
    <row r="118" s="2436" customFormat="1" ht="13.5" customHeight="1"/>
    <row r="119" s="2436" customFormat="1" ht="13.5" customHeight="1"/>
    <row r="120" s="2436" customFormat="1" ht="13.5" customHeight="1"/>
    <row r="121" s="2436" customFormat="1" ht="13.5" customHeight="1"/>
    <row r="122" s="2436" customFormat="1" ht="13.5" customHeight="1"/>
    <row r="123" s="2436" customFormat="1" ht="13.5" customHeight="1"/>
    <row r="124" s="2436" customFormat="1" ht="13.5" customHeight="1"/>
    <row r="125" s="2436" customFormat="1" ht="13.5" customHeight="1"/>
    <row r="126" s="2436" customFormat="1" ht="13.5" customHeight="1"/>
    <row r="127" s="2436" customFormat="1" ht="13.5" customHeight="1"/>
    <row r="128" s="2436" customFormat="1" ht="13.5" customHeight="1"/>
    <row r="129" s="2436" customFormat="1" ht="13.5" customHeight="1"/>
    <row r="130" s="2436" customFormat="1" ht="13.5" customHeight="1"/>
    <row r="131" s="2436" customFormat="1" ht="13.5" customHeight="1"/>
    <row r="132" s="2436" customFormat="1" ht="13.5" customHeight="1"/>
    <row r="133" s="2436" customFormat="1" ht="13.5" customHeight="1"/>
    <row r="134" s="2436" customFormat="1"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sheetData>
  <mergeCells count="48">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57"/>
  <pageMargins left="0.25" right="0.25" top="0.75" bottom="0.75" header="0.3" footer="0.3"/>
  <pageSetup paperSize="9" scale="74" fitToWidth="1" fitToHeight="1" orientation="portrait" usePrinterDefaults="1" r:id="rId1"/>
  <drawing r:id="rId2"/>
  <legacyDrawing r:id="rId3"/>
  <mc:AlternateContent>
    <mc:Choice xmlns:x14="http://schemas.microsoft.com/office/spreadsheetml/2009/9/main" Requires="x14">
      <controls>
        <mc:AlternateContent>
          <mc:Choice Requires="x14">
            <control shapeId="142337" r:id="rId4" name="チェック 1">
              <controlPr defaultSize="0" autoFill="0" autoLine="0" autoPict="0">
                <anchor moveWithCells="1">
                  <from xmlns:xdr="http://schemas.openxmlformats.org/drawingml/2006/spreadsheetDrawing">
                    <xdr:col>27</xdr:col>
                    <xdr:colOff>60960</xdr:colOff>
                    <xdr:row>26</xdr:row>
                    <xdr:rowOff>123825</xdr:rowOff>
                  </from>
                  <to xmlns:xdr="http://schemas.openxmlformats.org/drawingml/2006/spreadsheetDrawing">
                    <xdr:col>29</xdr:col>
                    <xdr:colOff>0</xdr:colOff>
                    <xdr:row>28</xdr:row>
                    <xdr:rowOff>85090</xdr:rowOff>
                  </to>
                </anchor>
              </controlPr>
            </control>
          </mc:Choice>
        </mc:AlternateContent>
        <mc:AlternateContent>
          <mc:Choice Requires="x14">
            <control shapeId="142338" r:id="rId5" name="チェック 2">
              <controlPr defaultSize="0" autoFill="0" autoLine="0" autoPict="0">
                <anchor moveWithCells="1">
                  <from xmlns:xdr="http://schemas.openxmlformats.org/drawingml/2006/spreadsheetDrawing">
                    <xdr:col>13</xdr:col>
                    <xdr:colOff>174625</xdr:colOff>
                    <xdr:row>56</xdr:row>
                    <xdr:rowOff>123825</xdr:rowOff>
                  </from>
                  <to xmlns:xdr="http://schemas.openxmlformats.org/drawingml/2006/spreadsheetDrawing">
                    <xdr:col>15</xdr:col>
                    <xdr:colOff>113665</xdr:colOff>
                    <xdr:row>58</xdr:row>
                    <xdr:rowOff>47625</xdr:rowOff>
                  </to>
                </anchor>
              </controlPr>
            </control>
          </mc:Choice>
        </mc:AlternateContent>
        <mc:AlternateContent>
          <mc:Choice Requires="x14">
            <control shapeId="142339" r:id="rId6" name="チェック 3">
              <controlPr defaultSize="0" autoFill="0" autoLine="0" autoPict="0">
                <anchor moveWithCells="1">
                  <from xmlns:xdr="http://schemas.openxmlformats.org/drawingml/2006/spreadsheetDrawing">
                    <xdr:col>27</xdr:col>
                    <xdr:colOff>156845</xdr:colOff>
                    <xdr:row>65</xdr:row>
                    <xdr:rowOff>123825</xdr:rowOff>
                  </from>
                  <to xmlns:xdr="http://schemas.openxmlformats.org/drawingml/2006/spreadsheetDrawing">
                    <xdr:col>29</xdr:col>
                    <xdr:colOff>95885</xdr:colOff>
                    <xdr:row>67</xdr:row>
                    <xdr:rowOff>47625</xdr:rowOff>
                  </to>
                </anchor>
              </controlPr>
            </control>
          </mc:Choice>
        </mc:AlternateContent>
        <mc:AlternateContent>
          <mc:Choice Requires="x14">
            <control shapeId="142340" r:id="rId7" name="チェック 4">
              <controlPr defaultSize="0" autoFill="0" autoLine="0" autoPict="0">
                <anchor moveWithCells="1">
                  <from xmlns:xdr="http://schemas.openxmlformats.org/drawingml/2006/spreadsheetDrawing">
                    <xdr:col>27</xdr:col>
                    <xdr:colOff>156845</xdr:colOff>
                    <xdr:row>66</xdr:row>
                    <xdr:rowOff>123825</xdr:rowOff>
                  </from>
                  <to xmlns:xdr="http://schemas.openxmlformats.org/drawingml/2006/spreadsheetDrawing">
                    <xdr:col>29</xdr:col>
                    <xdr:colOff>95885</xdr:colOff>
                    <xdr:row>68</xdr:row>
                    <xdr:rowOff>47625</xdr:rowOff>
                  </to>
                </anchor>
              </controlPr>
            </control>
          </mc:Choice>
        </mc:AlternateContent>
        <mc:AlternateContent>
          <mc:Choice Requires="x14">
            <control shapeId="142341" r:id="rId8" name="チェック 5">
              <controlPr defaultSize="0" autoFill="0" autoLine="0" autoPict="0">
                <anchor moveWithCells="1">
                  <from xmlns:xdr="http://schemas.openxmlformats.org/drawingml/2006/spreadsheetDrawing">
                    <xdr:col>42</xdr:col>
                    <xdr:colOff>0</xdr:colOff>
                    <xdr:row>57</xdr:row>
                    <xdr:rowOff>114300</xdr:rowOff>
                  </from>
                  <to xmlns:xdr="http://schemas.openxmlformats.org/drawingml/2006/spreadsheetDrawing">
                    <xdr:col>43</xdr:col>
                    <xdr:colOff>139700</xdr:colOff>
                    <xdr:row>59</xdr:row>
                    <xdr:rowOff>38100</xdr:rowOff>
                  </to>
                </anchor>
              </controlPr>
            </control>
          </mc:Choice>
        </mc:AlternateContent>
        <mc:AlternateContent>
          <mc:Choice Requires="x14">
            <control shapeId="142342" r:id="rId9" name="チェック 6">
              <controlPr defaultSize="0" autoFill="0" autoLine="0" autoPict="0">
                <anchor moveWithCells="1">
                  <from xmlns:xdr="http://schemas.openxmlformats.org/drawingml/2006/spreadsheetDrawing">
                    <xdr:col>42</xdr:col>
                    <xdr:colOff>0</xdr:colOff>
                    <xdr:row>56</xdr:row>
                    <xdr:rowOff>133350</xdr:rowOff>
                  </from>
                  <to xmlns:xdr="http://schemas.openxmlformats.org/drawingml/2006/spreadsheetDrawing">
                    <xdr:col>43</xdr:col>
                    <xdr:colOff>139700</xdr:colOff>
                    <xdr:row>58</xdr:row>
                    <xdr:rowOff>57150</xdr:rowOff>
                  </to>
                </anchor>
              </controlPr>
            </control>
          </mc:Choice>
        </mc:AlternateContent>
        <mc:AlternateContent>
          <mc:Choice Requires="x14">
            <control shapeId="142343" r:id="rId10" name="チェック 7">
              <controlPr defaultSize="0" autoFill="0" autoLine="0" autoPict="0">
                <anchor moveWithCells="1">
                  <from xmlns:xdr="http://schemas.openxmlformats.org/drawingml/2006/spreadsheetDrawing">
                    <xdr:col>42</xdr:col>
                    <xdr:colOff>0</xdr:colOff>
                    <xdr:row>65</xdr:row>
                    <xdr:rowOff>123825</xdr:rowOff>
                  </from>
                  <to xmlns:xdr="http://schemas.openxmlformats.org/drawingml/2006/spreadsheetDrawing">
                    <xdr:col>43</xdr:col>
                    <xdr:colOff>139700</xdr:colOff>
                    <xdr:row>67</xdr:row>
                    <xdr:rowOff>47625</xdr:rowOff>
                  </to>
                </anchor>
              </controlPr>
            </control>
          </mc:Choice>
        </mc:AlternateContent>
        <mc:AlternateContent>
          <mc:Choice Requires="x14">
            <control shapeId="142344" r:id="rId11" name="チェック 8">
              <controlPr defaultSize="0" autoFill="0" autoLine="0" autoPict="0">
                <anchor moveWithCells="1">
                  <from xmlns:xdr="http://schemas.openxmlformats.org/drawingml/2006/spreadsheetDrawing">
                    <xdr:col>42</xdr:col>
                    <xdr:colOff>0</xdr:colOff>
                    <xdr:row>67</xdr:row>
                    <xdr:rowOff>133350</xdr:rowOff>
                  </from>
                  <to xmlns:xdr="http://schemas.openxmlformats.org/drawingml/2006/spreadsheetDrawing">
                    <xdr:col>43</xdr:col>
                    <xdr:colOff>139700</xdr:colOff>
                    <xdr:row>69</xdr:row>
                    <xdr:rowOff>57150</xdr:rowOff>
                  </to>
                </anchor>
              </controlPr>
            </control>
          </mc:Choice>
        </mc:AlternateContent>
        <mc:AlternateContent>
          <mc:Choice Requires="x14">
            <control shapeId="142345" r:id="rId12" name="チェック 9">
              <controlPr defaultSize="0" autoFill="0" autoLine="0" autoPict="0">
                <anchor moveWithCells="1">
                  <from xmlns:xdr="http://schemas.openxmlformats.org/drawingml/2006/spreadsheetDrawing">
                    <xdr:col>14</xdr:col>
                    <xdr:colOff>8890</xdr:colOff>
                    <xdr:row>75</xdr:row>
                    <xdr:rowOff>133350</xdr:rowOff>
                  </from>
                  <to xmlns:xdr="http://schemas.openxmlformats.org/drawingml/2006/spreadsheetDrawing">
                    <xdr:col>15</xdr:col>
                    <xdr:colOff>148590</xdr:colOff>
                    <xdr:row>77</xdr:row>
                    <xdr:rowOff>57150</xdr:rowOff>
                  </to>
                </anchor>
              </controlPr>
            </control>
          </mc:Choice>
        </mc:AlternateContent>
        <mc:AlternateContent>
          <mc:Choice Requires="x14">
            <control shapeId="142346" r:id="rId13" name="チェック 10">
              <controlPr defaultSize="0" autoFill="0" autoLine="0" autoPict="0">
                <anchor moveWithCells="1">
                  <from xmlns:xdr="http://schemas.openxmlformats.org/drawingml/2006/spreadsheetDrawing">
                    <xdr:col>27</xdr:col>
                    <xdr:colOff>183515</xdr:colOff>
                    <xdr:row>75</xdr:row>
                    <xdr:rowOff>123825</xdr:rowOff>
                  </from>
                  <to xmlns:xdr="http://schemas.openxmlformats.org/drawingml/2006/spreadsheetDrawing">
                    <xdr:col>29</xdr:col>
                    <xdr:colOff>121920</xdr:colOff>
                    <xdr:row>77</xdr:row>
                    <xdr:rowOff>47625</xdr:rowOff>
                  </to>
                </anchor>
              </controlPr>
            </control>
          </mc:Choice>
        </mc:AlternateContent>
        <mc:AlternateContent>
          <mc:Choice Requires="x14">
            <control shapeId="142347" r:id="rId14" name="チェック 11">
              <controlPr defaultSize="0" autoFill="0" autoLine="0" autoPict="0">
                <anchor moveWithCells="1">
                  <from xmlns:xdr="http://schemas.openxmlformats.org/drawingml/2006/spreadsheetDrawing">
                    <xdr:col>13</xdr:col>
                    <xdr:colOff>183515</xdr:colOff>
                    <xdr:row>46</xdr:row>
                    <xdr:rowOff>123825</xdr:rowOff>
                  </from>
                  <to xmlns:xdr="http://schemas.openxmlformats.org/drawingml/2006/spreadsheetDrawing">
                    <xdr:col>15</xdr:col>
                    <xdr:colOff>121920</xdr:colOff>
                    <xdr:row>48</xdr:row>
                    <xdr:rowOff>47625</xdr:rowOff>
                  </to>
                </anchor>
              </controlPr>
            </control>
          </mc:Choice>
        </mc:AlternateContent>
        <mc:AlternateContent>
          <mc:Choice Requires="x14">
            <control shapeId="142348" r:id="rId15" name="チェック 12">
              <controlPr defaultSize="0" autoFill="0" autoLine="0" autoPict="0">
                <anchor moveWithCells="1">
                  <from xmlns:xdr="http://schemas.openxmlformats.org/drawingml/2006/spreadsheetDrawing">
                    <xdr:col>13</xdr:col>
                    <xdr:colOff>183515</xdr:colOff>
                    <xdr:row>45</xdr:row>
                    <xdr:rowOff>133350</xdr:rowOff>
                  </from>
                  <to xmlns:xdr="http://schemas.openxmlformats.org/drawingml/2006/spreadsheetDrawing">
                    <xdr:col>15</xdr:col>
                    <xdr:colOff>121920</xdr:colOff>
                    <xdr:row>47</xdr:row>
                    <xdr:rowOff>57150</xdr:rowOff>
                  </to>
                </anchor>
              </controlPr>
            </control>
          </mc:Choice>
        </mc:AlternateContent>
        <mc:AlternateContent>
          <mc:Choice Requires="x14">
            <control shapeId="142350" r:id="rId16" name="チェック 14">
              <controlPr defaultSize="0" autoFill="0" autoLine="0" autoPict="0">
                <anchor moveWithCells="1">
                  <from xmlns:xdr="http://schemas.openxmlformats.org/drawingml/2006/spreadsheetDrawing">
                    <xdr:col>27</xdr:col>
                    <xdr:colOff>60960</xdr:colOff>
                    <xdr:row>27</xdr:row>
                    <xdr:rowOff>123190</xdr:rowOff>
                  </from>
                  <to xmlns:xdr="http://schemas.openxmlformats.org/drawingml/2006/spreadsheetDrawing">
                    <xdr:col>29</xdr:col>
                    <xdr:colOff>0</xdr:colOff>
                    <xdr:row>29</xdr:row>
                    <xdr:rowOff>85090</xdr:rowOff>
                  </to>
                </anchor>
              </controlPr>
            </control>
          </mc:Choice>
        </mc:AlternateContent>
        <mc:AlternateContent>
          <mc:Choice Requires="x14">
            <control shapeId="142368" r:id="rId17" name="チェック 32">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42369" r:id="rId18" name="チェック 33">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42370" r:id="rId19" name="チェック 34">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42371" r:id="rId20" name="チェック 35">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42372" r:id="rId21" name="チェック 36">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42373" r:id="rId22" name="チェック 37">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42374" r:id="rId23" name="チェック 38">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42375" r:id="rId24" name="チェック 39">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42376" r:id="rId25" name="チェック 40">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42377" r:id="rId26" name="チェック 41">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42378" r:id="rId27" name="チェック 42">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42379" r:id="rId28" name="チェック 43">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42380" r:id="rId29" name="チェック 44">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42381" r:id="rId30" name="チェック 45">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42382" r:id="rId31" name="チェック 46">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42383" r:id="rId32" name="チェック 47">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42384" r:id="rId33" name="チェック 48">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42385" r:id="rId34" name="チェック 49">
              <controlPr defaultSize="0" autoFill="0" autoLine="0" autoPict="0">
                <anchor moveWithCells="1">
                  <from xmlns:xdr="http://schemas.openxmlformats.org/drawingml/2006/spreadsheetDrawing">
                    <xdr:col>28</xdr:col>
                    <xdr:colOff>0</xdr:colOff>
                    <xdr:row>48</xdr:row>
                    <xdr:rowOff>133350</xdr:rowOff>
                  </from>
                  <to xmlns:xdr="http://schemas.openxmlformats.org/drawingml/2006/spreadsheetDrawing">
                    <xdr:col>29</xdr:col>
                    <xdr:colOff>152400</xdr:colOff>
                    <xdr:row>50</xdr:row>
                    <xdr:rowOff>57150</xdr:rowOff>
                  </to>
                </anchor>
              </controlPr>
            </control>
          </mc:Choice>
        </mc:AlternateContent>
        <mc:AlternateContent>
          <mc:Choice Requires="x14">
            <control shapeId="142386" r:id="rId35" name="チェック 50">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42387" r:id="rId36" name="チェック 51">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B1:KI135"/>
  <sheetViews>
    <sheetView view="pageBreakPreview" zoomScale="115" zoomScaleSheetLayoutView="115" workbookViewId="0">
      <selection activeCell="BD33" sqref="BD33"/>
    </sheetView>
  </sheetViews>
  <sheetFormatPr defaultRowHeight="12"/>
  <cols>
    <col min="1" max="1" width="2.375" style="2435" customWidth="1"/>
    <col min="2" max="44" width="2.875" style="2435" customWidth="1"/>
    <col min="45" max="124" width="2.375" style="2436" customWidth="1"/>
    <col min="125" max="295" width="9" style="2436" customWidth="1"/>
    <col min="296" max="16384" width="9" style="2435" customWidth="1"/>
  </cols>
  <sheetData>
    <row r="1" spans="2:45" s="2436" customFormat="1">
      <c r="AO1" s="2505" t="s">
        <v>1638</v>
      </c>
      <c r="AP1" s="2506"/>
      <c r="AQ1" s="2506"/>
      <c r="AR1" s="2506"/>
      <c r="AS1" s="2514"/>
    </row>
    <row r="2" spans="2:45" s="2436" customFormat="1" ht="3" customHeight="1"/>
    <row r="3" spans="2:45" ht="17.25">
      <c r="B3" s="2437" t="s">
        <v>2051</v>
      </c>
      <c r="C3" s="2437"/>
      <c r="D3" s="2437"/>
      <c r="E3" s="2437"/>
      <c r="F3" s="2437"/>
      <c r="G3" s="2437"/>
      <c r="H3" s="2437"/>
      <c r="I3" s="2437"/>
      <c r="J3" s="2437"/>
      <c r="K3" s="2437"/>
      <c r="L3" s="2437"/>
      <c r="M3" s="2437"/>
      <c r="N3" s="2437"/>
      <c r="O3" s="2437"/>
      <c r="P3" s="2437"/>
      <c r="Q3" s="2437"/>
      <c r="R3" s="2437"/>
      <c r="S3" s="2437"/>
      <c r="T3" s="2437"/>
      <c r="U3" s="2437"/>
      <c r="V3" s="2437"/>
      <c r="W3" s="2437"/>
      <c r="X3" s="2437"/>
      <c r="Y3" s="2437"/>
      <c r="Z3" s="2437"/>
      <c r="AA3" s="2437"/>
      <c r="AB3" s="2437"/>
      <c r="AC3" s="2437"/>
      <c r="AD3" s="2437"/>
      <c r="AE3" s="2437"/>
      <c r="AF3" s="2437"/>
      <c r="AG3" s="2437"/>
      <c r="AH3" s="2437"/>
      <c r="AI3" s="2437"/>
      <c r="AJ3" s="2437"/>
      <c r="AK3" s="2437"/>
      <c r="AL3" s="2437"/>
      <c r="AM3" s="2437"/>
      <c r="AN3" s="2437"/>
      <c r="AO3" s="2437"/>
      <c r="AP3" s="2437"/>
      <c r="AQ3" s="2437"/>
      <c r="AR3" s="2437"/>
    </row>
    <row r="4" spans="2:45" s="2436" customFormat="1">
      <c r="B4" s="2438"/>
      <c r="C4" s="2438"/>
      <c r="D4" s="2438"/>
      <c r="E4" s="2438"/>
      <c r="F4" s="2438"/>
      <c r="G4" s="2438"/>
      <c r="H4" s="2438"/>
      <c r="I4" s="2438"/>
      <c r="J4" s="2438"/>
      <c r="K4" s="2438"/>
      <c r="L4" s="2438"/>
      <c r="M4" s="2438"/>
      <c r="N4" s="2438"/>
      <c r="O4" s="2438"/>
      <c r="P4" s="2438"/>
      <c r="Q4" s="2438"/>
      <c r="R4" s="2438"/>
      <c r="S4" s="2438"/>
      <c r="T4" s="2438"/>
      <c r="U4" s="2438"/>
      <c r="V4" s="2438"/>
      <c r="W4" s="2438"/>
      <c r="X4" s="2438"/>
      <c r="Y4" s="2438"/>
      <c r="Z4" s="2438"/>
      <c r="AA4" s="2438"/>
      <c r="AB4" s="2438"/>
      <c r="AC4" s="2438"/>
      <c r="AD4" s="2438"/>
      <c r="AE4" s="2438"/>
      <c r="AF4" s="2438"/>
      <c r="AG4" s="2438"/>
      <c r="AH4" s="2438"/>
      <c r="AI4" s="2438"/>
      <c r="AJ4" s="2438"/>
      <c r="AK4" s="2438"/>
      <c r="AL4" s="2438"/>
      <c r="AM4" s="2438"/>
      <c r="AN4" s="2438"/>
      <c r="AO4" s="2438"/>
      <c r="AP4" s="2438"/>
      <c r="AQ4" s="2438"/>
      <c r="AR4" s="2438"/>
    </row>
    <row r="5" spans="2:45" ht="12" customHeight="1">
      <c r="B5" s="2439" t="s">
        <v>1053</v>
      </c>
      <c r="C5" s="2445"/>
      <c r="D5" s="2445"/>
      <c r="E5" s="2445"/>
      <c r="F5" s="2445"/>
      <c r="G5" s="2445"/>
      <c r="H5" s="2445"/>
      <c r="I5" s="2445"/>
      <c r="J5" s="2445"/>
      <c r="K5" s="2445"/>
      <c r="L5" s="2445"/>
      <c r="M5" s="2445"/>
      <c r="N5" s="2445"/>
      <c r="O5" s="2445"/>
      <c r="P5" s="2445"/>
      <c r="Q5" s="2445"/>
      <c r="R5" s="2445"/>
      <c r="S5" s="2445"/>
      <c r="T5" s="2445"/>
      <c r="U5" s="2445"/>
      <c r="V5" s="2445"/>
      <c r="W5" s="2445"/>
      <c r="X5" s="2445"/>
      <c r="Y5" s="2445"/>
      <c r="Z5" s="2445"/>
      <c r="AA5" s="2445"/>
      <c r="AB5" s="2445"/>
      <c r="AC5" s="2445"/>
      <c r="AD5" s="2445"/>
      <c r="AE5" s="2445"/>
      <c r="AF5" s="2445"/>
      <c r="AG5" s="2445"/>
      <c r="AH5" s="2445"/>
      <c r="AI5" s="2445"/>
      <c r="AJ5" s="2445"/>
      <c r="AK5" s="2445"/>
      <c r="AL5" s="2445"/>
      <c r="AM5" s="2445"/>
      <c r="AN5" s="2445"/>
      <c r="AO5" s="2445"/>
      <c r="AP5" s="2445"/>
      <c r="AQ5" s="2445"/>
      <c r="AR5" s="2507"/>
    </row>
    <row r="6" spans="2:45" s="2436" customFormat="1" ht="5.25" customHeight="1">
      <c r="B6" s="2440"/>
      <c r="AR6" s="2508"/>
    </row>
    <row r="7" spans="2:45" s="2436" customFormat="1" ht="13.5" customHeight="1">
      <c r="B7" s="2440"/>
      <c r="C7" s="2446" t="s">
        <v>1542</v>
      </c>
      <c r="AR7" s="2508"/>
    </row>
    <row r="8" spans="2:45" s="2436" customFormat="1" ht="11.25" customHeight="1">
      <c r="B8" s="2440"/>
      <c r="C8" s="2447" t="s">
        <v>1564</v>
      </c>
      <c r="D8" s="2447"/>
      <c r="E8" s="2447"/>
      <c r="F8" s="2447"/>
      <c r="G8" s="2447"/>
      <c r="H8" s="2447"/>
      <c r="I8" s="2447"/>
      <c r="J8" s="2476"/>
      <c r="K8" s="2476"/>
      <c r="L8" s="2476"/>
      <c r="M8" s="2476"/>
      <c r="N8" s="2476"/>
      <c r="O8" s="2476"/>
      <c r="P8" s="2476"/>
      <c r="S8" s="2488" t="s">
        <v>1618</v>
      </c>
      <c r="T8" s="2488"/>
      <c r="U8" s="2488"/>
      <c r="V8" s="2488"/>
      <c r="W8" s="2488"/>
      <c r="X8" s="2488"/>
      <c r="Y8" s="2476"/>
      <c r="Z8" s="2476"/>
      <c r="AA8" s="2476"/>
      <c r="AB8" s="2476"/>
      <c r="AC8" s="2476"/>
      <c r="AD8" s="2476"/>
      <c r="AE8" s="2486"/>
      <c r="AF8" s="2487"/>
      <c r="AG8" s="2467" t="s">
        <v>1113</v>
      </c>
      <c r="AH8" s="2467"/>
      <c r="AI8" s="2467"/>
      <c r="AJ8" s="2474"/>
      <c r="AK8" s="2504"/>
      <c r="AL8" s="2504"/>
      <c r="AM8" s="2504"/>
      <c r="AN8" s="2504"/>
      <c r="AO8" s="2504"/>
      <c r="AP8" s="2504"/>
      <c r="AR8" s="2508"/>
    </row>
    <row r="9" spans="2:45" s="2436" customFormat="1" ht="11.25" customHeight="1">
      <c r="B9" s="2440"/>
      <c r="C9" s="2448"/>
      <c r="D9" s="2448"/>
      <c r="E9" s="2448"/>
      <c r="F9" s="2448"/>
      <c r="G9" s="2448"/>
      <c r="H9" s="2448"/>
      <c r="I9" s="2448"/>
      <c r="J9" s="2476"/>
      <c r="K9" s="2476"/>
      <c r="L9" s="2476"/>
      <c r="M9" s="2476"/>
      <c r="N9" s="2476"/>
      <c r="O9" s="2476"/>
      <c r="P9" s="2476"/>
      <c r="R9" s="2486"/>
      <c r="S9" s="2488"/>
      <c r="T9" s="2488"/>
      <c r="U9" s="2488"/>
      <c r="V9" s="2488"/>
      <c r="W9" s="2488"/>
      <c r="X9" s="2488"/>
      <c r="Y9" s="2476"/>
      <c r="Z9" s="2476"/>
      <c r="AA9" s="2476"/>
      <c r="AB9" s="2476"/>
      <c r="AC9" s="2476"/>
      <c r="AD9" s="2476"/>
      <c r="AE9" s="2486"/>
      <c r="AF9" s="2487"/>
      <c r="AG9" s="2500"/>
      <c r="AH9" s="2500"/>
      <c r="AI9" s="2500"/>
      <c r="AJ9" s="2503"/>
      <c r="AK9" s="2504"/>
      <c r="AL9" s="2504"/>
      <c r="AM9" s="2504"/>
      <c r="AN9" s="2504"/>
      <c r="AO9" s="2504"/>
      <c r="AP9" s="2504"/>
      <c r="AR9" s="2508"/>
    </row>
    <row r="10" spans="2:45" s="2436" customFormat="1" ht="11.25" customHeight="1">
      <c r="B10" s="2440"/>
      <c r="C10" s="2449"/>
      <c r="D10" s="2449"/>
      <c r="E10" s="2449"/>
      <c r="F10" s="2449"/>
      <c r="G10" s="2449"/>
      <c r="H10" s="2449"/>
      <c r="I10" s="2449"/>
      <c r="J10" s="2476"/>
      <c r="K10" s="2476"/>
      <c r="L10" s="2476"/>
      <c r="M10" s="2476"/>
      <c r="N10" s="2476"/>
      <c r="O10" s="2476"/>
      <c r="P10" s="2476"/>
      <c r="Q10" s="2446" t="s">
        <v>1596</v>
      </c>
      <c r="R10" s="2486"/>
      <c r="S10" s="2488"/>
      <c r="T10" s="2488"/>
      <c r="U10" s="2488"/>
      <c r="V10" s="2488"/>
      <c r="W10" s="2488"/>
      <c r="X10" s="2488"/>
      <c r="Y10" s="2476"/>
      <c r="Z10" s="2476"/>
      <c r="AA10" s="2476"/>
      <c r="AB10" s="2476"/>
      <c r="AC10" s="2476"/>
      <c r="AD10" s="2476"/>
      <c r="AE10" s="2446" t="s">
        <v>585</v>
      </c>
      <c r="AF10" s="2487"/>
      <c r="AG10" s="2468"/>
      <c r="AH10" s="2468"/>
      <c r="AI10" s="2468"/>
      <c r="AJ10" s="2475"/>
      <c r="AK10" s="2504"/>
      <c r="AL10" s="2504"/>
      <c r="AM10" s="2504"/>
      <c r="AN10" s="2504"/>
      <c r="AO10" s="2504"/>
      <c r="AP10" s="2504"/>
      <c r="AQ10" s="2446" t="s">
        <v>1596</v>
      </c>
      <c r="AR10" s="2508"/>
    </row>
    <row r="11" spans="2:45" s="2436" customFormat="1" ht="6" customHeight="1">
      <c r="B11" s="2440"/>
      <c r="AR11" s="2508"/>
    </row>
    <row r="12" spans="2:45" ht="13.5" customHeight="1">
      <c r="B12" s="2441" t="s">
        <v>464</v>
      </c>
      <c r="C12" s="2450"/>
      <c r="D12" s="2450"/>
      <c r="E12" s="2450"/>
      <c r="F12" s="2450"/>
      <c r="G12" s="2450"/>
      <c r="H12" s="2450"/>
      <c r="I12" s="2450"/>
      <c r="J12" s="2450"/>
      <c r="K12" s="2450"/>
      <c r="L12" s="2450"/>
      <c r="M12" s="2450"/>
      <c r="N12" s="2450"/>
      <c r="O12" s="2450"/>
      <c r="P12" s="2450"/>
      <c r="Q12" s="2450"/>
      <c r="R12" s="2450"/>
      <c r="S12" s="2450"/>
      <c r="T12" s="2450"/>
      <c r="U12" s="2450"/>
      <c r="V12" s="2450"/>
      <c r="W12" s="2450"/>
      <c r="X12" s="2450"/>
      <c r="Y12" s="2450"/>
      <c r="Z12" s="2450"/>
      <c r="AA12" s="2450"/>
      <c r="AB12" s="2450"/>
      <c r="AC12" s="2450"/>
      <c r="AD12" s="2450"/>
      <c r="AE12" s="2450"/>
      <c r="AF12" s="2450"/>
      <c r="AG12" s="2450"/>
      <c r="AH12" s="2450"/>
      <c r="AI12" s="2450"/>
      <c r="AJ12" s="2450"/>
      <c r="AK12" s="2450"/>
      <c r="AL12" s="2450"/>
      <c r="AM12" s="2450"/>
      <c r="AN12" s="2450"/>
      <c r="AO12" s="2450"/>
      <c r="AP12" s="2450"/>
      <c r="AQ12" s="2450"/>
      <c r="AR12" s="2509"/>
    </row>
    <row r="13" spans="2:45" s="2436" customFormat="1" ht="17.25" customHeight="1">
      <c r="B13" s="2440" t="s">
        <v>274</v>
      </c>
      <c r="C13" s="2446" t="s">
        <v>723</v>
      </c>
      <c r="AR13" s="2508"/>
    </row>
    <row r="14" spans="2:45" s="2436" customFormat="1" ht="13.5" customHeight="1">
      <c r="B14" s="2440"/>
      <c r="C14" s="2446" t="s">
        <v>56</v>
      </c>
      <c r="AR14" s="2508"/>
    </row>
    <row r="15" spans="2:45" s="2436" customFormat="1" ht="13.5" customHeight="1">
      <c r="B15" s="2440"/>
      <c r="C15" s="2451" t="s">
        <v>1569</v>
      </c>
      <c r="D15" s="2467"/>
      <c r="E15" s="2467"/>
      <c r="F15" s="2467"/>
      <c r="G15" s="2474"/>
      <c r="H15" s="2476"/>
      <c r="I15" s="2476"/>
      <c r="J15" s="2476"/>
      <c r="K15" s="2476"/>
      <c r="L15" s="2476"/>
      <c r="M15" s="2476"/>
      <c r="N15" s="2476"/>
      <c r="O15" s="2476"/>
      <c r="P15" s="2476"/>
      <c r="S15" s="2451" t="s">
        <v>618</v>
      </c>
      <c r="T15" s="2467"/>
      <c r="U15" s="2467"/>
      <c r="V15" s="2467"/>
      <c r="W15" s="2474"/>
      <c r="X15" s="2490"/>
      <c r="Y15" s="2492"/>
      <c r="Z15" s="2492"/>
      <c r="AA15" s="2492"/>
      <c r="AB15" s="2492"/>
      <c r="AC15" s="2492"/>
      <c r="AD15" s="2495"/>
      <c r="AG15" s="2501" t="s">
        <v>1635</v>
      </c>
      <c r="AH15" s="2501"/>
      <c r="AI15" s="2502"/>
      <c r="AJ15" s="2502"/>
      <c r="AK15" s="2502"/>
      <c r="AL15" s="2502"/>
      <c r="AM15" s="2502"/>
      <c r="AN15" s="2502"/>
      <c r="AO15" s="2502"/>
      <c r="AP15" s="2502"/>
      <c r="AR15" s="2508"/>
    </row>
    <row r="16" spans="2:45" s="2436" customFormat="1" ht="13.5" customHeight="1">
      <c r="B16" s="2440"/>
      <c r="C16" s="2452"/>
      <c r="D16" s="2468"/>
      <c r="E16" s="2468"/>
      <c r="F16" s="2468"/>
      <c r="G16" s="2475"/>
      <c r="H16" s="2476"/>
      <c r="I16" s="2476"/>
      <c r="J16" s="2476"/>
      <c r="K16" s="2476"/>
      <c r="L16" s="2476"/>
      <c r="M16" s="2476"/>
      <c r="N16" s="2476"/>
      <c r="O16" s="2476"/>
      <c r="P16" s="2476"/>
      <c r="Q16" s="2484" t="s">
        <v>1598</v>
      </c>
      <c r="S16" s="2452"/>
      <c r="T16" s="2468"/>
      <c r="U16" s="2468"/>
      <c r="V16" s="2468"/>
      <c r="W16" s="2475"/>
      <c r="X16" s="2491"/>
      <c r="Y16" s="2493"/>
      <c r="Z16" s="2493"/>
      <c r="AA16" s="2493"/>
      <c r="AB16" s="2493"/>
      <c r="AC16" s="2493"/>
      <c r="AD16" s="2496"/>
      <c r="AE16" s="2446" t="s">
        <v>1598</v>
      </c>
      <c r="AG16" s="2501"/>
      <c r="AH16" s="2501"/>
      <c r="AI16" s="2502"/>
      <c r="AJ16" s="2502"/>
      <c r="AK16" s="2502"/>
      <c r="AL16" s="2502"/>
      <c r="AM16" s="2502"/>
      <c r="AN16" s="2502"/>
      <c r="AO16" s="2502"/>
      <c r="AP16" s="2502"/>
      <c r="AQ16" s="2446" t="s">
        <v>1598</v>
      </c>
      <c r="AR16" s="2508"/>
    </row>
    <row r="17" spans="2:44" s="2436" customFormat="1" ht="4.5" customHeight="1">
      <c r="B17" s="2440"/>
      <c r="I17" s="2478"/>
      <c r="S17" s="2478"/>
      <c r="T17" s="2478"/>
      <c r="U17" s="2478"/>
      <c r="V17" s="2478"/>
      <c r="AR17" s="2508"/>
    </row>
    <row r="18" spans="2:44" s="2436" customFormat="1" ht="13.5" customHeight="1">
      <c r="B18" s="2440"/>
      <c r="C18" s="2446" t="s">
        <v>1565</v>
      </c>
      <c r="AR18" s="2508"/>
    </row>
    <row r="19" spans="2:44" s="2436" customFormat="1" ht="13.5" customHeight="1">
      <c r="B19" s="2440"/>
      <c r="C19" s="2451" t="s">
        <v>1569</v>
      </c>
      <c r="D19" s="2467"/>
      <c r="E19" s="2467"/>
      <c r="F19" s="2467"/>
      <c r="G19" s="2474"/>
      <c r="H19" s="2476"/>
      <c r="I19" s="2476"/>
      <c r="J19" s="2476"/>
      <c r="K19" s="2476"/>
      <c r="L19" s="2476"/>
      <c r="M19" s="2476"/>
      <c r="N19" s="2476"/>
      <c r="O19" s="2476"/>
      <c r="P19" s="2476"/>
      <c r="S19" s="2451" t="s">
        <v>618</v>
      </c>
      <c r="T19" s="2467"/>
      <c r="U19" s="2467"/>
      <c r="V19" s="2467"/>
      <c r="W19" s="2474"/>
      <c r="X19" s="2490"/>
      <c r="Y19" s="2492"/>
      <c r="Z19" s="2492"/>
      <c r="AA19" s="2492"/>
      <c r="AB19" s="2492"/>
      <c r="AC19" s="2492"/>
      <c r="AD19" s="2495"/>
      <c r="AG19" s="2501" t="s">
        <v>1635</v>
      </c>
      <c r="AH19" s="2501"/>
      <c r="AI19" s="2502"/>
      <c r="AJ19" s="2502"/>
      <c r="AK19" s="2502"/>
      <c r="AL19" s="2502"/>
      <c r="AM19" s="2502"/>
      <c r="AN19" s="2502"/>
      <c r="AO19" s="2502"/>
      <c r="AP19" s="2502"/>
      <c r="AR19" s="2508"/>
    </row>
    <row r="20" spans="2:44" s="2436" customFormat="1" ht="13.5" customHeight="1">
      <c r="B20" s="2440"/>
      <c r="C20" s="2452"/>
      <c r="D20" s="2468"/>
      <c r="E20" s="2468"/>
      <c r="F20" s="2468"/>
      <c r="G20" s="2475"/>
      <c r="H20" s="2476"/>
      <c r="I20" s="2476"/>
      <c r="J20" s="2476"/>
      <c r="K20" s="2476"/>
      <c r="L20" s="2476"/>
      <c r="M20" s="2476"/>
      <c r="N20" s="2476"/>
      <c r="O20" s="2476"/>
      <c r="P20" s="2476"/>
      <c r="Q20" s="2484" t="s">
        <v>1598</v>
      </c>
      <c r="S20" s="2452"/>
      <c r="T20" s="2468"/>
      <c r="U20" s="2468"/>
      <c r="V20" s="2468"/>
      <c r="W20" s="2475"/>
      <c r="X20" s="2491"/>
      <c r="Y20" s="2493"/>
      <c r="Z20" s="2493"/>
      <c r="AA20" s="2493"/>
      <c r="AB20" s="2493"/>
      <c r="AC20" s="2493"/>
      <c r="AD20" s="2496"/>
      <c r="AE20" s="2446" t="s">
        <v>1598</v>
      </c>
      <c r="AG20" s="2501"/>
      <c r="AH20" s="2501"/>
      <c r="AI20" s="2502"/>
      <c r="AJ20" s="2502"/>
      <c r="AK20" s="2502"/>
      <c r="AL20" s="2502"/>
      <c r="AM20" s="2502"/>
      <c r="AN20" s="2502"/>
      <c r="AO20" s="2502"/>
      <c r="AP20" s="2502"/>
      <c r="AQ20" s="2446" t="s">
        <v>1598</v>
      </c>
      <c r="AR20" s="2508"/>
    </row>
    <row r="21" spans="2:44" s="2436" customFormat="1" ht="13.5" customHeight="1">
      <c r="B21" s="2440"/>
      <c r="C21" s="2446" t="s">
        <v>1571</v>
      </c>
      <c r="S21" s="2478"/>
      <c r="T21" s="2478"/>
      <c r="U21" s="2478"/>
      <c r="V21" s="2478"/>
      <c r="AR21" s="2508"/>
    </row>
    <row r="22" spans="2:44" s="2436" customFormat="1" ht="13.5" customHeight="1">
      <c r="B22" s="2440"/>
      <c r="C22" s="2451" t="s">
        <v>1569</v>
      </c>
      <c r="D22" s="2467"/>
      <c r="E22" s="2467"/>
      <c r="F22" s="2467"/>
      <c r="G22" s="2474"/>
      <c r="H22" s="2476"/>
      <c r="I22" s="2476"/>
      <c r="J22" s="2476"/>
      <c r="K22" s="2476"/>
      <c r="L22" s="2476"/>
      <c r="M22" s="2476"/>
      <c r="N22" s="2476"/>
      <c r="O22" s="2476"/>
      <c r="P22" s="2476"/>
      <c r="R22" s="2487"/>
      <c r="S22" s="2451" t="s">
        <v>618</v>
      </c>
      <c r="T22" s="2467"/>
      <c r="U22" s="2467"/>
      <c r="V22" s="2467"/>
      <c r="W22" s="2474"/>
      <c r="X22" s="2490"/>
      <c r="Y22" s="2492"/>
      <c r="Z22" s="2492"/>
      <c r="AA22" s="2492"/>
      <c r="AB22" s="2492"/>
      <c r="AC22" s="2492"/>
      <c r="AD22" s="2495"/>
      <c r="AE22" s="2497"/>
      <c r="AF22" s="2497"/>
      <c r="AG22" s="2501" t="s">
        <v>1635</v>
      </c>
      <c r="AH22" s="2501"/>
      <c r="AI22" s="2502"/>
      <c r="AJ22" s="2502"/>
      <c r="AK22" s="2502"/>
      <c r="AL22" s="2502"/>
      <c r="AM22" s="2502"/>
      <c r="AN22" s="2502"/>
      <c r="AO22" s="2502"/>
      <c r="AP22" s="2502"/>
      <c r="AR22" s="2508"/>
    </row>
    <row r="23" spans="2:44" s="2436" customFormat="1" ht="13.5" customHeight="1">
      <c r="B23" s="2440"/>
      <c r="C23" s="2452"/>
      <c r="D23" s="2468"/>
      <c r="E23" s="2468"/>
      <c r="F23" s="2468"/>
      <c r="G23" s="2475"/>
      <c r="H23" s="2476"/>
      <c r="I23" s="2476"/>
      <c r="J23" s="2476"/>
      <c r="K23" s="2476"/>
      <c r="L23" s="2476"/>
      <c r="M23" s="2476"/>
      <c r="N23" s="2476"/>
      <c r="O23" s="2476"/>
      <c r="P23" s="2476"/>
      <c r="Q23" s="2484" t="s">
        <v>1598</v>
      </c>
      <c r="R23" s="2487"/>
      <c r="S23" s="2452"/>
      <c r="T23" s="2468"/>
      <c r="U23" s="2468"/>
      <c r="V23" s="2468"/>
      <c r="W23" s="2475"/>
      <c r="X23" s="2491"/>
      <c r="Y23" s="2493"/>
      <c r="Z23" s="2493"/>
      <c r="AA23" s="2493"/>
      <c r="AB23" s="2493"/>
      <c r="AC23" s="2493"/>
      <c r="AD23" s="2496"/>
      <c r="AE23" s="2446" t="s">
        <v>1598</v>
      </c>
      <c r="AF23" s="2497"/>
      <c r="AG23" s="2501"/>
      <c r="AH23" s="2501"/>
      <c r="AI23" s="2502"/>
      <c r="AJ23" s="2502"/>
      <c r="AK23" s="2502"/>
      <c r="AL23" s="2502"/>
      <c r="AM23" s="2502"/>
      <c r="AN23" s="2502"/>
      <c r="AO23" s="2502"/>
      <c r="AP23" s="2502"/>
      <c r="AQ23" s="2446" t="s">
        <v>1598</v>
      </c>
      <c r="AR23" s="2508"/>
    </row>
    <row r="24" spans="2:44" s="2436" customFormat="1" ht="6" customHeight="1">
      <c r="B24" s="2442"/>
      <c r="C24" s="2438"/>
      <c r="D24" s="2438"/>
      <c r="E24" s="2438"/>
      <c r="F24" s="2438"/>
      <c r="G24" s="2438"/>
      <c r="H24" s="2438"/>
      <c r="I24" s="2438"/>
      <c r="J24" s="2438"/>
      <c r="K24" s="2438"/>
      <c r="L24" s="2438"/>
      <c r="M24" s="2438"/>
      <c r="N24" s="2438"/>
      <c r="O24" s="2438"/>
      <c r="P24" s="2438"/>
      <c r="Q24" s="2438"/>
      <c r="R24" s="2438"/>
      <c r="S24" s="2438"/>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510"/>
    </row>
    <row r="25" spans="2:44" ht="13.5" customHeight="1">
      <c r="B25" s="2441" t="s">
        <v>1563</v>
      </c>
      <c r="C25" s="2450"/>
      <c r="D25" s="2450"/>
      <c r="E25" s="2450"/>
      <c r="F25" s="2450"/>
      <c r="G25" s="2450"/>
      <c r="H25" s="2450"/>
      <c r="I25" s="2450"/>
      <c r="J25" s="2450"/>
      <c r="K25" s="2450"/>
      <c r="L25" s="2450"/>
      <c r="M25" s="2450"/>
      <c r="N25" s="2450"/>
      <c r="O25" s="2450"/>
      <c r="P25" s="2450"/>
      <c r="Q25" s="2450"/>
      <c r="R25" s="2450"/>
      <c r="S25" s="2450"/>
      <c r="T25" s="2450"/>
      <c r="U25" s="2450"/>
      <c r="V25" s="2450"/>
      <c r="W25" s="2450"/>
      <c r="X25" s="2450"/>
      <c r="Y25" s="2450"/>
      <c r="Z25" s="2450"/>
      <c r="AA25" s="2450"/>
      <c r="AB25" s="2450"/>
      <c r="AC25" s="2450"/>
      <c r="AD25" s="2450"/>
      <c r="AE25" s="2450"/>
      <c r="AF25" s="2450"/>
      <c r="AG25" s="2450"/>
      <c r="AH25" s="2450"/>
      <c r="AI25" s="2450"/>
      <c r="AJ25" s="2450"/>
      <c r="AK25" s="2450"/>
      <c r="AL25" s="2450"/>
      <c r="AM25" s="2450"/>
      <c r="AN25" s="2450"/>
      <c r="AO25" s="2450"/>
      <c r="AP25" s="2450"/>
      <c r="AQ25" s="2450"/>
      <c r="AR25" s="2509"/>
    </row>
    <row r="26" spans="2:44" s="2436" customFormat="1" ht="6.75" customHeight="1">
      <c r="B26" s="2443"/>
      <c r="C26" s="2453"/>
      <c r="D26" s="2453"/>
      <c r="E26" s="2453"/>
      <c r="F26" s="2453"/>
      <c r="G26" s="2453"/>
      <c r="H26" s="2453"/>
      <c r="I26" s="2453"/>
      <c r="J26" s="2453"/>
      <c r="K26" s="2453"/>
      <c r="L26" s="2453"/>
      <c r="M26" s="2453"/>
      <c r="N26" s="2453"/>
      <c r="O26" s="2453"/>
      <c r="P26" s="2453"/>
      <c r="Q26" s="2453"/>
      <c r="R26" s="2453"/>
      <c r="S26" s="2453"/>
      <c r="T26" s="2453"/>
      <c r="U26" s="2453"/>
      <c r="V26" s="2453"/>
      <c r="W26" s="2453"/>
      <c r="X26" s="2453"/>
      <c r="Y26" s="2453"/>
      <c r="Z26" s="2453"/>
      <c r="AA26" s="2453"/>
      <c r="AB26" s="2453"/>
      <c r="AC26" s="2453"/>
      <c r="AD26" s="2453"/>
      <c r="AE26" s="2453"/>
      <c r="AF26" s="2453"/>
      <c r="AG26" s="2453"/>
      <c r="AH26" s="2453"/>
      <c r="AI26" s="2453"/>
      <c r="AJ26" s="2453"/>
      <c r="AK26" s="2453"/>
      <c r="AL26" s="2453"/>
      <c r="AM26" s="2453"/>
      <c r="AN26" s="2453"/>
      <c r="AO26" s="2453"/>
      <c r="AP26" s="2453"/>
      <c r="AQ26" s="2453"/>
      <c r="AR26" s="2511"/>
    </row>
    <row r="27" spans="2:44" s="2436" customFormat="1" ht="13.5" customHeight="1">
      <c r="B27" s="2440"/>
      <c r="C27" s="2446" t="s">
        <v>2082</v>
      </c>
      <c r="AR27" s="2508"/>
    </row>
    <row r="28" spans="2:44" s="2436" customFormat="1" ht="10.5" customHeight="1">
      <c r="B28" s="2440"/>
      <c r="AR28" s="2508"/>
    </row>
    <row r="29" spans="2:44" s="2436" customFormat="1" ht="13.5" customHeight="1">
      <c r="B29" s="2440"/>
      <c r="C29" s="2454" t="s">
        <v>306</v>
      </c>
      <c r="D29" s="2454"/>
      <c r="E29" s="2454"/>
      <c r="F29" s="2454"/>
      <c r="G29" s="2454"/>
      <c r="H29" s="2454"/>
      <c r="I29" s="2454"/>
      <c r="J29" s="2454"/>
      <c r="K29" s="2454"/>
      <c r="L29" s="2454"/>
      <c r="M29" s="2454"/>
      <c r="N29" s="2454"/>
      <c r="O29" s="2454"/>
      <c r="Q29" s="2454" t="s">
        <v>309</v>
      </c>
      <c r="R29" s="2454"/>
      <c r="S29" s="2454"/>
      <c r="T29" s="2454"/>
      <c r="U29" s="2454"/>
      <c r="V29" s="2454"/>
      <c r="W29" s="2454"/>
      <c r="X29" s="2454"/>
      <c r="Y29" s="2454"/>
      <c r="Z29" s="2454"/>
      <c r="AA29" s="2454"/>
      <c r="AB29" s="2454"/>
      <c r="AC29" s="2454"/>
      <c r="AE29" s="2454" t="s">
        <v>802</v>
      </c>
      <c r="AF29" s="2454"/>
      <c r="AG29" s="2454"/>
      <c r="AH29" s="2454"/>
      <c r="AI29" s="2454"/>
      <c r="AJ29" s="2454"/>
      <c r="AK29" s="2454"/>
      <c r="AL29" s="2454"/>
      <c r="AM29" s="2454"/>
      <c r="AN29" s="2454"/>
      <c r="AO29" s="2454"/>
      <c r="AP29" s="2454"/>
      <c r="AQ29" s="2454"/>
      <c r="AR29" s="2508"/>
    </row>
    <row r="30" spans="2:44" s="2436" customFormat="1" ht="13.5" customHeight="1">
      <c r="B30" s="2440"/>
      <c r="C30" s="2455" t="s">
        <v>1271</v>
      </c>
      <c r="D30" s="2469"/>
      <c r="E30" s="2469"/>
      <c r="F30" s="2469"/>
      <c r="G30" s="2469"/>
      <c r="H30" s="2469"/>
      <c r="I30" s="2469"/>
      <c r="J30" s="2469"/>
      <c r="K30" s="2469"/>
      <c r="L30" s="2469"/>
      <c r="M30" s="2469"/>
      <c r="N30" s="2469"/>
      <c r="O30" s="2479"/>
      <c r="Q30" s="2485" t="s">
        <v>2094</v>
      </c>
      <c r="R30" s="2469"/>
      <c r="S30" s="2469"/>
      <c r="T30" s="2469"/>
      <c r="U30" s="2469"/>
      <c r="V30" s="2469"/>
      <c r="W30" s="2469"/>
      <c r="X30" s="2469"/>
      <c r="Y30" s="2469"/>
      <c r="Z30" s="2469"/>
      <c r="AA30" s="2469"/>
      <c r="AB30" s="2469"/>
      <c r="AC30" s="2479"/>
      <c r="AE30" s="2455" t="s">
        <v>1518</v>
      </c>
      <c r="AF30" s="2469"/>
      <c r="AG30" s="2469"/>
      <c r="AH30" s="2469"/>
      <c r="AI30" s="2469"/>
      <c r="AJ30" s="2469"/>
      <c r="AK30" s="2469"/>
      <c r="AL30" s="2469"/>
      <c r="AM30" s="2469"/>
      <c r="AN30" s="2469"/>
      <c r="AO30" s="2469"/>
      <c r="AP30" s="2469"/>
      <c r="AQ30" s="2479"/>
      <c r="AR30" s="2508"/>
    </row>
    <row r="31" spans="2:44" s="2436" customFormat="1" ht="13.5" customHeight="1">
      <c r="B31" s="2440"/>
      <c r="C31" s="2456" t="s">
        <v>2083</v>
      </c>
      <c r="D31" s="2470"/>
      <c r="E31" s="2470"/>
      <c r="F31" s="2470"/>
      <c r="G31" s="2470"/>
      <c r="H31" s="2470"/>
      <c r="I31" s="2470"/>
      <c r="J31" s="2470"/>
      <c r="K31" s="2470"/>
      <c r="L31" s="2470"/>
      <c r="M31" s="2470"/>
      <c r="N31" s="2470"/>
      <c r="O31" s="2480"/>
      <c r="Q31" s="2463" t="s">
        <v>2095</v>
      </c>
      <c r="R31" s="2470"/>
      <c r="S31" s="2470"/>
      <c r="T31" s="2470"/>
      <c r="U31" s="2470"/>
      <c r="V31" s="2470"/>
      <c r="W31" s="2470"/>
      <c r="X31" s="2470"/>
      <c r="Y31" s="2470"/>
      <c r="Z31" s="2470"/>
      <c r="AA31" s="2470"/>
      <c r="AB31" s="2470"/>
      <c r="AC31" s="2480"/>
      <c r="AE31" s="2456" t="s">
        <v>2099</v>
      </c>
      <c r="AF31" s="2470"/>
      <c r="AG31" s="2470"/>
      <c r="AH31" s="2470"/>
      <c r="AI31" s="2470"/>
      <c r="AJ31" s="2470"/>
      <c r="AK31" s="2470"/>
      <c r="AL31" s="2470"/>
      <c r="AM31" s="2470"/>
      <c r="AN31" s="2470"/>
      <c r="AO31" s="2470"/>
      <c r="AP31" s="2470"/>
      <c r="AQ31" s="2480"/>
      <c r="AR31" s="2508"/>
    </row>
    <row r="32" spans="2:44" s="2436" customFormat="1" ht="13.5" customHeight="1">
      <c r="B32" s="2440"/>
      <c r="C32" s="2457"/>
      <c r="D32" s="2471"/>
      <c r="E32" s="2471"/>
      <c r="F32" s="2471"/>
      <c r="G32" s="2471"/>
      <c r="H32" s="2471"/>
      <c r="I32" s="2471"/>
      <c r="J32" s="2471"/>
      <c r="K32" s="2471"/>
      <c r="L32" s="2471"/>
      <c r="M32" s="2471"/>
      <c r="N32" s="2471"/>
      <c r="O32" s="2481"/>
      <c r="Q32" s="2457"/>
      <c r="R32" s="2471"/>
      <c r="S32" s="2471"/>
      <c r="T32" s="2471"/>
      <c r="U32" s="2471"/>
      <c r="V32" s="2471"/>
      <c r="W32" s="2471"/>
      <c r="X32" s="2471"/>
      <c r="Y32" s="2471"/>
      <c r="Z32" s="2471"/>
      <c r="AA32" s="2471"/>
      <c r="AB32" s="2471"/>
      <c r="AC32" s="2481"/>
      <c r="AE32" s="2457"/>
      <c r="AF32" s="2471"/>
      <c r="AG32" s="2473"/>
      <c r="AH32" s="2473"/>
      <c r="AI32" s="2473"/>
      <c r="AJ32" s="2471"/>
      <c r="AK32" s="2473"/>
      <c r="AL32" s="2473"/>
      <c r="AM32" s="2473"/>
      <c r="AN32" s="2473"/>
      <c r="AO32" s="2473"/>
      <c r="AP32" s="2473"/>
      <c r="AQ32" s="2482"/>
      <c r="AR32" s="2508"/>
    </row>
    <row r="33" spans="2:44" s="2436" customFormat="1" ht="13.5" customHeight="1">
      <c r="B33" s="2440"/>
      <c r="AR33" s="2508"/>
    </row>
    <row r="34" spans="2:44" s="2436" customFormat="1" ht="13.5" customHeight="1">
      <c r="B34" s="2440"/>
      <c r="C34" s="2454" t="s">
        <v>1574</v>
      </c>
      <c r="D34" s="2454"/>
      <c r="E34" s="2454"/>
      <c r="F34" s="2454"/>
      <c r="G34" s="2454"/>
      <c r="H34" s="2454"/>
      <c r="I34" s="2454"/>
      <c r="J34" s="2454"/>
      <c r="K34" s="2454"/>
      <c r="L34" s="2454"/>
      <c r="M34" s="2454"/>
      <c r="N34" s="2454"/>
      <c r="O34" s="2454"/>
      <c r="Q34" s="2454" t="s">
        <v>1604</v>
      </c>
      <c r="R34" s="2454"/>
      <c r="S34" s="2454"/>
      <c r="T34" s="2454"/>
      <c r="U34" s="2454"/>
      <c r="V34" s="2454"/>
      <c r="W34" s="2454"/>
      <c r="X34" s="2454"/>
      <c r="Y34" s="2454"/>
      <c r="Z34" s="2454"/>
      <c r="AA34" s="2454"/>
      <c r="AB34" s="2454"/>
      <c r="AC34" s="2454"/>
      <c r="AE34" s="2454" t="s">
        <v>1620</v>
      </c>
      <c r="AF34" s="2454"/>
      <c r="AG34" s="2454"/>
      <c r="AH34" s="2454"/>
      <c r="AI34" s="2454"/>
      <c r="AJ34" s="2454"/>
      <c r="AK34" s="2454"/>
      <c r="AL34" s="2454"/>
      <c r="AM34" s="2454"/>
      <c r="AN34" s="2454"/>
      <c r="AO34" s="2454"/>
      <c r="AP34" s="2454"/>
      <c r="AQ34" s="2454"/>
      <c r="AR34" s="2508"/>
    </row>
    <row r="35" spans="2:44" s="2436" customFormat="1" ht="13.5" customHeight="1">
      <c r="B35" s="2440"/>
      <c r="C35" s="2458" t="s">
        <v>2085</v>
      </c>
      <c r="D35" s="2469"/>
      <c r="E35" s="2469"/>
      <c r="F35" s="2469"/>
      <c r="G35" s="2469"/>
      <c r="H35" s="2469"/>
      <c r="I35" s="2469"/>
      <c r="J35" s="2469"/>
      <c r="K35" s="2469"/>
      <c r="L35" s="2469"/>
      <c r="M35" s="2469"/>
      <c r="N35" s="2469"/>
      <c r="O35" s="2479"/>
      <c r="Q35" s="2455" t="s">
        <v>2096</v>
      </c>
      <c r="R35" s="2469"/>
      <c r="S35" s="2469"/>
      <c r="T35" s="2469"/>
      <c r="U35" s="2469"/>
      <c r="V35" s="2469"/>
      <c r="W35" s="2469"/>
      <c r="X35" s="2469"/>
      <c r="Y35" s="2469"/>
      <c r="Z35" s="2469"/>
      <c r="AA35" s="2469"/>
      <c r="AB35" s="2469"/>
      <c r="AC35" s="2479"/>
      <c r="AE35" s="2455" t="s">
        <v>645</v>
      </c>
      <c r="AF35" s="2469"/>
      <c r="AG35" s="2469"/>
      <c r="AH35" s="2469"/>
      <c r="AI35" s="2469"/>
      <c r="AJ35" s="2469"/>
      <c r="AK35" s="2469"/>
      <c r="AL35" s="2469"/>
      <c r="AM35" s="2469"/>
      <c r="AN35" s="2469"/>
      <c r="AO35" s="2469"/>
      <c r="AP35" s="2469"/>
      <c r="AQ35" s="2479"/>
      <c r="AR35" s="2508"/>
    </row>
    <row r="36" spans="2:44" s="2436" customFormat="1" ht="13.5" customHeight="1">
      <c r="B36" s="2440"/>
      <c r="C36" s="2459" t="s">
        <v>2086</v>
      </c>
      <c r="D36" s="2470"/>
      <c r="E36" s="2470"/>
      <c r="F36" s="2470"/>
      <c r="G36" s="2470"/>
      <c r="H36" s="2470"/>
      <c r="I36" s="2470"/>
      <c r="J36" s="2470"/>
      <c r="K36" s="2470"/>
      <c r="L36" s="2470"/>
      <c r="M36" s="2470"/>
      <c r="N36" s="2470"/>
      <c r="O36" s="2480"/>
      <c r="Q36" s="2456" t="s">
        <v>2086</v>
      </c>
      <c r="R36" s="2470"/>
      <c r="S36" s="2470"/>
      <c r="T36" s="2470"/>
      <c r="U36" s="2470"/>
      <c r="V36" s="2470"/>
      <c r="W36" s="2470"/>
      <c r="X36" s="2470"/>
      <c r="Y36" s="2470"/>
      <c r="Z36" s="2470"/>
      <c r="AA36" s="2470"/>
      <c r="AB36" s="2470"/>
      <c r="AC36" s="2480"/>
      <c r="AE36" s="2456" t="s">
        <v>2086</v>
      </c>
      <c r="AF36" s="2470"/>
      <c r="AG36" s="2470"/>
      <c r="AH36" s="2470"/>
      <c r="AI36" s="2470"/>
      <c r="AJ36" s="2470"/>
      <c r="AK36" s="2470"/>
      <c r="AL36" s="2470"/>
      <c r="AM36" s="2470"/>
      <c r="AN36" s="2470"/>
      <c r="AO36" s="2470"/>
      <c r="AP36" s="2470"/>
      <c r="AQ36" s="2480"/>
      <c r="AR36" s="2508"/>
    </row>
    <row r="37" spans="2:44" s="2436" customFormat="1" ht="13.5" customHeight="1">
      <c r="B37" s="2440"/>
      <c r="C37" s="2457"/>
      <c r="D37" s="2471"/>
      <c r="E37" s="2473"/>
      <c r="F37" s="2473"/>
      <c r="G37" s="2473"/>
      <c r="H37" s="2473"/>
      <c r="I37" s="2473"/>
      <c r="J37" s="2473"/>
      <c r="K37" s="2473"/>
      <c r="L37" s="2473"/>
      <c r="M37" s="2473"/>
      <c r="N37" s="2473"/>
      <c r="O37" s="2482"/>
      <c r="Q37" s="2457"/>
      <c r="R37" s="2471"/>
      <c r="S37" s="2471"/>
      <c r="T37" s="2471"/>
      <c r="U37" s="2471"/>
      <c r="V37" s="2471"/>
      <c r="W37" s="2471"/>
      <c r="X37" s="2471"/>
      <c r="Y37" s="2471"/>
      <c r="Z37" s="2471"/>
      <c r="AA37" s="2471"/>
      <c r="AB37" s="2471"/>
      <c r="AC37" s="2481"/>
      <c r="AE37" s="2457"/>
      <c r="AF37" s="2471"/>
      <c r="AG37" s="2471"/>
      <c r="AH37" s="2471"/>
      <c r="AI37" s="2471"/>
      <c r="AJ37" s="2471"/>
      <c r="AK37" s="2471"/>
      <c r="AL37" s="2471"/>
      <c r="AM37" s="2471"/>
      <c r="AN37" s="2471"/>
      <c r="AO37" s="2471"/>
      <c r="AP37" s="2471"/>
      <c r="AQ37" s="2481"/>
      <c r="AR37" s="2508"/>
    </row>
    <row r="38" spans="2:44" s="2436" customFormat="1" ht="13.5" customHeight="1">
      <c r="B38" s="2440"/>
      <c r="AR38" s="2508"/>
    </row>
    <row r="39" spans="2:44" s="2436" customFormat="1" ht="13.5" customHeight="1">
      <c r="B39" s="2440"/>
      <c r="C39" s="2454" t="s">
        <v>1577</v>
      </c>
      <c r="D39" s="2454"/>
      <c r="E39" s="2454"/>
      <c r="F39" s="2454"/>
      <c r="G39" s="2454"/>
      <c r="H39" s="2454"/>
      <c r="I39" s="2454"/>
      <c r="J39" s="2454"/>
      <c r="K39" s="2454"/>
      <c r="L39" s="2454"/>
      <c r="M39" s="2454"/>
      <c r="N39" s="2454"/>
      <c r="O39" s="2454"/>
      <c r="Q39" s="2454" t="s">
        <v>756</v>
      </c>
      <c r="R39" s="2454"/>
      <c r="S39" s="2454"/>
      <c r="T39" s="2454"/>
      <c r="U39" s="2454"/>
      <c r="V39" s="2454"/>
      <c r="W39" s="2454"/>
      <c r="X39" s="2454"/>
      <c r="Y39" s="2454"/>
      <c r="Z39" s="2454"/>
      <c r="AA39" s="2454"/>
      <c r="AB39" s="2454"/>
      <c r="AC39" s="2454"/>
      <c r="AR39" s="2508"/>
    </row>
    <row r="40" spans="2:44" s="2436" customFormat="1" ht="13.5" customHeight="1">
      <c r="B40" s="2440"/>
      <c r="C40" s="2460" t="s">
        <v>388</v>
      </c>
      <c r="D40" s="2469"/>
      <c r="E40" s="2469"/>
      <c r="F40" s="2469"/>
      <c r="G40" s="2469"/>
      <c r="H40" s="2469"/>
      <c r="I40" s="2469"/>
      <c r="J40" s="2469"/>
      <c r="K40" s="2469"/>
      <c r="L40" s="2469"/>
      <c r="M40" s="2469"/>
      <c r="N40" s="2469"/>
      <c r="O40" s="2479"/>
      <c r="Q40" s="2455" t="s">
        <v>2097</v>
      </c>
      <c r="R40" s="2469"/>
      <c r="S40" s="2469"/>
      <c r="T40" s="2469"/>
      <c r="U40" s="2469"/>
      <c r="V40" s="2469"/>
      <c r="W40" s="2469"/>
      <c r="X40" s="2469"/>
      <c r="Y40" s="2469"/>
      <c r="Z40" s="2469"/>
      <c r="AA40" s="2469"/>
      <c r="AB40" s="2469"/>
      <c r="AC40" s="2479"/>
      <c r="AR40" s="2508"/>
    </row>
    <row r="41" spans="2:44" s="2436" customFormat="1" ht="13.5" customHeight="1">
      <c r="B41" s="2440"/>
      <c r="C41" s="2456" t="s">
        <v>2025</v>
      </c>
      <c r="D41" s="2470"/>
      <c r="E41" s="2470"/>
      <c r="F41" s="2470"/>
      <c r="G41" s="2470"/>
      <c r="H41" s="2470"/>
      <c r="I41" s="2470"/>
      <c r="J41" s="2470"/>
      <c r="K41" s="2470"/>
      <c r="L41" s="2470"/>
      <c r="M41" s="2470"/>
      <c r="N41" s="2470"/>
      <c r="O41" s="2480"/>
      <c r="Q41" s="2456" t="s">
        <v>2086</v>
      </c>
      <c r="R41" s="2470"/>
      <c r="S41" s="2470"/>
      <c r="T41" s="2470"/>
      <c r="U41" s="2470"/>
      <c r="V41" s="2470"/>
      <c r="W41" s="2470"/>
      <c r="X41" s="2470"/>
      <c r="Y41" s="2470"/>
      <c r="Z41" s="2470"/>
      <c r="AA41" s="2470"/>
      <c r="AB41" s="2470"/>
      <c r="AC41" s="2480"/>
      <c r="AR41" s="2508"/>
    </row>
    <row r="42" spans="2:44" s="2436" customFormat="1" ht="13.5" customHeight="1">
      <c r="B42" s="2440"/>
      <c r="C42" s="2457"/>
      <c r="D42" s="2471"/>
      <c r="E42" s="2471"/>
      <c r="F42" s="2471"/>
      <c r="G42" s="2471"/>
      <c r="H42" s="2471"/>
      <c r="I42" s="2471"/>
      <c r="J42" s="2471"/>
      <c r="K42" s="2471"/>
      <c r="L42" s="2471"/>
      <c r="M42" s="2471"/>
      <c r="N42" s="2471"/>
      <c r="O42" s="2481"/>
      <c r="Q42" s="2457"/>
      <c r="R42" s="2471"/>
      <c r="S42" s="2471"/>
      <c r="T42" s="2471"/>
      <c r="U42" s="2471"/>
      <c r="V42" s="2471"/>
      <c r="W42" s="2471"/>
      <c r="X42" s="2471"/>
      <c r="Y42" s="2471"/>
      <c r="Z42" s="2471"/>
      <c r="AA42" s="2471"/>
      <c r="AB42" s="2471"/>
      <c r="AC42" s="2481"/>
      <c r="AE42" s="2498"/>
      <c r="AR42" s="2508"/>
    </row>
    <row r="43" spans="2:44" s="2436" customFormat="1" ht="13.5" customHeight="1">
      <c r="B43" s="2442"/>
      <c r="C43" s="2438"/>
      <c r="D43" s="2438"/>
      <c r="E43" s="2438"/>
      <c r="F43" s="2438"/>
      <c r="G43" s="2438"/>
      <c r="H43" s="2438"/>
      <c r="I43" s="2438"/>
      <c r="J43" s="2438"/>
      <c r="K43" s="2438"/>
      <c r="L43" s="2438"/>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510"/>
    </row>
    <row r="44" spans="2:44" ht="13.5" customHeight="1">
      <c r="B44" s="2441" t="s">
        <v>880</v>
      </c>
      <c r="C44" s="2450"/>
      <c r="D44" s="2450"/>
      <c r="E44" s="2450"/>
      <c r="F44" s="2450"/>
      <c r="G44" s="2450"/>
      <c r="H44" s="2450"/>
      <c r="I44" s="2450"/>
      <c r="J44" s="2450"/>
      <c r="K44" s="2450"/>
      <c r="L44" s="2450"/>
      <c r="M44" s="2450"/>
      <c r="N44" s="2450"/>
      <c r="O44" s="2450"/>
      <c r="P44" s="2450"/>
      <c r="Q44" s="2450"/>
      <c r="R44" s="2450"/>
      <c r="S44" s="2450"/>
      <c r="T44" s="2450"/>
      <c r="U44" s="2450"/>
      <c r="V44" s="2450"/>
      <c r="W44" s="2450"/>
      <c r="X44" s="2450"/>
      <c r="Y44" s="2450"/>
      <c r="Z44" s="2450"/>
      <c r="AA44" s="2450"/>
      <c r="AB44" s="2450"/>
      <c r="AC44" s="2450"/>
      <c r="AD44" s="2450"/>
      <c r="AE44" s="2450"/>
      <c r="AF44" s="2450"/>
      <c r="AG44" s="2450"/>
      <c r="AH44" s="2450"/>
      <c r="AI44" s="2450"/>
      <c r="AJ44" s="2450"/>
      <c r="AK44" s="2450"/>
      <c r="AL44" s="2450"/>
      <c r="AM44" s="2450"/>
      <c r="AN44" s="2450"/>
      <c r="AO44" s="2450"/>
      <c r="AP44" s="2450"/>
      <c r="AQ44" s="2450"/>
      <c r="AR44" s="2509"/>
    </row>
    <row r="45" spans="2:44" s="2436" customFormat="1" ht="6.75" customHeight="1">
      <c r="B45" s="2443"/>
      <c r="C45" s="2453"/>
      <c r="D45" s="2453"/>
      <c r="E45" s="2453"/>
      <c r="F45" s="2453"/>
      <c r="G45" s="2453"/>
      <c r="H45" s="2453"/>
      <c r="I45" s="2453"/>
      <c r="J45" s="2453"/>
      <c r="K45" s="2453"/>
      <c r="L45" s="2453"/>
      <c r="M45" s="2453"/>
      <c r="N45" s="2453"/>
      <c r="O45" s="2453"/>
      <c r="P45" s="2453"/>
      <c r="Q45" s="2453"/>
      <c r="R45" s="2453"/>
      <c r="S45" s="2453"/>
      <c r="T45" s="2453"/>
      <c r="U45" s="2453"/>
      <c r="V45" s="2453"/>
      <c r="W45" s="2453"/>
      <c r="X45" s="2453"/>
      <c r="Y45" s="2453"/>
      <c r="Z45" s="2453"/>
      <c r="AA45" s="2453"/>
      <c r="AB45" s="2453"/>
      <c r="AC45" s="2453"/>
      <c r="AD45" s="2453"/>
      <c r="AE45" s="2453"/>
      <c r="AF45" s="2453"/>
      <c r="AG45" s="2453"/>
      <c r="AH45" s="2453"/>
      <c r="AI45" s="2453"/>
      <c r="AJ45" s="2453"/>
      <c r="AK45" s="2453"/>
      <c r="AL45" s="2453"/>
      <c r="AM45" s="2453"/>
      <c r="AN45" s="2453"/>
      <c r="AO45" s="2453"/>
      <c r="AP45" s="2453"/>
      <c r="AQ45" s="2453"/>
      <c r="AR45" s="2511"/>
    </row>
    <row r="46" spans="2:44" s="2436" customFormat="1" ht="13.5" customHeight="1">
      <c r="B46" s="2440"/>
      <c r="C46" s="2446" t="s">
        <v>1338</v>
      </c>
      <c r="AR46" s="2508"/>
    </row>
    <row r="47" spans="2:44" s="2436" customFormat="1" ht="13.5" customHeight="1">
      <c r="B47" s="2440"/>
      <c r="AR47" s="2508"/>
    </row>
    <row r="48" spans="2:44" s="2436" customFormat="1" ht="13.5" customHeight="1">
      <c r="B48" s="2440"/>
      <c r="C48" s="2454" t="s">
        <v>1242</v>
      </c>
      <c r="D48" s="2454"/>
      <c r="E48" s="2454"/>
      <c r="F48" s="2454"/>
      <c r="G48" s="2454"/>
      <c r="H48" s="2454"/>
      <c r="I48" s="2454"/>
      <c r="J48" s="2454"/>
      <c r="K48" s="2454"/>
      <c r="L48" s="2454"/>
      <c r="M48" s="2454"/>
      <c r="N48" s="2454"/>
      <c r="O48" s="2454"/>
      <c r="Q48" s="2454" t="s">
        <v>1465</v>
      </c>
      <c r="R48" s="2454"/>
      <c r="S48" s="2454"/>
      <c r="T48" s="2454"/>
      <c r="U48" s="2454"/>
      <c r="V48" s="2454"/>
      <c r="W48" s="2454"/>
      <c r="X48" s="2454"/>
      <c r="Y48" s="2454"/>
      <c r="Z48" s="2454"/>
      <c r="AA48" s="2454"/>
      <c r="AB48" s="2454"/>
      <c r="AC48" s="2454"/>
      <c r="AE48" s="2454" t="s">
        <v>815</v>
      </c>
      <c r="AF48" s="2454"/>
      <c r="AG48" s="2454"/>
      <c r="AH48" s="2454"/>
      <c r="AI48" s="2454"/>
      <c r="AJ48" s="2454"/>
      <c r="AK48" s="2454"/>
      <c r="AL48" s="2454"/>
      <c r="AM48" s="2454"/>
      <c r="AN48" s="2454"/>
      <c r="AO48" s="2454"/>
      <c r="AP48" s="2454"/>
      <c r="AQ48" s="2454"/>
      <c r="AR48" s="2508"/>
    </row>
    <row r="49" spans="2:44" s="2436" customFormat="1" ht="13.5" customHeight="1">
      <c r="B49" s="2440"/>
      <c r="C49" s="2461" t="s">
        <v>1582</v>
      </c>
      <c r="D49" s="2472"/>
      <c r="E49" s="2472"/>
      <c r="F49" s="2472"/>
      <c r="G49" s="2472"/>
      <c r="H49" s="2472"/>
      <c r="I49" s="2472"/>
      <c r="J49" s="2472"/>
      <c r="K49" s="2472"/>
      <c r="L49" s="2472"/>
      <c r="M49" s="2472"/>
      <c r="N49" s="2472"/>
      <c r="O49" s="2483"/>
      <c r="Q49" s="2455" t="s">
        <v>342</v>
      </c>
      <c r="R49" s="2469"/>
      <c r="S49" s="2469"/>
      <c r="T49" s="2469"/>
      <c r="U49" s="2469"/>
      <c r="V49" s="2469"/>
      <c r="W49" s="2469"/>
      <c r="X49" s="2469"/>
      <c r="Y49" s="2469"/>
      <c r="Z49" s="2469"/>
      <c r="AA49" s="2469"/>
      <c r="AB49" s="2469"/>
      <c r="AC49" s="2479"/>
      <c r="AE49" s="2499" t="s">
        <v>1621</v>
      </c>
      <c r="AF49" s="2469"/>
      <c r="AG49" s="2469"/>
      <c r="AH49" s="2469"/>
      <c r="AI49" s="2469"/>
      <c r="AJ49" s="2469"/>
      <c r="AK49" s="2469"/>
      <c r="AL49" s="2469"/>
      <c r="AM49" s="2469"/>
      <c r="AN49" s="2469"/>
      <c r="AO49" s="2469"/>
      <c r="AP49" s="2469"/>
      <c r="AQ49" s="2479"/>
      <c r="AR49" s="2508"/>
    </row>
    <row r="50" spans="2:44" s="2436" customFormat="1" ht="13.5" customHeight="1">
      <c r="B50" s="2440"/>
      <c r="C50" s="2456" t="s">
        <v>2087</v>
      </c>
      <c r="D50" s="2470"/>
      <c r="E50" s="2470"/>
      <c r="F50" s="2470"/>
      <c r="G50" s="2470"/>
      <c r="H50" s="2477"/>
      <c r="I50" s="2470"/>
      <c r="J50" s="2470"/>
      <c r="K50" s="2470"/>
      <c r="L50" s="2470"/>
      <c r="M50" s="2470"/>
      <c r="N50" s="2470"/>
      <c r="O50" s="2480"/>
      <c r="Q50" s="2456" t="s">
        <v>2098</v>
      </c>
      <c r="R50" s="2470"/>
      <c r="S50" s="2470"/>
      <c r="T50" s="2470"/>
      <c r="U50" s="2470"/>
      <c r="V50" s="2470"/>
      <c r="W50" s="2470"/>
      <c r="X50" s="2470"/>
      <c r="Y50" s="2470"/>
      <c r="Z50" s="2470"/>
      <c r="AA50" s="2470"/>
      <c r="AB50" s="2470"/>
      <c r="AC50" s="2480"/>
      <c r="AE50" s="2462" t="s">
        <v>1534</v>
      </c>
      <c r="AF50" s="2470"/>
      <c r="AG50" s="2470"/>
      <c r="AH50" s="2470"/>
      <c r="AI50" s="2470"/>
      <c r="AJ50" s="2470"/>
      <c r="AK50" s="2470"/>
      <c r="AL50" s="2470"/>
      <c r="AM50" s="2470"/>
      <c r="AN50" s="2470"/>
      <c r="AO50" s="2470"/>
      <c r="AP50" s="2470"/>
      <c r="AQ50" s="2480"/>
      <c r="AR50" s="2508"/>
    </row>
    <row r="51" spans="2:44" s="2436" customFormat="1" ht="13.5" customHeight="1">
      <c r="B51" s="2440"/>
      <c r="C51" s="2456" t="s">
        <v>2088</v>
      </c>
      <c r="D51" s="2470"/>
      <c r="E51" s="2470"/>
      <c r="F51" s="2470"/>
      <c r="G51" s="2470"/>
      <c r="H51" s="2470"/>
      <c r="I51" s="2470"/>
      <c r="J51" s="2470"/>
      <c r="K51" s="2470"/>
      <c r="L51" s="2470"/>
      <c r="M51" s="2470"/>
      <c r="N51" s="2470"/>
      <c r="O51" s="2480"/>
      <c r="Q51" s="2464" t="s">
        <v>1608</v>
      </c>
      <c r="R51" s="2470"/>
      <c r="S51" s="2489"/>
      <c r="T51" s="2489"/>
      <c r="U51" s="2489"/>
      <c r="V51" s="2489"/>
      <c r="W51" s="2470"/>
      <c r="X51" s="2489"/>
      <c r="Y51" s="2489"/>
      <c r="Z51" s="2489"/>
      <c r="AA51" s="2489"/>
      <c r="AB51" s="2489"/>
      <c r="AC51" s="2494"/>
      <c r="AE51" s="2464" t="s">
        <v>1622</v>
      </c>
      <c r="AF51" s="2470"/>
      <c r="AG51" s="2489"/>
      <c r="AH51" s="2489"/>
      <c r="AI51" s="2489"/>
      <c r="AJ51" s="2489"/>
      <c r="AK51" s="2470"/>
      <c r="AL51" s="2489"/>
      <c r="AM51" s="2489"/>
      <c r="AN51" s="2489"/>
      <c r="AO51" s="2489"/>
      <c r="AP51" s="2489"/>
      <c r="AQ51" s="2494"/>
      <c r="AR51" s="2508"/>
    </row>
    <row r="52" spans="2:44" s="2436" customFormat="1" ht="13.5" customHeight="1">
      <c r="B52" s="2440"/>
      <c r="C52" s="2462"/>
      <c r="D52" s="2470"/>
      <c r="E52" s="2470"/>
      <c r="F52" s="2470"/>
      <c r="G52" s="2470"/>
      <c r="H52" s="2470"/>
      <c r="I52" s="2470" t="s">
        <v>274</v>
      </c>
      <c r="J52" s="2470"/>
      <c r="K52" s="2470"/>
      <c r="L52" s="2470"/>
      <c r="M52" s="2470"/>
      <c r="N52" s="2470"/>
      <c r="O52" s="2480"/>
      <c r="Q52" s="2456" t="s">
        <v>1609</v>
      </c>
      <c r="R52" s="2470"/>
      <c r="S52" s="2489"/>
      <c r="T52" s="2489"/>
      <c r="U52" s="2489"/>
      <c r="V52" s="2489"/>
      <c r="W52" s="2489"/>
      <c r="X52" s="2489" t="s">
        <v>1595</v>
      </c>
      <c r="Y52" s="2489"/>
      <c r="Z52" s="2489" t="s">
        <v>417</v>
      </c>
      <c r="AA52" s="2489"/>
      <c r="AB52" s="2489"/>
      <c r="AC52" s="2494"/>
      <c r="AE52" s="2463" t="s">
        <v>941</v>
      </c>
      <c r="AF52" s="2470"/>
      <c r="AG52" s="2489"/>
      <c r="AH52" s="2489"/>
      <c r="AI52" s="2489"/>
      <c r="AJ52" s="2489"/>
      <c r="AK52" s="2489"/>
      <c r="AL52" s="2489" t="s">
        <v>1595</v>
      </c>
      <c r="AM52" s="2489"/>
      <c r="AN52" s="2489" t="s">
        <v>417</v>
      </c>
      <c r="AO52" s="2489"/>
      <c r="AP52" s="2489"/>
      <c r="AQ52" s="2494" t="s">
        <v>585</v>
      </c>
      <c r="AR52" s="2508"/>
    </row>
    <row r="53" spans="2:44" s="2436" customFormat="1" ht="13.5" customHeight="1">
      <c r="B53" s="2440"/>
      <c r="C53" s="2456" t="s">
        <v>2089</v>
      </c>
      <c r="D53" s="2470"/>
      <c r="E53" s="2470"/>
      <c r="F53" s="2470"/>
      <c r="G53" s="2470"/>
      <c r="H53" s="2470"/>
      <c r="I53" s="2470"/>
      <c r="J53" s="2470"/>
      <c r="K53" s="2470"/>
      <c r="L53" s="2470"/>
      <c r="M53" s="2470"/>
      <c r="N53" s="2470"/>
      <c r="O53" s="2480"/>
      <c r="Q53" s="2456" t="s">
        <v>1578</v>
      </c>
      <c r="R53" s="2470"/>
      <c r="S53" s="2489"/>
      <c r="T53" s="2489"/>
      <c r="U53" s="2489"/>
      <c r="V53" s="2489"/>
      <c r="W53" s="2470"/>
      <c r="X53" s="2489"/>
      <c r="Y53" s="2489"/>
      <c r="Z53" s="2489"/>
      <c r="AA53" s="2489"/>
      <c r="AB53" s="2489"/>
      <c r="AC53" s="2494"/>
      <c r="AE53" s="2464" t="s">
        <v>1624</v>
      </c>
      <c r="AF53" s="2470"/>
      <c r="AG53" s="2489"/>
      <c r="AH53" s="2489"/>
      <c r="AI53" s="2489"/>
      <c r="AJ53" s="2489"/>
      <c r="AK53" s="2470"/>
      <c r="AL53" s="2489"/>
      <c r="AM53" s="2489"/>
      <c r="AN53" s="2489"/>
      <c r="AO53" s="2489"/>
      <c r="AP53" s="2489"/>
      <c r="AQ53" s="2494"/>
      <c r="AR53" s="2508"/>
    </row>
    <row r="54" spans="2:44" s="2436" customFormat="1" ht="13.5" customHeight="1">
      <c r="B54" s="2440"/>
      <c r="C54" s="2463" t="s">
        <v>2090</v>
      </c>
      <c r="D54" s="2470"/>
      <c r="E54" s="2470"/>
      <c r="F54" s="2470"/>
      <c r="G54" s="2470"/>
      <c r="H54" s="2470"/>
      <c r="I54" s="2470"/>
      <c r="J54" s="2470"/>
      <c r="K54" s="2470"/>
      <c r="L54" s="2470"/>
      <c r="M54" s="2470"/>
      <c r="N54" s="2470"/>
      <c r="O54" s="2480"/>
      <c r="Q54" s="2456" t="s">
        <v>1610</v>
      </c>
      <c r="R54" s="2470"/>
      <c r="S54" s="2489"/>
      <c r="T54" s="2489"/>
      <c r="U54" s="2489"/>
      <c r="V54" s="2489"/>
      <c r="W54" s="2489"/>
      <c r="X54" s="2489" t="s">
        <v>1595</v>
      </c>
      <c r="Y54" s="2489"/>
      <c r="Z54" s="2489" t="s">
        <v>417</v>
      </c>
      <c r="AA54" s="2489"/>
      <c r="AB54" s="2489"/>
      <c r="AC54" s="2494"/>
      <c r="AE54" s="2463" t="s">
        <v>941</v>
      </c>
      <c r="AF54" s="2470"/>
      <c r="AG54" s="2489"/>
      <c r="AH54" s="2489"/>
      <c r="AI54" s="2489"/>
      <c r="AJ54" s="2489"/>
      <c r="AK54" s="2489"/>
      <c r="AL54" s="2489" t="s">
        <v>1595</v>
      </c>
      <c r="AM54" s="2489"/>
      <c r="AN54" s="2489" t="s">
        <v>417</v>
      </c>
      <c r="AO54" s="2489"/>
      <c r="AP54" s="2489"/>
      <c r="AQ54" s="2494" t="s">
        <v>585</v>
      </c>
      <c r="AR54" s="2508"/>
    </row>
    <row r="55" spans="2:44" s="2436" customFormat="1" ht="13.5" customHeight="1">
      <c r="B55" s="2440"/>
      <c r="C55" s="2457" t="s">
        <v>2091</v>
      </c>
      <c r="D55" s="2471"/>
      <c r="E55" s="2471"/>
      <c r="F55" s="2471"/>
      <c r="G55" s="2471"/>
      <c r="H55" s="2471"/>
      <c r="I55" s="2471"/>
      <c r="J55" s="2471" t="s">
        <v>1595</v>
      </c>
      <c r="K55" s="2471"/>
      <c r="L55" s="2471" t="s">
        <v>417</v>
      </c>
      <c r="M55" s="2471"/>
      <c r="N55" s="2471"/>
      <c r="O55" s="2481" t="s">
        <v>585</v>
      </c>
      <c r="Q55" s="2457" t="s">
        <v>1611</v>
      </c>
      <c r="R55" s="2471"/>
      <c r="S55" s="2473"/>
      <c r="T55" s="2473"/>
      <c r="U55" s="2473"/>
      <c r="V55" s="2473"/>
      <c r="W55" s="2470"/>
      <c r="X55" s="2473"/>
      <c r="Y55" s="2473"/>
      <c r="Z55" s="2473"/>
      <c r="AA55" s="2473"/>
      <c r="AB55" s="2473"/>
      <c r="AC55" s="2482"/>
      <c r="AE55" s="2457"/>
      <c r="AF55" s="2471"/>
      <c r="AG55" s="2473"/>
      <c r="AH55" s="2473"/>
      <c r="AI55" s="2473"/>
      <c r="AJ55" s="2473"/>
      <c r="AK55" s="2473"/>
      <c r="AL55" s="2473"/>
      <c r="AM55" s="2473"/>
      <c r="AN55" s="2473"/>
      <c r="AO55" s="2473"/>
      <c r="AP55" s="2473"/>
      <c r="AQ55" s="2482"/>
      <c r="AR55" s="2508"/>
    </row>
    <row r="56" spans="2:44" s="2436" customFormat="1" ht="13.5" customHeight="1">
      <c r="B56" s="2440"/>
      <c r="AR56" s="2508"/>
    </row>
    <row r="57" spans="2:44" s="2436" customFormat="1" ht="13.5" customHeight="1">
      <c r="B57" s="2440"/>
      <c r="C57" s="2454" t="s">
        <v>73</v>
      </c>
      <c r="D57" s="2454"/>
      <c r="E57" s="2454"/>
      <c r="F57" s="2454"/>
      <c r="G57" s="2454"/>
      <c r="H57" s="2454"/>
      <c r="I57" s="2454"/>
      <c r="J57" s="2454"/>
      <c r="K57" s="2454"/>
      <c r="L57" s="2454"/>
      <c r="M57" s="2454"/>
      <c r="N57" s="2454"/>
      <c r="O57" s="2454"/>
      <c r="Q57" s="2454" t="s">
        <v>691</v>
      </c>
      <c r="R57" s="2454"/>
      <c r="S57" s="2454"/>
      <c r="T57" s="2454"/>
      <c r="U57" s="2454"/>
      <c r="V57" s="2454"/>
      <c r="W57" s="2454"/>
      <c r="X57" s="2454"/>
      <c r="Y57" s="2454"/>
      <c r="Z57" s="2454"/>
      <c r="AA57" s="2454"/>
      <c r="AB57" s="2454"/>
      <c r="AC57" s="2454"/>
      <c r="AE57" s="2454" t="s">
        <v>1625</v>
      </c>
      <c r="AF57" s="2454"/>
      <c r="AG57" s="2454"/>
      <c r="AH57" s="2454"/>
      <c r="AI57" s="2454"/>
      <c r="AJ57" s="2454"/>
      <c r="AK57" s="2454"/>
      <c r="AL57" s="2454"/>
      <c r="AM57" s="2454"/>
      <c r="AN57" s="2454"/>
      <c r="AO57" s="2454"/>
      <c r="AP57" s="2454"/>
      <c r="AQ57" s="2454"/>
      <c r="AR57" s="2508"/>
    </row>
    <row r="58" spans="2:44" s="2436" customFormat="1" ht="13.5" customHeight="1">
      <c r="B58" s="2440"/>
      <c r="C58" s="2455" t="s">
        <v>505</v>
      </c>
      <c r="D58" s="2469"/>
      <c r="E58" s="2469"/>
      <c r="F58" s="2469"/>
      <c r="G58" s="2469"/>
      <c r="H58" s="2469"/>
      <c r="I58" s="2469"/>
      <c r="J58" s="2469"/>
      <c r="K58" s="2469"/>
      <c r="L58" s="2469"/>
      <c r="M58" s="2469"/>
      <c r="N58" s="2469"/>
      <c r="O58" s="2479"/>
      <c r="Q58" s="2455" t="s">
        <v>143</v>
      </c>
      <c r="R58" s="2469"/>
      <c r="S58" s="2469"/>
      <c r="T58" s="2469"/>
      <c r="U58" s="2469"/>
      <c r="V58" s="2469"/>
      <c r="W58" s="2469"/>
      <c r="X58" s="2469"/>
      <c r="Y58" s="2469"/>
      <c r="Z58" s="2469"/>
      <c r="AA58" s="2469"/>
      <c r="AB58" s="2469"/>
      <c r="AC58" s="2479"/>
      <c r="AE58" s="2460" t="s">
        <v>1630</v>
      </c>
      <c r="AF58" s="2469"/>
      <c r="AG58" s="2469"/>
      <c r="AH58" s="2469"/>
      <c r="AI58" s="2469"/>
      <c r="AJ58" s="2469"/>
      <c r="AK58" s="2469"/>
      <c r="AL58" s="2469"/>
      <c r="AM58" s="2469"/>
      <c r="AN58" s="2469"/>
      <c r="AO58" s="2469"/>
      <c r="AP58" s="2469"/>
      <c r="AQ58" s="2479"/>
      <c r="AR58" s="2508"/>
    </row>
    <row r="59" spans="2:44" s="2436" customFormat="1" ht="13.5" customHeight="1">
      <c r="B59" s="2440"/>
      <c r="C59" s="2456" t="s">
        <v>2092</v>
      </c>
      <c r="D59" s="2470"/>
      <c r="E59" s="2470"/>
      <c r="F59" s="2470"/>
      <c r="G59" s="2470"/>
      <c r="H59" s="2470"/>
      <c r="I59" s="2470"/>
      <c r="J59" s="2470"/>
      <c r="K59" s="2470"/>
      <c r="L59" s="2470"/>
      <c r="M59" s="2470"/>
      <c r="N59" s="2470" t="s">
        <v>274</v>
      </c>
      <c r="O59" s="2480" t="s">
        <v>274</v>
      </c>
      <c r="Q59" s="2456" t="s">
        <v>404</v>
      </c>
      <c r="R59" s="2470"/>
      <c r="S59" s="2470"/>
      <c r="T59" s="2470"/>
      <c r="U59" s="2470"/>
      <c r="V59" s="2470"/>
      <c r="W59" s="2470"/>
      <c r="X59" s="2470"/>
      <c r="Y59" s="2470"/>
      <c r="Z59" s="2470"/>
      <c r="AA59" s="2470"/>
      <c r="AB59" s="2470"/>
      <c r="AC59" s="2480"/>
      <c r="AE59" s="2463" t="s">
        <v>1631</v>
      </c>
      <c r="AF59" s="2470"/>
      <c r="AG59" s="2470"/>
      <c r="AH59" s="2470"/>
      <c r="AI59" s="2470"/>
      <c r="AJ59" s="2470"/>
      <c r="AK59" s="2470"/>
      <c r="AL59" s="2470"/>
      <c r="AM59" s="2470"/>
      <c r="AN59" s="2470"/>
      <c r="AO59" s="2470"/>
      <c r="AP59" s="2470"/>
      <c r="AQ59" s="2480"/>
      <c r="AR59" s="2508"/>
    </row>
    <row r="60" spans="2:44" s="2436" customFormat="1" ht="13.5" customHeight="1">
      <c r="B60" s="2440"/>
      <c r="C60" s="2464" t="s">
        <v>1587</v>
      </c>
      <c r="D60" s="2470"/>
      <c r="E60" s="2470"/>
      <c r="F60" s="2470"/>
      <c r="G60" s="2470"/>
      <c r="H60" s="2470"/>
      <c r="I60" s="2470"/>
      <c r="J60" s="2470"/>
      <c r="K60" s="2470"/>
      <c r="L60" s="2470"/>
      <c r="M60" s="2470"/>
      <c r="N60" s="2470"/>
      <c r="O60" s="2480"/>
      <c r="Q60" s="2456" t="s">
        <v>1612</v>
      </c>
      <c r="R60" s="2470"/>
      <c r="S60" s="2470"/>
      <c r="T60" s="2470"/>
      <c r="U60" s="2470"/>
      <c r="V60" s="2470"/>
      <c r="W60" s="2470"/>
      <c r="X60" s="2470"/>
      <c r="Y60" s="2470" t="s">
        <v>1304</v>
      </c>
      <c r="Z60" s="2470"/>
      <c r="AA60" s="2470" t="s">
        <v>1595</v>
      </c>
      <c r="AB60" s="2470"/>
      <c r="AC60" s="2480" t="s">
        <v>417</v>
      </c>
      <c r="AE60" s="2456" t="s">
        <v>1085</v>
      </c>
      <c r="AF60" s="2470"/>
      <c r="AG60" s="2470"/>
      <c r="AH60" s="2470"/>
      <c r="AI60" s="2470"/>
      <c r="AJ60" s="2470"/>
      <c r="AK60" s="2470"/>
      <c r="AL60" s="2470"/>
      <c r="AM60" s="2470"/>
      <c r="AN60" s="2470"/>
      <c r="AO60" s="2470"/>
      <c r="AP60" s="2470"/>
      <c r="AQ60" s="2480"/>
      <c r="AR60" s="2508"/>
    </row>
    <row r="61" spans="2:44" s="2436" customFormat="1" ht="13.5" customHeight="1">
      <c r="B61" s="2440"/>
      <c r="C61" s="2456" t="s">
        <v>1588</v>
      </c>
      <c r="D61" s="2470"/>
      <c r="E61" s="2470"/>
      <c r="F61" s="2470"/>
      <c r="G61" s="2470"/>
      <c r="H61" s="2470"/>
      <c r="I61" s="2470"/>
      <c r="J61" s="2470"/>
      <c r="K61" s="2470"/>
      <c r="L61" s="2470"/>
      <c r="M61" s="2470"/>
      <c r="N61" s="2470"/>
      <c r="O61" s="2480"/>
      <c r="Q61" s="2456" t="s">
        <v>1613</v>
      </c>
      <c r="R61" s="2470"/>
      <c r="S61" s="2470"/>
      <c r="T61" s="2470"/>
      <c r="U61" s="2470"/>
      <c r="V61" s="2470"/>
      <c r="W61" s="2470"/>
      <c r="X61" s="2470"/>
      <c r="Y61" s="2470"/>
      <c r="Z61" s="2470"/>
      <c r="AA61" s="2470"/>
      <c r="AB61" s="2470"/>
      <c r="AC61" s="2480" t="s">
        <v>958</v>
      </c>
      <c r="AE61" s="2464" t="s">
        <v>70</v>
      </c>
      <c r="AF61" s="2470"/>
      <c r="AG61" s="2470"/>
      <c r="AH61" s="2470"/>
      <c r="AI61" s="2470"/>
      <c r="AJ61" s="2470"/>
      <c r="AK61" s="2470"/>
      <c r="AL61" s="2470"/>
      <c r="AM61" s="2470"/>
      <c r="AN61" s="2470"/>
      <c r="AO61" s="2470"/>
      <c r="AP61" s="2470"/>
      <c r="AQ61" s="2480"/>
      <c r="AR61" s="2508"/>
    </row>
    <row r="62" spans="2:44" s="2436" customFormat="1" ht="13.5" customHeight="1">
      <c r="B62" s="2440"/>
      <c r="C62" s="2456" t="s">
        <v>1482</v>
      </c>
      <c r="D62" s="2470"/>
      <c r="E62" s="2470"/>
      <c r="F62" s="2470"/>
      <c r="G62" s="2470"/>
      <c r="H62" s="2470"/>
      <c r="I62" s="2470"/>
      <c r="J62" s="2470" t="s">
        <v>1595</v>
      </c>
      <c r="K62" s="2470"/>
      <c r="L62" s="2470" t="s">
        <v>417</v>
      </c>
      <c r="M62" s="2470"/>
      <c r="N62" s="2470"/>
      <c r="O62" s="2480"/>
      <c r="Q62" s="2456" t="s">
        <v>1614</v>
      </c>
      <c r="R62" s="2470"/>
      <c r="S62" s="2470"/>
      <c r="T62" s="2470"/>
      <c r="U62" s="2470"/>
      <c r="V62" s="2470"/>
      <c r="W62" s="2470"/>
      <c r="X62" s="2470"/>
      <c r="Y62" s="2470"/>
      <c r="Z62" s="2470"/>
      <c r="AA62" s="2470"/>
      <c r="AB62" s="2470"/>
      <c r="AC62" s="2480" t="s">
        <v>958</v>
      </c>
      <c r="AE62" s="2456" t="s">
        <v>1632</v>
      </c>
      <c r="AF62" s="2470"/>
      <c r="AG62" s="2470"/>
      <c r="AH62" s="2470"/>
      <c r="AI62" s="2470"/>
      <c r="AJ62" s="2470"/>
      <c r="AK62" s="2470"/>
      <c r="AL62" s="2470"/>
      <c r="AM62" s="2470"/>
      <c r="AN62" s="2470"/>
      <c r="AO62" s="2470"/>
      <c r="AP62" s="2470"/>
      <c r="AQ62" s="2480"/>
      <c r="AR62" s="2508"/>
    </row>
    <row r="63" spans="2:44" s="2436" customFormat="1" ht="13.5" customHeight="1">
      <c r="B63" s="2440"/>
      <c r="C63" s="2456" t="s">
        <v>68</v>
      </c>
      <c r="D63" s="2470"/>
      <c r="E63" s="2470"/>
      <c r="F63" s="2470"/>
      <c r="G63" s="2470"/>
      <c r="H63" s="2470"/>
      <c r="I63" s="2470"/>
      <c r="J63" s="2470"/>
      <c r="K63" s="2470"/>
      <c r="L63" s="2470"/>
      <c r="M63" s="2470"/>
      <c r="N63" s="2470"/>
      <c r="O63" s="2480"/>
      <c r="Q63" s="2456" t="s">
        <v>1615</v>
      </c>
      <c r="R63" s="2470"/>
      <c r="S63" s="2470"/>
      <c r="T63" s="2470"/>
      <c r="U63" s="2470"/>
      <c r="V63" s="2470"/>
      <c r="W63" s="2470"/>
      <c r="X63" s="2470"/>
      <c r="Y63" s="2470"/>
      <c r="Z63" s="2470"/>
      <c r="AA63" s="2470"/>
      <c r="AB63" s="2470"/>
      <c r="AC63" s="2480"/>
      <c r="AE63" s="2456" t="s">
        <v>1105</v>
      </c>
      <c r="AF63" s="2470"/>
      <c r="AG63" s="2470"/>
      <c r="AH63" s="2470"/>
      <c r="AI63" s="2470"/>
      <c r="AJ63" s="2470"/>
      <c r="AK63" s="2470"/>
      <c r="AL63" s="2470"/>
      <c r="AM63" s="2470"/>
      <c r="AN63" s="2470"/>
      <c r="AO63" s="2470"/>
      <c r="AP63" s="2470"/>
      <c r="AQ63" s="2480"/>
      <c r="AR63" s="2508"/>
    </row>
    <row r="64" spans="2:44" s="2436" customFormat="1" ht="13.5" customHeight="1">
      <c r="B64" s="2440"/>
      <c r="C64" s="2457"/>
      <c r="D64" s="2471"/>
      <c r="E64" s="2471"/>
      <c r="F64" s="2471"/>
      <c r="G64" s="2471"/>
      <c r="H64" s="2471"/>
      <c r="I64" s="2471"/>
      <c r="J64" s="2471"/>
      <c r="K64" s="2471"/>
      <c r="L64" s="2471"/>
      <c r="M64" s="2471"/>
      <c r="N64" s="2471"/>
      <c r="O64" s="2481"/>
      <c r="Q64" s="2457"/>
      <c r="R64" s="2471"/>
      <c r="S64" s="2471"/>
      <c r="T64" s="2471"/>
      <c r="U64" s="2471"/>
      <c r="V64" s="2471"/>
      <c r="W64" s="2471"/>
      <c r="X64" s="2471"/>
      <c r="Y64" s="2471"/>
      <c r="Z64" s="2471"/>
      <c r="AA64" s="2471"/>
      <c r="AB64" s="2471"/>
      <c r="AC64" s="2481"/>
      <c r="AE64" s="2457"/>
      <c r="AF64" s="2471"/>
      <c r="AG64" s="2471"/>
      <c r="AH64" s="2471"/>
      <c r="AI64" s="2471"/>
      <c r="AJ64" s="2471"/>
      <c r="AK64" s="2471"/>
      <c r="AL64" s="2471"/>
      <c r="AM64" s="2471"/>
      <c r="AN64" s="2471"/>
      <c r="AO64" s="2471"/>
      <c r="AP64" s="2471"/>
      <c r="AQ64" s="2481"/>
      <c r="AR64" s="2508"/>
    </row>
    <row r="65" spans="2:45" s="2436" customFormat="1" ht="13.5" customHeight="1">
      <c r="B65" s="2440"/>
      <c r="AR65" s="2508"/>
    </row>
    <row r="66" spans="2:45" s="2436" customFormat="1" ht="13.5" customHeight="1">
      <c r="B66" s="2440"/>
      <c r="C66" s="2454" t="s">
        <v>1440</v>
      </c>
      <c r="D66" s="2454"/>
      <c r="E66" s="2454"/>
      <c r="F66" s="2454"/>
      <c r="G66" s="2454"/>
      <c r="H66" s="2454"/>
      <c r="I66" s="2454"/>
      <c r="J66" s="2454"/>
      <c r="K66" s="2454"/>
      <c r="L66" s="2454"/>
      <c r="M66" s="2454"/>
      <c r="N66" s="2454"/>
      <c r="O66" s="2454"/>
      <c r="Q66" s="2466" t="s">
        <v>1027</v>
      </c>
      <c r="R66" s="2466"/>
      <c r="S66" s="2466"/>
      <c r="T66" s="2466"/>
      <c r="U66" s="2466"/>
      <c r="V66" s="2466"/>
      <c r="W66" s="2466"/>
      <c r="X66" s="2466"/>
      <c r="Y66" s="2466"/>
      <c r="Z66" s="2466"/>
      <c r="AA66" s="2466"/>
      <c r="AB66" s="2466"/>
      <c r="AC66" s="2466"/>
      <c r="AR66" s="2508"/>
    </row>
    <row r="67" spans="2:45" s="2436" customFormat="1" ht="13.5" customHeight="1">
      <c r="B67" s="2440"/>
      <c r="C67" s="2455" t="s">
        <v>796</v>
      </c>
      <c r="D67" s="2469"/>
      <c r="E67" s="2469"/>
      <c r="F67" s="2469"/>
      <c r="G67" s="2469"/>
      <c r="H67" s="2469"/>
      <c r="I67" s="2469"/>
      <c r="J67" s="2469"/>
      <c r="K67" s="2469"/>
      <c r="L67" s="2469"/>
      <c r="M67" s="2469"/>
      <c r="N67" s="2469"/>
      <c r="O67" s="2479"/>
      <c r="Q67" s="2455" t="s">
        <v>1281</v>
      </c>
      <c r="R67" s="2469"/>
      <c r="S67" s="2469"/>
      <c r="T67" s="2469"/>
      <c r="U67" s="2469"/>
      <c r="V67" s="2469"/>
      <c r="W67" s="2469"/>
      <c r="X67" s="2469"/>
      <c r="Y67" s="2469"/>
      <c r="Z67" s="2469"/>
      <c r="AA67" s="2469"/>
      <c r="AB67" s="2469"/>
      <c r="AC67" s="2479"/>
      <c r="AR67" s="2508"/>
    </row>
    <row r="68" spans="2:45" s="2436" customFormat="1" ht="13.5" customHeight="1">
      <c r="B68" s="2440"/>
      <c r="C68" s="2456" t="s">
        <v>1505</v>
      </c>
      <c r="D68" s="2470"/>
      <c r="E68" s="2470"/>
      <c r="F68" s="2470"/>
      <c r="G68" s="2470"/>
      <c r="H68" s="2470"/>
      <c r="I68" s="2470"/>
      <c r="J68" s="2470"/>
      <c r="K68" s="2470"/>
      <c r="L68" s="2470"/>
      <c r="M68" s="2470"/>
      <c r="N68" s="2470"/>
      <c r="O68" s="2480"/>
      <c r="Q68" s="2456" t="s">
        <v>700</v>
      </c>
      <c r="R68" s="2470"/>
      <c r="S68" s="2470"/>
      <c r="T68" s="2470"/>
      <c r="U68" s="2470"/>
      <c r="V68" s="2470"/>
      <c r="W68" s="2470"/>
      <c r="X68" s="2470"/>
      <c r="Y68" s="2470"/>
      <c r="Z68" s="2470"/>
      <c r="AA68" s="2470"/>
      <c r="AB68" s="2470"/>
      <c r="AC68" s="2480"/>
      <c r="AR68" s="2508"/>
    </row>
    <row r="69" spans="2:45" s="2436" customFormat="1" ht="13.5" customHeight="1">
      <c r="B69" s="2440"/>
      <c r="C69" s="2456"/>
      <c r="D69" s="2470"/>
      <c r="E69" s="2470"/>
      <c r="F69" s="2470"/>
      <c r="G69" s="2470"/>
      <c r="H69" s="2470"/>
      <c r="I69" s="2470"/>
      <c r="J69" s="2470"/>
      <c r="K69" s="2470"/>
      <c r="L69" s="2470"/>
      <c r="M69" s="2470"/>
      <c r="N69" s="2470"/>
      <c r="O69" s="2480"/>
      <c r="Q69" s="2456"/>
      <c r="R69" s="2470"/>
      <c r="S69" s="2470"/>
      <c r="T69" s="2470"/>
      <c r="U69" s="2470"/>
      <c r="V69" s="2470"/>
      <c r="W69" s="2470"/>
      <c r="X69" s="2470"/>
      <c r="Y69" s="2470"/>
      <c r="Z69" s="2470"/>
      <c r="AA69" s="2470"/>
      <c r="AB69" s="2470"/>
      <c r="AC69" s="2480"/>
      <c r="AR69" s="2508"/>
    </row>
    <row r="70" spans="2:45" s="2436" customFormat="1" ht="13.5" customHeight="1">
      <c r="B70" s="2440"/>
      <c r="C70" s="2456" t="s">
        <v>1589</v>
      </c>
      <c r="D70" s="2470"/>
      <c r="E70" s="2470"/>
      <c r="F70" s="2470"/>
      <c r="G70" s="2470"/>
      <c r="H70" s="2470"/>
      <c r="I70" s="2470"/>
      <c r="J70" s="2470" t="s">
        <v>1595</v>
      </c>
      <c r="K70" s="2470"/>
      <c r="L70" s="2470" t="s">
        <v>417</v>
      </c>
      <c r="M70" s="2470"/>
      <c r="N70" s="2470"/>
      <c r="O70" s="2480" t="s">
        <v>274</v>
      </c>
      <c r="Q70" s="2456" t="s">
        <v>1617</v>
      </c>
      <c r="R70" s="2470"/>
      <c r="S70" s="2470"/>
      <c r="T70" s="2470"/>
      <c r="U70" s="2470"/>
      <c r="V70" s="2470"/>
      <c r="W70" s="2470"/>
      <c r="X70" s="2470" t="s">
        <v>1595</v>
      </c>
      <c r="Y70" s="2470"/>
      <c r="Z70" s="2470" t="s">
        <v>417</v>
      </c>
      <c r="AA70" s="2470"/>
      <c r="AB70" s="2470"/>
      <c r="AC70" s="2480" t="s">
        <v>274</v>
      </c>
      <c r="AR70" s="2508"/>
    </row>
    <row r="71" spans="2:45" s="2436" customFormat="1" ht="13.5" customHeight="1">
      <c r="B71" s="2440"/>
      <c r="C71" s="2456" t="s">
        <v>1592</v>
      </c>
      <c r="D71" s="2470"/>
      <c r="E71" s="2470"/>
      <c r="F71" s="2470"/>
      <c r="G71" s="2470"/>
      <c r="H71" s="2470"/>
      <c r="I71" s="2470"/>
      <c r="J71" s="2470"/>
      <c r="K71" s="2470"/>
      <c r="L71" s="2470"/>
      <c r="M71" s="2470"/>
      <c r="N71" s="2470"/>
      <c r="O71" s="2480"/>
      <c r="Q71" s="2456" t="s">
        <v>1583</v>
      </c>
      <c r="R71" s="2470"/>
      <c r="S71" s="2470"/>
      <c r="T71" s="2470"/>
      <c r="U71" s="2470"/>
      <c r="V71" s="2470"/>
      <c r="W71" s="2470"/>
      <c r="X71" s="2470"/>
      <c r="Y71" s="2470"/>
      <c r="Z71" s="2470"/>
      <c r="AA71" s="2470"/>
      <c r="AB71" s="2470"/>
      <c r="AC71" s="2480"/>
      <c r="AR71" s="2508"/>
    </row>
    <row r="72" spans="2:45" s="2436" customFormat="1" ht="13.5" customHeight="1">
      <c r="B72" s="2440"/>
      <c r="C72" s="2457"/>
      <c r="D72" s="2471"/>
      <c r="E72" s="2471"/>
      <c r="F72" s="2471"/>
      <c r="G72" s="2471"/>
      <c r="H72" s="2471"/>
      <c r="I72" s="2471"/>
      <c r="J72" s="2471"/>
      <c r="K72" s="2471"/>
      <c r="L72" s="2471"/>
      <c r="M72" s="2471"/>
      <c r="N72" s="2471"/>
      <c r="O72" s="2481"/>
      <c r="Q72" s="2457"/>
      <c r="R72" s="2471"/>
      <c r="S72" s="2471"/>
      <c r="T72" s="2471"/>
      <c r="U72" s="2471"/>
      <c r="V72" s="2471"/>
      <c r="W72" s="2471"/>
      <c r="X72" s="2471"/>
      <c r="Y72" s="2471"/>
      <c r="Z72" s="2471"/>
      <c r="AA72" s="2471"/>
      <c r="AB72" s="2471"/>
      <c r="AC72" s="2481"/>
      <c r="AE72" s="2498"/>
      <c r="AF72" s="2498"/>
      <c r="AR72" s="2508"/>
    </row>
    <row r="73" spans="2:45" s="2436" customFormat="1" ht="13.5" customHeight="1">
      <c r="B73" s="2440"/>
      <c r="C73" s="2438"/>
      <c r="D73" s="2438"/>
      <c r="E73" s="2438"/>
      <c r="F73" s="2438"/>
      <c r="G73" s="2438"/>
      <c r="H73" s="2438"/>
      <c r="I73" s="2438"/>
      <c r="J73" s="2438"/>
      <c r="K73" s="2438"/>
      <c r="L73" s="2438"/>
      <c r="M73" s="2438"/>
      <c r="N73" s="2438"/>
      <c r="O73" s="2438"/>
      <c r="Q73" s="2438"/>
      <c r="R73" s="2438"/>
      <c r="S73" s="2438"/>
      <c r="T73" s="2438"/>
      <c r="U73" s="2438"/>
      <c r="V73" s="2438"/>
      <c r="W73" s="2438"/>
      <c r="X73" s="2438"/>
      <c r="Y73" s="2438"/>
      <c r="Z73" s="2438"/>
      <c r="AA73" s="2438"/>
      <c r="AB73" s="2438"/>
      <c r="AC73" s="2438"/>
      <c r="AE73" s="2498"/>
      <c r="AF73" s="2498"/>
      <c r="AR73" s="2508"/>
    </row>
    <row r="74" spans="2:45" s="2436" customFormat="1" ht="13.5" customHeight="1">
      <c r="B74" s="2441" t="s">
        <v>336</v>
      </c>
      <c r="C74" s="2450"/>
      <c r="D74" s="2450"/>
      <c r="E74" s="2450"/>
      <c r="F74" s="2450"/>
      <c r="G74" s="2450"/>
      <c r="H74" s="2450"/>
      <c r="I74" s="2450"/>
      <c r="J74" s="2450"/>
      <c r="K74" s="2450"/>
      <c r="L74" s="2450"/>
      <c r="M74" s="2450"/>
      <c r="N74" s="2450"/>
      <c r="O74" s="2450"/>
      <c r="P74" s="2450"/>
      <c r="Q74" s="2450"/>
      <c r="R74" s="2450"/>
      <c r="S74" s="2450"/>
      <c r="T74" s="2450"/>
      <c r="U74" s="2450"/>
      <c r="V74" s="2450"/>
      <c r="W74" s="2450"/>
      <c r="X74" s="2450"/>
      <c r="Y74" s="2450"/>
      <c r="Z74" s="2450"/>
      <c r="AA74" s="2450"/>
      <c r="AB74" s="2450"/>
      <c r="AC74" s="2450"/>
      <c r="AD74" s="2450"/>
      <c r="AE74" s="2450"/>
      <c r="AF74" s="2450"/>
      <c r="AG74" s="2450"/>
      <c r="AH74" s="2450"/>
      <c r="AI74" s="2450"/>
      <c r="AJ74" s="2450"/>
      <c r="AK74" s="2450"/>
      <c r="AL74" s="2450"/>
      <c r="AM74" s="2450"/>
      <c r="AN74" s="2450"/>
      <c r="AO74" s="2450"/>
      <c r="AP74" s="2450"/>
      <c r="AQ74" s="2450"/>
      <c r="AR74" s="2509"/>
    </row>
    <row r="75" spans="2:45" s="2436" customFormat="1" ht="13.5" customHeight="1">
      <c r="B75" s="2443"/>
      <c r="C75" s="2466"/>
      <c r="D75" s="2466"/>
      <c r="E75" s="2466"/>
      <c r="F75" s="2466"/>
      <c r="G75" s="2466"/>
      <c r="H75" s="2466"/>
      <c r="I75" s="2454"/>
      <c r="J75" s="2454"/>
      <c r="K75" s="2454"/>
      <c r="L75" s="2454"/>
      <c r="M75" s="2454"/>
      <c r="N75" s="2454"/>
      <c r="O75" s="2454"/>
      <c r="P75" s="2453"/>
      <c r="Q75" s="2453"/>
      <c r="R75" s="2453"/>
      <c r="S75" s="2453"/>
      <c r="T75" s="2453"/>
      <c r="U75" s="2453"/>
      <c r="V75" s="2453"/>
      <c r="W75" s="2453"/>
      <c r="X75" s="2453"/>
      <c r="Y75" s="2453"/>
      <c r="Z75" s="2453"/>
      <c r="AA75" s="2466"/>
      <c r="AB75" s="2466"/>
      <c r="AC75" s="2466"/>
      <c r="AD75" s="2466"/>
      <c r="AE75" s="2466"/>
      <c r="AF75" s="2466"/>
      <c r="AG75" s="2466"/>
      <c r="AH75" s="2466"/>
      <c r="AI75" s="2466"/>
      <c r="AJ75" s="2466"/>
      <c r="AK75" s="2466"/>
      <c r="AL75" s="2466"/>
      <c r="AM75" s="2466"/>
      <c r="AN75" s="2453"/>
      <c r="AO75" s="2453"/>
      <c r="AP75" s="2453"/>
      <c r="AQ75" s="2453"/>
      <c r="AR75" s="2511"/>
    </row>
    <row r="76" spans="2:45" s="2436" customFormat="1" ht="13.5" customHeight="1">
      <c r="B76" s="2443"/>
      <c r="C76" s="2455" t="s">
        <v>2093</v>
      </c>
      <c r="D76" s="2469"/>
      <c r="E76" s="2469"/>
      <c r="F76" s="2469"/>
      <c r="G76" s="2469"/>
      <c r="H76" s="2469"/>
      <c r="I76" s="2469"/>
      <c r="J76" s="2469"/>
      <c r="K76" s="2469"/>
      <c r="L76" s="2469"/>
      <c r="M76" s="2469"/>
      <c r="N76" s="2469"/>
      <c r="O76" s="2469"/>
      <c r="P76" s="2469"/>
      <c r="Q76" s="2469"/>
      <c r="R76" s="2479"/>
      <c r="S76" s="2453"/>
      <c r="T76" s="2453"/>
      <c r="U76" s="2453"/>
      <c r="V76" s="2453"/>
      <c r="W76" s="2453"/>
      <c r="AR76" s="2508"/>
      <c r="AS76" s="2511"/>
    </row>
    <row r="77" spans="2:45" s="2436" customFormat="1" ht="13.5" customHeight="1">
      <c r="B77" s="2443"/>
      <c r="C77" s="2456" t="s">
        <v>1455</v>
      </c>
      <c r="D77" s="2470"/>
      <c r="E77" s="2470"/>
      <c r="F77" s="2470"/>
      <c r="G77" s="2470"/>
      <c r="H77" s="2470"/>
      <c r="I77" s="2470"/>
      <c r="J77" s="2470"/>
      <c r="K77" s="2470"/>
      <c r="L77" s="2470"/>
      <c r="M77" s="2470"/>
      <c r="N77" s="2470"/>
      <c r="O77" s="2470"/>
      <c r="P77" s="2470"/>
      <c r="Q77" s="2470"/>
      <c r="R77" s="2480"/>
      <c r="S77" s="2453"/>
      <c r="T77" s="2453"/>
      <c r="U77" s="2453"/>
      <c r="V77" s="2453"/>
      <c r="W77" s="2453"/>
      <c r="AR77" s="2508"/>
      <c r="AS77" s="2511"/>
    </row>
    <row r="78" spans="2:45" s="2436" customFormat="1" ht="13.5" customHeight="1">
      <c r="B78" s="2443"/>
      <c r="C78" s="2456"/>
      <c r="D78" s="2470"/>
      <c r="E78" s="2470"/>
      <c r="F78" s="2470"/>
      <c r="G78" s="2470"/>
      <c r="H78" s="2470"/>
      <c r="I78" s="2470"/>
      <c r="J78" s="2470"/>
      <c r="K78" s="2470"/>
      <c r="L78" s="2470"/>
      <c r="M78" s="2470"/>
      <c r="N78" s="2470"/>
      <c r="O78" s="2470"/>
      <c r="P78" s="2470"/>
      <c r="Q78" s="2470"/>
      <c r="R78" s="2480"/>
      <c r="S78" s="2453"/>
      <c r="T78" s="2453"/>
      <c r="U78" s="2453"/>
      <c r="V78" s="2453"/>
      <c r="W78" s="2453"/>
      <c r="AR78" s="2508"/>
      <c r="AS78" s="2511"/>
    </row>
    <row r="79" spans="2:45" s="2436" customFormat="1" ht="13.5" customHeight="1">
      <c r="B79" s="2443"/>
      <c r="C79" s="2456" t="s">
        <v>2072</v>
      </c>
      <c r="D79" s="2470"/>
      <c r="E79" s="2470"/>
      <c r="F79" s="2470"/>
      <c r="G79" s="2470"/>
      <c r="H79" s="2470"/>
      <c r="I79" s="2470"/>
      <c r="J79" s="2470" t="s">
        <v>1304</v>
      </c>
      <c r="K79" s="2470"/>
      <c r="L79" s="2470" t="s">
        <v>1864</v>
      </c>
      <c r="M79" s="2470"/>
      <c r="N79" s="2470" t="s">
        <v>2006</v>
      </c>
      <c r="O79" s="2470"/>
      <c r="P79" s="2470"/>
      <c r="Q79" s="2470"/>
      <c r="R79" s="2480" t="s">
        <v>274</v>
      </c>
      <c r="S79" s="2453"/>
      <c r="T79" s="2453"/>
      <c r="U79" s="2453"/>
      <c r="V79" s="2453"/>
      <c r="W79" s="2453"/>
      <c r="AR79" s="2508"/>
      <c r="AS79" s="2511"/>
    </row>
    <row r="80" spans="2:45" s="2436" customFormat="1" ht="13.5" customHeight="1">
      <c r="B80" s="2443"/>
      <c r="C80" s="2457"/>
      <c r="D80" s="2471"/>
      <c r="E80" s="2471"/>
      <c r="F80" s="2471"/>
      <c r="G80" s="2471"/>
      <c r="H80" s="2471"/>
      <c r="I80" s="2471"/>
      <c r="J80" s="2471"/>
      <c r="K80" s="2471"/>
      <c r="L80" s="2471"/>
      <c r="M80" s="2471"/>
      <c r="N80" s="2471"/>
      <c r="O80" s="2471"/>
      <c r="P80" s="2471"/>
      <c r="Q80" s="2471"/>
      <c r="R80" s="2481"/>
      <c r="S80" s="2453"/>
      <c r="T80" s="2453"/>
      <c r="U80" s="2453"/>
      <c r="V80" s="2453"/>
      <c r="W80" s="2453"/>
      <c r="AR80" s="2508"/>
      <c r="AS80" s="2511"/>
    </row>
    <row r="81" spans="2:45" s="2436" customFormat="1" ht="13.5" customHeight="1">
      <c r="B81" s="2443"/>
      <c r="C81" s="2453"/>
      <c r="D81" s="2453"/>
      <c r="E81" s="2453"/>
      <c r="F81" s="2453"/>
      <c r="G81" s="2453"/>
      <c r="H81" s="2453"/>
      <c r="Y81" s="2453"/>
      <c r="Z81" s="2453"/>
      <c r="AA81" s="2453"/>
      <c r="AB81" s="2453"/>
      <c r="AC81" s="2453"/>
      <c r="AR81" s="2508"/>
      <c r="AS81" s="2511"/>
    </row>
    <row r="82" spans="2:45" s="2436" customFormat="1" ht="13.5" customHeight="1">
      <c r="B82" s="2442"/>
      <c r="C82" s="2438"/>
      <c r="D82" s="2438"/>
      <c r="E82" s="2438"/>
      <c r="F82" s="2438"/>
      <c r="G82" s="2438"/>
      <c r="H82" s="2438"/>
      <c r="I82" s="2438"/>
      <c r="J82" s="2438"/>
      <c r="K82" s="2438"/>
      <c r="L82" s="2438"/>
      <c r="M82" s="2438"/>
      <c r="N82" s="2438"/>
      <c r="O82" s="2438"/>
      <c r="P82" s="2438"/>
      <c r="Q82" s="2438"/>
      <c r="R82" s="2438"/>
      <c r="S82" s="2438"/>
      <c r="T82" s="2438"/>
      <c r="U82" s="2438"/>
      <c r="V82" s="2438"/>
      <c r="W82" s="2438"/>
      <c r="X82" s="2438"/>
      <c r="Y82" s="2438"/>
      <c r="Z82" s="2438"/>
      <c r="AA82" s="2438"/>
      <c r="AB82" s="2438"/>
      <c r="AC82" s="2438"/>
      <c r="AD82" s="2438"/>
      <c r="AE82" s="2438"/>
      <c r="AF82" s="2438"/>
      <c r="AG82" s="2438"/>
      <c r="AH82" s="2438"/>
      <c r="AI82" s="2438"/>
      <c r="AJ82" s="2438"/>
      <c r="AK82" s="2438"/>
      <c r="AL82" s="2438"/>
      <c r="AM82" s="2438"/>
      <c r="AN82" s="2438"/>
      <c r="AO82" s="2438"/>
      <c r="AP82" s="2438"/>
      <c r="AQ82" s="2438"/>
      <c r="AR82" s="2510"/>
      <c r="AS82" s="2508"/>
    </row>
    <row r="83" spans="2:45" s="2436" customFormat="1" ht="13.5" customHeight="1">
      <c r="AR83" s="2513" t="s">
        <v>158</v>
      </c>
    </row>
    <row r="84" spans="2:45" s="2436" customFormat="1" ht="13.5" customHeight="1"/>
    <row r="85" spans="2:45" s="2436" customFormat="1" ht="13.5" customHeight="1"/>
    <row r="86" spans="2:45" s="2436" customFormat="1" ht="13.5" customHeight="1"/>
    <row r="87" spans="2:45" s="2436" customFormat="1" ht="13.5" customHeight="1"/>
    <row r="88" spans="2:45" s="2436" customFormat="1" ht="13.5" customHeight="1"/>
    <row r="89" spans="2:45" s="2436" customFormat="1" ht="13.5" customHeight="1"/>
    <row r="90" spans="2:45" s="2436" customFormat="1" ht="13.5" customHeight="1"/>
    <row r="91" spans="2:45" s="2436" customFormat="1" ht="13.5" customHeight="1"/>
    <row r="92" spans="2:45" s="2436" customFormat="1" ht="13.5" customHeight="1"/>
    <row r="93" spans="2:45" s="2436" customFormat="1" ht="13.5" customHeight="1"/>
    <row r="94" spans="2:45" s="2436" customFormat="1" ht="13.5" customHeight="1"/>
    <row r="95" spans="2:45" s="2436" customFormat="1" ht="13.5" customHeight="1"/>
    <row r="96" spans="2:45" s="2436" customFormat="1" ht="13.5" customHeight="1"/>
    <row r="97" s="2436" customFormat="1" ht="13.5" customHeight="1"/>
    <row r="98" s="2436" customFormat="1" ht="13.5" customHeight="1"/>
    <row r="99" s="2436" customFormat="1" ht="13.5" customHeight="1"/>
    <row r="100" s="2436" customFormat="1" ht="13.5" customHeight="1"/>
    <row r="101" s="2436" customFormat="1" ht="13.5" customHeight="1"/>
    <row r="102" s="2436" customFormat="1" ht="13.5" customHeight="1"/>
    <row r="103" s="2436" customFormat="1" ht="13.5" customHeight="1"/>
    <row r="104" s="2436" customFormat="1" ht="13.5" customHeight="1"/>
    <row r="105" s="2436" customFormat="1" ht="13.5" customHeight="1"/>
    <row r="106" s="2436" customFormat="1" ht="13.5" customHeight="1"/>
    <row r="107" s="2436" customFormat="1" ht="13.5" customHeight="1"/>
    <row r="108" s="2436" customFormat="1" ht="13.5" customHeight="1"/>
    <row r="109" s="2436" customFormat="1" ht="13.5" customHeight="1"/>
    <row r="110" s="2436" customFormat="1" ht="13.5" customHeight="1"/>
    <row r="111" s="2436" customFormat="1" ht="13.5" customHeight="1"/>
    <row r="112" s="2436" customFormat="1" ht="13.5" customHeight="1"/>
    <row r="113" s="2436" customFormat="1" ht="13.5" customHeight="1"/>
    <row r="114" s="2436" customFormat="1" ht="13.5" customHeight="1"/>
    <row r="115" s="2436" customFormat="1" ht="13.5" customHeight="1"/>
    <row r="116" s="2436" customFormat="1" ht="13.5" customHeight="1"/>
    <row r="117" s="2436" customFormat="1" ht="13.5" customHeight="1"/>
    <row r="118" s="2436" customFormat="1" ht="13.5" customHeight="1"/>
    <row r="119" s="2436" customFormat="1" ht="13.5" customHeight="1"/>
    <row r="120" s="2436" customFormat="1" ht="13.5" customHeight="1"/>
    <row r="121" s="2436" customFormat="1" ht="13.5" customHeight="1"/>
    <row r="122" s="2436" customFormat="1" ht="13.5" customHeight="1"/>
    <row r="123" s="2436" customFormat="1" ht="13.5" customHeight="1"/>
    <row r="124" s="2436" customFormat="1" ht="13.5" customHeight="1"/>
    <row r="125" s="2436" customFormat="1" ht="13.5" customHeight="1"/>
    <row r="126" s="2436" customFormat="1" ht="13.5" customHeight="1"/>
    <row r="127" s="2436" customFormat="1" ht="13.5" customHeight="1"/>
    <row r="128" s="2436" customFormat="1" ht="13.5" customHeight="1"/>
    <row r="129" s="2436" customFormat="1" ht="13.5" customHeight="1"/>
    <row r="130" s="2436" customFormat="1" ht="13.5" customHeight="1"/>
    <row r="131" s="2436" customFormat="1" ht="13.5" customHeight="1"/>
    <row r="132" s="2436" customFormat="1" ht="13.5" customHeight="1"/>
    <row r="133" s="2436" customFormat="1" ht="13.5" customHeight="1"/>
    <row r="134" s="2436" customFormat="1" ht="13.5" customHeight="1"/>
    <row r="135" s="2436"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57"/>
  <pageMargins left="0.25" right="0.25" top="0.75" bottom="0.75" header="0.3" footer="0.3"/>
  <pageSetup paperSize="9" scale="74" fitToWidth="1" fitToHeight="1" orientation="portrait" usePrinterDefaults="1" r:id="rId1"/>
  <drawing r:id="rId2"/>
  <legacyDrawing r:id="rId3"/>
  <mc:AlternateContent>
    <mc:Choice xmlns:x14="http://schemas.microsoft.com/office/spreadsheetml/2009/9/main" Requires="x14">
      <controls>
        <mc:AlternateContent>
          <mc:Choice Requires="x14">
            <control shapeId="143361" r:id="rId4" name="チェック 1">
              <controlPr defaultSize="0" autoFill="0" autoLine="0" autoPict="0">
                <anchor moveWithCells="1">
                  <from xmlns:xdr="http://schemas.openxmlformats.org/drawingml/2006/spreadsheetDrawing">
                    <xdr:col>27</xdr:col>
                    <xdr:colOff>60960</xdr:colOff>
                    <xdr:row>26</xdr:row>
                    <xdr:rowOff>123825</xdr:rowOff>
                  </from>
                  <to xmlns:xdr="http://schemas.openxmlformats.org/drawingml/2006/spreadsheetDrawing">
                    <xdr:col>29</xdr:col>
                    <xdr:colOff>0</xdr:colOff>
                    <xdr:row>28</xdr:row>
                    <xdr:rowOff>85090</xdr:rowOff>
                  </to>
                </anchor>
              </controlPr>
            </control>
          </mc:Choice>
        </mc:AlternateContent>
        <mc:AlternateContent>
          <mc:Choice Requires="x14">
            <control shapeId="143362" r:id="rId5" name="チェック 2">
              <controlPr defaultSize="0" autoFill="0" autoLine="0" autoPict="0">
                <anchor moveWithCells="1">
                  <from xmlns:xdr="http://schemas.openxmlformats.org/drawingml/2006/spreadsheetDrawing">
                    <xdr:col>13</xdr:col>
                    <xdr:colOff>174625</xdr:colOff>
                    <xdr:row>56</xdr:row>
                    <xdr:rowOff>123825</xdr:rowOff>
                  </from>
                  <to xmlns:xdr="http://schemas.openxmlformats.org/drawingml/2006/spreadsheetDrawing">
                    <xdr:col>15</xdr:col>
                    <xdr:colOff>113665</xdr:colOff>
                    <xdr:row>58</xdr:row>
                    <xdr:rowOff>47625</xdr:rowOff>
                  </to>
                </anchor>
              </controlPr>
            </control>
          </mc:Choice>
        </mc:AlternateContent>
        <mc:AlternateContent>
          <mc:Choice Requires="x14">
            <control shapeId="143363" r:id="rId6" name="チェック 3">
              <controlPr defaultSize="0" autoFill="0" autoLine="0" autoPict="0">
                <anchor moveWithCells="1">
                  <from xmlns:xdr="http://schemas.openxmlformats.org/drawingml/2006/spreadsheetDrawing">
                    <xdr:col>27</xdr:col>
                    <xdr:colOff>156845</xdr:colOff>
                    <xdr:row>65</xdr:row>
                    <xdr:rowOff>123825</xdr:rowOff>
                  </from>
                  <to xmlns:xdr="http://schemas.openxmlformats.org/drawingml/2006/spreadsheetDrawing">
                    <xdr:col>29</xdr:col>
                    <xdr:colOff>95885</xdr:colOff>
                    <xdr:row>67</xdr:row>
                    <xdr:rowOff>47625</xdr:rowOff>
                  </to>
                </anchor>
              </controlPr>
            </control>
          </mc:Choice>
        </mc:AlternateContent>
        <mc:AlternateContent>
          <mc:Choice Requires="x14">
            <control shapeId="143364" r:id="rId7" name="チェック 4">
              <controlPr defaultSize="0" autoFill="0" autoLine="0" autoPict="0">
                <anchor moveWithCells="1">
                  <from xmlns:xdr="http://schemas.openxmlformats.org/drawingml/2006/spreadsheetDrawing">
                    <xdr:col>27</xdr:col>
                    <xdr:colOff>156845</xdr:colOff>
                    <xdr:row>66</xdr:row>
                    <xdr:rowOff>123825</xdr:rowOff>
                  </from>
                  <to xmlns:xdr="http://schemas.openxmlformats.org/drawingml/2006/spreadsheetDrawing">
                    <xdr:col>29</xdr:col>
                    <xdr:colOff>95885</xdr:colOff>
                    <xdr:row>68</xdr:row>
                    <xdr:rowOff>47625</xdr:rowOff>
                  </to>
                </anchor>
              </controlPr>
            </control>
          </mc:Choice>
        </mc:AlternateContent>
        <mc:AlternateContent>
          <mc:Choice Requires="x14">
            <control shapeId="143365" r:id="rId8" name="チェック 5">
              <controlPr defaultSize="0" autoFill="0" autoLine="0" autoPict="0">
                <anchor moveWithCells="1">
                  <from xmlns:xdr="http://schemas.openxmlformats.org/drawingml/2006/spreadsheetDrawing">
                    <xdr:col>42</xdr:col>
                    <xdr:colOff>0</xdr:colOff>
                    <xdr:row>57</xdr:row>
                    <xdr:rowOff>114300</xdr:rowOff>
                  </from>
                  <to xmlns:xdr="http://schemas.openxmlformats.org/drawingml/2006/spreadsheetDrawing">
                    <xdr:col>43</xdr:col>
                    <xdr:colOff>139700</xdr:colOff>
                    <xdr:row>59</xdr:row>
                    <xdr:rowOff>38100</xdr:rowOff>
                  </to>
                </anchor>
              </controlPr>
            </control>
          </mc:Choice>
        </mc:AlternateContent>
        <mc:AlternateContent>
          <mc:Choice Requires="x14">
            <control shapeId="143366" r:id="rId9" name="チェック 6">
              <controlPr defaultSize="0" autoFill="0" autoLine="0" autoPict="0">
                <anchor moveWithCells="1">
                  <from xmlns:xdr="http://schemas.openxmlformats.org/drawingml/2006/spreadsheetDrawing">
                    <xdr:col>42</xdr:col>
                    <xdr:colOff>0</xdr:colOff>
                    <xdr:row>56</xdr:row>
                    <xdr:rowOff>133350</xdr:rowOff>
                  </from>
                  <to xmlns:xdr="http://schemas.openxmlformats.org/drawingml/2006/spreadsheetDrawing">
                    <xdr:col>43</xdr:col>
                    <xdr:colOff>139700</xdr:colOff>
                    <xdr:row>58</xdr:row>
                    <xdr:rowOff>57150</xdr:rowOff>
                  </to>
                </anchor>
              </controlPr>
            </control>
          </mc:Choice>
        </mc:AlternateContent>
        <mc:AlternateContent>
          <mc:Choice Requires="x14">
            <control shapeId="143367" r:id="rId10" name="チェック 7">
              <controlPr defaultSize="0" autoFill="0" autoLine="0" autoPict="0">
                <anchor moveWithCells="1">
                  <from xmlns:xdr="http://schemas.openxmlformats.org/drawingml/2006/spreadsheetDrawing">
                    <xdr:col>42</xdr:col>
                    <xdr:colOff>0</xdr:colOff>
                    <xdr:row>65</xdr:row>
                    <xdr:rowOff>123825</xdr:rowOff>
                  </from>
                  <to xmlns:xdr="http://schemas.openxmlformats.org/drawingml/2006/spreadsheetDrawing">
                    <xdr:col>43</xdr:col>
                    <xdr:colOff>139700</xdr:colOff>
                    <xdr:row>67</xdr:row>
                    <xdr:rowOff>47625</xdr:rowOff>
                  </to>
                </anchor>
              </controlPr>
            </control>
          </mc:Choice>
        </mc:AlternateContent>
        <mc:AlternateContent>
          <mc:Choice Requires="x14">
            <control shapeId="143368" r:id="rId11" name="チェック 8">
              <controlPr defaultSize="0" autoFill="0" autoLine="0" autoPict="0">
                <anchor moveWithCells="1">
                  <from xmlns:xdr="http://schemas.openxmlformats.org/drawingml/2006/spreadsheetDrawing">
                    <xdr:col>42</xdr:col>
                    <xdr:colOff>0</xdr:colOff>
                    <xdr:row>67</xdr:row>
                    <xdr:rowOff>133350</xdr:rowOff>
                  </from>
                  <to xmlns:xdr="http://schemas.openxmlformats.org/drawingml/2006/spreadsheetDrawing">
                    <xdr:col>43</xdr:col>
                    <xdr:colOff>139700</xdr:colOff>
                    <xdr:row>69</xdr:row>
                    <xdr:rowOff>57150</xdr:rowOff>
                  </to>
                </anchor>
              </controlPr>
            </control>
          </mc:Choice>
        </mc:AlternateContent>
        <mc:AlternateContent>
          <mc:Choice Requires="x14">
            <control shapeId="143369" r:id="rId12" name="チェック 9">
              <controlPr defaultSize="0" autoFill="0" autoLine="0" autoPict="0">
                <anchor moveWithCells="1">
                  <from xmlns:xdr="http://schemas.openxmlformats.org/drawingml/2006/spreadsheetDrawing">
                    <xdr:col>14</xdr:col>
                    <xdr:colOff>8890</xdr:colOff>
                    <xdr:row>75</xdr:row>
                    <xdr:rowOff>133350</xdr:rowOff>
                  </from>
                  <to xmlns:xdr="http://schemas.openxmlformats.org/drawingml/2006/spreadsheetDrawing">
                    <xdr:col>15</xdr:col>
                    <xdr:colOff>148590</xdr:colOff>
                    <xdr:row>77</xdr:row>
                    <xdr:rowOff>57150</xdr:rowOff>
                  </to>
                </anchor>
              </controlPr>
            </control>
          </mc:Choice>
        </mc:AlternateContent>
        <mc:AlternateContent>
          <mc:Choice Requires="x14">
            <control shapeId="143370" r:id="rId13" name="チェック 10">
              <controlPr defaultSize="0" autoFill="0" autoLine="0" autoPict="0">
                <anchor moveWithCells="1">
                  <from xmlns:xdr="http://schemas.openxmlformats.org/drawingml/2006/spreadsheetDrawing">
                    <xdr:col>27</xdr:col>
                    <xdr:colOff>183515</xdr:colOff>
                    <xdr:row>75</xdr:row>
                    <xdr:rowOff>123825</xdr:rowOff>
                  </from>
                  <to xmlns:xdr="http://schemas.openxmlformats.org/drawingml/2006/spreadsheetDrawing">
                    <xdr:col>29</xdr:col>
                    <xdr:colOff>121920</xdr:colOff>
                    <xdr:row>77</xdr:row>
                    <xdr:rowOff>47625</xdr:rowOff>
                  </to>
                </anchor>
              </controlPr>
            </control>
          </mc:Choice>
        </mc:AlternateContent>
        <mc:AlternateContent>
          <mc:Choice Requires="x14">
            <control shapeId="143371" r:id="rId14" name="チェック 11">
              <controlPr defaultSize="0" autoFill="0" autoLine="0" autoPict="0">
                <anchor moveWithCells="1">
                  <from xmlns:xdr="http://schemas.openxmlformats.org/drawingml/2006/spreadsheetDrawing">
                    <xdr:col>13</xdr:col>
                    <xdr:colOff>183515</xdr:colOff>
                    <xdr:row>46</xdr:row>
                    <xdr:rowOff>123825</xdr:rowOff>
                  </from>
                  <to xmlns:xdr="http://schemas.openxmlformats.org/drawingml/2006/spreadsheetDrawing">
                    <xdr:col>15</xdr:col>
                    <xdr:colOff>121920</xdr:colOff>
                    <xdr:row>48</xdr:row>
                    <xdr:rowOff>47625</xdr:rowOff>
                  </to>
                </anchor>
              </controlPr>
            </control>
          </mc:Choice>
        </mc:AlternateContent>
        <mc:AlternateContent>
          <mc:Choice Requires="x14">
            <control shapeId="143372" r:id="rId15" name="チェック 12">
              <controlPr defaultSize="0" autoFill="0" autoLine="0" autoPict="0">
                <anchor moveWithCells="1">
                  <from xmlns:xdr="http://schemas.openxmlformats.org/drawingml/2006/spreadsheetDrawing">
                    <xdr:col>13</xdr:col>
                    <xdr:colOff>183515</xdr:colOff>
                    <xdr:row>45</xdr:row>
                    <xdr:rowOff>133350</xdr:rowOff>
                  </from>
                  <to xmlns:xdr="http://schemas.openxmlformats.org/drawingml/2006/spreadsheetDrawing">
                    <xdr:col>15</xdr:col>
                    <xdr:colOff>121920</xdr:colOff>
                    <xdr:row>47</xdr:row>
                    <xdr:rowOff>57150</xdr:rowOff>
                  </to>
                </anchor>
              </controlPr>
            </control>
          </mc:Choice>
        </mc:AlternateContent>
        <mc:AlternateContent>
          <mc:Choice Requires="x14">
            <control shapeId="143374" r:id="rId16" name="チェック 14">
              <controlPr defaultSize="0" autoFill="0" autoLine="0" autoPict="0">
                <anchor moveWithCells="1">
                  <from xmlns:xdr="http://schemas.openxmlformats.org/drawingml/2006/spreadsheetDrawing">
                    <xdr:col>27</xdr:col>
                    <xdr:colOff>60960</xdr:colOff>
                    <xdr:row>27</xdr:row>
                    <xdr:rowOff>123190</xdr:rowOff>
                  </from>
                  <to xmlns:xdr="http://schemas.openxmlformats.org/drawingml/2006/spreadsheetDrawing">
                    <xdr:col>29</xdr:col>
                    <xdr:colOff>0</xdr:colOff>
                    <xdr:row>29</xdr:row>
                    <xdr:rowOff>85090</xdr:rowOff>
                  </to>
                </anchor>
              </controlPr>
            </control>
          </mc:Choice>
        </mc:AlternateContent>
        <mc:AlternateContent>
          <mc:Choice Requires="x14">
            <control shapeId="143392" r:id="rId17" name="チェック 32">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43393" r:id="rId18" name="チェック 33">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43394" r:id="rId19" name="チェック 34">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43395" r:id="rId20" name="チェック 35">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43396" r:id="rId21" name="チェック 36">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43397" r:id="rId22" name="チェック 37">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43398" r:id="rId23" name="チェック 38">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43399" r:id="rId24" name="チェック 39">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43400" r:id="rId25" name="チェック 40">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43401" r:id="rId26" name="チェック 41">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43402" r:id="rId27" name="チェック 42">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43403" r:id="rId28" name="チェック 43">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43404" r:id="rId29" name="チェック 44">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43405" r:id="rId30" name="チェック 45">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43406" r:id="rId31" name="チェック 46">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43407" r:id="rId32" name="チェック 47">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43408" r:id="rId33" name="チェック 48">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43409" r:id="rId34" name="チェック 49">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43410" r:id="rId35" name="チェック 50">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43411" r:id="rId36" name="チェック 51">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43412" r:id="rId37" name="チェック 52">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N49"/>
  <sheetViews>
    <sheetView showGridLines="0" view="pageBreakPreview" topLeftCell="A7" zoomScaleSheetLayoutView="100" workbookViewId="0"/>
  </sheetViews>
  <sheetFormatPr defaultColWidth="2.25" defaultRowHeight="13.5"/>
  <cols>
    <col min="1" max="1" width="2.25" style="410"/>
    <col min="2" max="2" width="2.25" style="14"/>
    <col min="3" max="5" width="2.25" style="410"/>
    <col min="6" max="6" width="2.5" style="410" customWidth="1"/>
    <col min="7" max="8" width="2.25" style="410"/>
    <col min="9" max="9" width="7.875" style="410" customWidth="1"/>
    <col min="10" max="27" width="2.375" style="410" customWidth="1"/>
    <col min="28" max="28" width="6.625" style="410" customWidth="1"/>
    <col min="29" max="37" width="2.375" style="410" customWidth="1"/>
    <col min="38" max="38" width="9" style="410" customWidth="1"/>
    <col min="39" max="39" width="3.375" style="410" customWidth="1"/>
    <col min="40" max="262" width="2.25" style="410"/>
    <col min="263" max="263" width="2.5" style="410" customWidth="1"/>
    <col min="264" max="265" width="2.25" style="410"/>
    <col min="266" max="293" width="2.375" style="410" customWidth="1"/>
    <col min="294" max="518" width="2.25" style="410"/>
    <col min="519" max="519" width="2.5" style="410" customWidth="1"/>
    <col min="520" max="521" width="2.25" style="410"/>
    <col min="522" max="549" width="2.375" style="410" customWidth="1"/>
    <col min="550" max="774" width="2.25" style="410"/>
    <col min="775" max="775" width="2.5" style="410" customWidth="1"/>
    <col min="776" max="777" width="2.25" style="410"/>
    <col min="778" max="805" width="2.375" style="410" customWidth="1"/>
    <col min="806" max="16384" width="2.25" style="410"/>
  </cols>
  <sheetData>
    <row r="1" spans="1:40" ht="14.25">
      <c r="A1" s="499" t="s">
        <v>1484</v>
      </c>
      <c r="AM1" s="1221" t="s">
        <v>1481</v>
      </c>
    </row>
    <row r="2" spans="1:40" ht="12.75" customHeight="1"/>
    <row r="3" spans="1:40" ht="12.75" customHeight="1">
      <c r="A3" s="2262" t="s">
        <v>1470</v>
      </c>
      <c r="B3" s="2262"/>
      <c r="C3" s="2262"/>
      <c r="D3" s="2262"/>
      <c r="E3" s="2262"/>
      <c r="F3" s="2262"/>
      <c r="G3" s="2262"/>
      <c r="H3" s="2262"/>
      <c r="I3" s="2262"/>
      <c r="J3" s="2262"/>
      <c r="K3" s="2262"/>
      <c r="L3" s="2262"/>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1"/>
    </row>
    <row r="4" spans="1:40" ht="12.75" customHeight="1">
      <c r="A4" s="2262"/>
      <c r="B4" s="2262"/>
      <c r="C4" s="2262"/>
      <c r="D4" s="2262"/>
      <c r="E4" s="2262"/>
      <c r="F4" s="2262"/>
      <c r="G4" s="2262"/>
      <c r="H4" s="2262"/>
      <c r="I4" s="2262"/>
      <c r="J4" s="2262"/>
      <c r="K4" s="2262"/>
      <c r="L4" s="2262"/>
      <c r="M4" s="2262"/>
      <c r="N4" s="2262"/>
      <c r="O4" s="2262"/>
      <c r="P4" s="2262"/>
      <c r="Q4" s="2262"/>
      <c r="R4" s="2262"/>
      <c r="S4" s="2262"/>
      <c r="T4" s="2262"/>
      <c r="U4" s="2262"/>
      <c r="V4" s="2262"/>
      <c r="W4" s="2262"/>
      <c r="X4" s="2262"/>
      <c r="Y4" s="2262"/>
      <c r="Z4" s="2262"/>
      <c r="AA4" s="2262"/>
      <c r="AB4" s="2262"/>
      <c r="AC4" s="2262"/>
      <c r="AD4" s="2262"/>
      <c r="AE4" s="2262"/>
      <c r="AF4" s="2262"/>
      <c r="AG4" s="2262"/>
      <c r="AH4" s="2262"/>
      <c r="AI4" s="2262"/>
      <c r="AJ4" s="2262"/>
      <c r="AK4" s="2262"/>
      <c r="AL4" s="2262"/>
      <c r="AM4" s="2262"/>
      <c r="AN4" s="2261"/>
    </row>
    <row r="5" spans="1:40" ht="12.75" customHeight="1"/>
    <row r="6" spans="1:40">
      <c r="B6" s="2263" t="s">
        <v>522</v>
      </c>
      <c r="C6" s="2263"/>
      <c r="D6" s="2263"/>
      <c r="E6" s="2263"/>
      <c r="F6" s="2263"/>
      <c r="G6" s="2263"/>
      <c r="H6" s="2517"/>
      <c r="I6" s="2526"/>
      <c r="J6" s="2526"/>
      <c r="K6" s="2544"/>
      <c r="L6" s="2544"/>
      <c r="M6" s="2544"/>
      <c r="N6" s="2544"/>
      <c r="O6" s="2544"/>
      <c r="P6" s="2544"/>
      <c r="Q6" s="2544"/>
      <c r="R6" s="2544"/>
      <c r="S6" s="2544"/>
      <c r="T6" s="2544"/>
      <c r="U6" s="2544"/>
      <c r="V6" s="2544"/>
      <c r="W6" s="2544"/>
      <c r="X6" s="2544"/>
      <c r="Y6" s="2544"/>
      <c r="Z6" s="2544"/>
      <c r="AA6" s="2544"/>
      <c r="AB6" s="2544"/>
      <c r="AC6" s="2544"/>
      <c r="AD6" s="2544"/>
      <c r="AE6" s="2544"/>
      <c r="AF6" s="2544"/>
      <c r="AG6" s="2544"/>
      <c r="AH6" s="2544"/>
      <c r="AI6" s="2544"/>
      <c r="AJ6" s="2544"/>
      <c r="AK6" s="2544"/>
      <c r="AL6" s="2544"/>
      <c r="AM6" s="2583"/>
    </row>
    <row r="7" spans="1:40">
      <c r="B7" s="2263"/>
      <c r="C7" s="2263"/>
      <c r="D7" s="2263"/>
      <c r="E7" s="2263"/>
      <c r="F7" s="2263"/>
      <c r="G7" s="2263"/>
      <c r="H7" s="2518"/>
      <c r="I7" s="2244"/>
      <c r="J7" s="2244"/>
      <c r="K7" s="2545"/>
      <c r="L7" s="2545"/>
      <c r="M7" s="2545"/>
      <c r="N7" s="2545"/>
      <c r="O7" s="2545"/>
      <c r="P7" s="2545"/>
      <c r="Q7" s="2545"/>
      <c r="R7" s="2545"/>
      <c r="S7" s="2545"/>
      <c r="T7" s="2545"/>
      <c r="U7" s="2545"/>
      <c r="V7" s="2545"/>
      <c r="W7" s="2545"/>
      <c r="X7" s="2545"/>
      <c r="Y7" s="2545"/>
      <c r="Z7" s="2545"/>
      <c r="AA7" s="2545"/>
      <c r="AB7" s="2545"/>
      <c r="AC7" s="2545"/>
      <c r="AD7" s="2545"/>
      <c r="AE7" s="2545"/>
      <c r="AF7" s="2545"/>
      <c r="AG7" s="2545"/>
      <c r="AH7" s="2545"/>
      <c r="AI7" s="2545"/>
      <c r="AJ7" s="2545"/>
      <c r="AK7" s="2545"/>
      <c r="AL7" s="2545"/>
      <c r="AM7" s="2584"/>
    </row>
    <row r="8" spans="1:40">
      <c r="B8" s="2263" t="s">
        <v>22</v>
      </c>
      <c r="C8" s="2263"/>
      <c r="D8" s="2263"/>
      <c r="E8" s="2263"/>
      <c r="F8" s="2263"/>
      <c r="G8" s="2263"/>
      <c r="H8" s="2517"/>
      <c r="I8" s="2527" t="s">
        <v>1954</v>
      </c>
      <c r="J8" s="2537"/>
      <c r="K8" s="2537"/>
      <c r="L8" s="2537"/>
      <c r="M8" s="2537"/>
      <c r="N8" s="2537"/>
      <c r="O8" s="2537"/>
      <c r="P8" s="2537"/>
      <c r="Q8" s="2537"/>
      <c r="R8" s="2537"/>
      <c r="S8" s="2537"/>
      <c r="T8" s="2537"/>
      <c r="U8" s="2537"/>
      <c r="V8" s="2537"/>
      <c r="W8" s="2537"/>
      <c r="X8" s="2537"/>
      <c r="Y8" s="2537"/>
      <c r="Z8" s="2537"/>
      <c r="AA8" s="2537"/>
      <c r="AB8" s="2537"/>
      <c r="AC8" s="2537"/>
      <c r="AD8" s="2537"/>
      <c r="AE8" s="2537"/>
      <c r="AF8" s="2537"/>
      <c r="AG8" s="2537"/>
      <c r="AH8" s="2537"/>
      <c r="AI8" s="2537"/>
      <c r="AJ8" s="2537"/>
      <c r="AK8" s="2537"/>
      <c r="AL8" s="2537"/>
      <c r="AM8" s="2585"/>
    </row>
    <row r="9" spans="1:40">
      <c r="B9" s="2263"/>
      <c r="C9" s="2263"/>
      <c r="D9" s="2263"/>
      <c r="E9" s="2263"/>
      <c r="F9" s="2263"/>
      <c r="G9" s="2263"/>
      <c r="H9" s="2519"/>
      <c r="I9" s="2270"/>
      <c r="J9" s="2270"/>
      <c r="K9" s="2270"/>
      <c r="L9" s="2270"/>
      <c r="M9" s="2270"/>
      <c r="N9" s="2270"/>
      <c r="O9" s="2270"/>
      <c r="P9" s="2270"/>
      <c r="Q9" s="2270"/>
      <c r="R9" s="2270"/>
      <c r="S9" s="2270"/>
      <c r="T9" s="2270"/>
      <c r="U9" s="2270"/>
      <c r="V9" s="2270"/>
      <c r="W9" s="2270"/>
      <c r="X9" s="2270"/>
      <c r="Y9" s="2270"/>
      <c r="Z9" s="2270"/>
      <c r="AA9" s="2270"/>
      <c r="AB9" s="2270"/>
      <c r="AC9" s="2270"/>
      <c r="AD9" s="2270"/>
      <c r="AE9" s="2270"/>
      <c r="AF9" s="2270"/>
      <c r="AG9" s="2270"/>
      <c r="AH9" s="2270"/>
      <c r="AI9" s="2270"/>
      <c r="AJ9" s="2270"/>
      <c r="AK9" s="2270"/>
      <c r="AL9" s="2270"/>
      <c r="AM9" s="2586"/>
    </row>
    <row r="10" spans="1:40">
      <c r="B10" s="2263"/>
      <c r="C10" s="2263"/>
      <c r="D10" s="2263"/>
      <c r="E10" s="2263"/>
      <c r="F10" s="2263"/>
      <c r="G10" s="2263"/>
      <c r="H10" s="2519"/>
      <c r="I10" s="2528" t="s">
        <v>2168</v>
      </c>
      <c r="J10" s="2270"/>
      <c r="K10" s="2270"/>
      <c r="L10" s="2270"/>
      <c r="M10" s="2270"/>
      <c r="N10" s="2270"/>
      <c r="O10" s="2270"/>
      <c r="P10" s="2270"/>
      <c r="Q10" s="2270"/>
      <c r="R10" s="2270"/>
      <c r="S10" s="2270"/>
      <c r="T10" s="2270"/>
      <c r="U10" s="2270"/>
      <c r="V10" s="2270"/>
      <c r="W10" s="2270"/>
      <c r="X10" s="2270"/>
      <c r="Y10" s="2270"/>
      <c r="Z10" s="2270"/>
      <c r="AA10" s="2270"/>
      <c r="AB10" s="2270"/>
      <c r="AC10" s="2270"/>
      <c r="AD10" s="2270"/>
      <c r="AE10" s="2270"/>
      <c r="AF10" s="2270"/>
      <c r="AG10" s="2270"/>
      <c r="AH10" s="2270"/>
      <c r="AI10" s="2270"/>
      <c r="AJ10" s="2270"/>
      <c r="AK10" s="2270"/>
      <c r="AL10" s="2270"/>
      <c r="AM10" s="2586"/>
    </row>
    <row r="11" spans="1:40">
      <c r="B11" s="2263"/>
      <c r="C11" s="2263"/>
      <c r="D11" s="2263"/>
      <c r="E11" s="2263"/>
      <c r="F11" s="2263"/>
      <c r="G11" s="2263"/>
      <c r="H11" s="2518"/>
      <c r="I11" s="2529"/>
      <c r="J11" s="2529"/>
      <c r="K11" s="2529"/>
      <c r="L11" s="2529"/>
      <c r="M11" s="2529"/>
      <c r="N11" s="2529"/>
      <c r="O11" s="2529"/>
      <c r="P11" s="2529"/>
      <c r="Q11" s="2529"/>
      <c r="R11" s="2529"/>
      <c r="S11" s="2529"/>
      <c r="T11" s="2529"/>
      <c r="U11" s="2529"/>
      <c r="V11" s="2529"/>
      <c r="W11" s="2529"/>
      <c r="X11" s="2529"/>
      <c r="Y11" s="2529"/>
      <c r="Z11" s="2529"/>
      <c r="AA11" s="2529"/>
      <c r="AB11" s="2529"/>
      <c r="AC11" s="2529"/>
      <c r="AD11" s="2529"/>
      <c r="AE11" s="2529"/>
      <c r="AF11" s="2529"/>
      <c r="AG11" s="2529"/>
      <c r="AH11" s="2529"/>
      <c r="AI11" s="2529"/>
      <c r="AJ11" s="2529"/>
      <c r="AK11" s="2529"/>
      <c r="AL11" s="2529"/>
      <c r="AM11" s="2587"/>
    </row>
    <row r="12" spans="1:40" ht="13.5" customHeight="1">
      <c r="B12" s="2515" t="s">
        <v>1390</v>
      </c>
      <c r="C12" s="2515"/>
      <c r="D12" s="2515"/>
      <c r="E12" s="2515"/>
      <c r="F12" s="2515"/>
      <c r="G12" s="2515"/>
      <c r="H12" s="2520"/>
      <c r="I12" s="2530"/>
      <c r="J12" s="2530"/>
      <c r="K12" s="2226"/>
      <c r="L12" s="2226"/>
      <c r="M12" s="2226"/>
      <c r="N12" s="2226"/>
      <c r="O12" s="2226"/>
      <c r="P12" s="2226"/>
      <c r="Q12" s="2226"/>
      <c r="R12" s="2226"/>
      <c r="S12" s="2271"/>
      <c r="T12" s="2271"/>
      <c r="U12" s="2226"/>
      <c r="V12" s="2226"/>
      <c r="W12" s="2226"/>
      <c r="X12" s="2226"/>
      <c r="Y12" s="2226"/>
      <c r="Z12" s="2226"/>
      <c r="AA12" s="2226"/>
      <c r="AB12" s="2226"/>
      <c r="AC12" s="2226"/>
      <c r="AD12" s="2226"/>
      <c r="AE12" s="2226"/>
      <c r="AF12" s="2226"/>
      <c r="AG12" s="2226"/>
      <c r="AH12" s="2226"/>
      <c r="AI12" s="2226"/>
      <c r="AJ12" s="2226"/>
      <c r="AK12" s="2226"/>
      <c r="AL12" s="2226"/>
      <c r="AM12" s="2588"/>
    </row>
    <row r="13" spans="1:40" ht="13.5" customHeight="1">
      <c r="B13" s="2515"/>
      <c r="C13" s="2515"/>
      <c r="D13" s="2515"/>
      <c r="E13" s="2515"/>
      <c r="F13" s="2515"/>
      <c r="G13" s="2515"/>
      <c r="H13" s="2521"/>
      <c r="I13" s="2177"/>
      <c r="J13" s="2177"/>
      <c r="M13" s="454">
        <v>1</v>
      </c>
      <c r="N13" s="2230"/>
      <c r="O13" s="454" t="s">
        <v>295</v>
      </c>
      <c r="S13" s="2272"/>
      <c r="T13" s="2272"/>
      <c r="V13" s="454"/>
      <c r="X13" s="454"/>
      <c r="Z13" s="454">
        <v>4</v>
      </c>
      <c r="AA13" s="2230"/>
      <c r="AB13" s="454" t="s">
        <v>548</v>
      </c>
      <c r="AM13" s="2589"/>
    </row>
    <row r="14" spans="1:40">
      <c r="B14" s="2515"/>
      <c r="C14" s="2515"/>
      <c r="D14" s="2515"/>
      <c r="E14" s="2515"/>
      <c r="F14" s="2515"/>
      <c r="G14" s="2515"/>
      <c r="H14" s="2521"/>
      <c r="I14" s="2177"/>
      <c r="J14" s="2177"/>
      <c r="M14" s="454">
        <v>2</v>
      </c>
      <c r="N14" s="2230"/>
      <c r="O14" s="454" t="s">
        <v>628</v>
      </c>
      <c r="S14" s="2272"/>
      <c r="T14" s="2272"/>
      <c r="V14" s="454"/>
      <c r="X14" s="454"/>
      <c r="Y14" s="454"/>
      <c r="Z14" s="454">
        <v>5</v>
      </c>
      <c r="AA14" s="2230"/>
      <c r="AB14" s="454" t="s">
        <v>160</v>
      </c>
      <c r="AC14" s="454"/>
      <c r="AD14" s="454"/>
      <c r="AE14" s="454"/>
      <c r="AF14" s="454"/>
      <c r="AG14" s="454"/>
      <c r="AH14" s="454"/>
      <c r="AI14" s="454"/>
      <c r="AJ14" s="454"/>
      <c r="AK14" s="454"/>
      <c r="AL14" s="454"/>
      <c r="AM14" s="2590"/>
    </row>
    <row r="15" spans="1:40">
      <c r="B15" s="2515"/>
      <c r="C15" s="2515"/>
      <c r="D15" s="2515"/>
      <c r="E15" s="2515"/>
      <c r="F15" s="2515"/>
      <c r="G15" s="2515"/>
      <c r="H15" s="2521"/>
      <c r="I15" s="2177"/>
      <c r="J15" s="2177"/>
      <c r="K15" s="454"/>
      <c r="M15" s="454">
        <v>3</v>
      </c>
      <c r="N15" s="2230"/>
      <c r="O15" s="454" t="s">
        <v>1408</v>
      </c>
      <c r="P15" s="454"/>
      <c r="Q15" s="454"/>
      <c r="R15" s="454"/>
      <c r="S15" s="2272"/>
      <c r="T15" s="2272"/>
      <c r="V15" s="454"/>
      <c r="X15" s="454"/>
      <c r="Y15" s="454"/>
      <c r="Z15" s="454"/>
      <c r="AA15" s="454"/>
      <c r="AB15" s="454"/>
      <c r="AC15" s="454"/>
      <c r="AD15" s="454"/>
      <c r="AE15" s="454"/>
      <c r="AF15" s="454"/>
      <c r="AG15" s="454"/>
      <c r="AH15" s="454"/>
      <c r="AI15" s="454"/>
      <c r="AJ15" s="454"/>
      <c r="AK15" s="454"/>
      <c r="AL15" s="454"/>
      <c r="AM15" s="2591"/>
    </row>
    <row r="16" spans="1:40">
      <c r="B16" s="2515"/>
      <c r="C16" s="2515"/>
      <c r="D16" s="2515"/>
      <c r="E16" s="2515"/>
      <c r="F16" s="2515"/>
      <c r="G16" s="2515"/>
      <c r="H16" s="2522"/>
      <c r="I16" s="2531"/>
      <c r="J16" s="2531"/>
      <c r="K16" s="2546"/>
      <c r="L16" s="2546"/>
      <c r="M16" s="2546"/>
      <c r="N16" s="2546"/>
      <c r="O16" s="2546"/>
      <c r="P16" s="2546"/>
      <c r="Q16" s="2546"/>
      <c r="R16" s="2546"/>
      <c r="S16" s="2557"/>
      <c r="T16" s="2557"/>
      <c r="U16" s="2563"/>
      <c r="V16" s="2546"/>
      <c r="W16" s="2563"/>
      <c r="X16" s="2546"/>
      <c r="Y16" s="2546"/>
      <c r="Z16" s="2546"/>
      <c r="AA16" s="2546"/>
      <c r="AB16" s="2546"/>
      <c r="AC16" s="2546"/>
      <c r="AD16" s="2546"/>
      <c r="AE16" s="2546"/>
      <c r="AF16" s="2546"/>
      <c r="AG16" s="2546"/>
      <c r="AH16" s="2546"/>
      <c r="AI16" s="2546"/>
      <c r="AJ16" s="2546"/>
      <c r="AK16" s="2546"/>
      <c r="AL16" s="2546"/>
      <c r="AM16" s="2592"/>
    </row>
    <row r="17" spans="2:39" ht="21" customHeight="1">
      <c r="B17" s="2222" t="s">
        <v>2171</v>
      </c>
      <c r="C17" s="2222"/>
      <c r="D17" s="2264" t="s">
        <v>1473</v>
      </c>
      <c r="E17" s="2264"/>
      <c r="F17" s="2264"/>
      <c r="G17" s="2264"/>
      <c r="H17" s="2524"/>
      <c r="J17" s="454"/>
      <c r="K17" s="454"/>
      <c r="L17" s="454"/>
      <c r="M17" s="454"/>
      <c r="N17" s="454"/>
      <c r="O17" s="454"/>
      <c r="P17" s="454"/>
      <c r="Q17" s="454"/>
      <c r="R17" s="454"/>
      <c r="S17" s="2272"/>
      <c r="T17" s="2272"/>
      <c r="V17" s="454"/>
      <c r="X17" s="454"/>
      <c r="Y17" s="454"/>
      <c r="Z17" s="454"/>
      <c r="AA17" s="454"/>
      <c r="AB17" s="454"/>
      <c r="AC17" s="454"/>
      <c r="AD17" s="454"/>
      <c r="AE17" s="454"/>
      <c r="AF17" s="454"/>
      <c r="AG17" s="454"/>
      <c r="AH17" s="454"/>
      <c r="AI17" s="454"/>
      <c r="AJ17" s="454"/>
      <c r="AK17" s="454"/>
      <c r="AL17" s="454"/>
      <c r="AM17" s="2249"/>
    </row>
    <row r="18" spans="2:39" ht="21" customHeight="1">
      <c r="B18" s="2222"/>
      <c r="C18" s="2222"/>
      <c r="D18" s="2264"/>
      <c r="E18" s="2264"/>
      <c r="F18" s="2264"/>
      <c r="G18" s="2264"/>
      <c r="H18" s="2524"/>
      <c r="J18" s="454"/>
      <c r="K18" s="454"/>
      <c r="L18" s="454"/>
      <c r="M18" s="454">
        <v>1</v>
      </c>
      <c r="O18" s="454" t="s">
        <v>1464</v>
      </c>
      <c r="P18" s="454"/>
      <c r="Q18" s="454"/>
      <c r="R18" s="454"/>
      <c r="S18" s="2272"/>
      <c r="T18" s="2272"/>
      <c r="V18" s="454"/>
      <c r="X18" s="454"/>
      <c r="Y18" s="454"/>
      <c r="Z18" s="454">
        <v>6</v>
      </c>
      <c r="AB18" s="454" t="s">
        <v>1480</v>
      </c>
      <c r="AC18" s="454"/>
      <c r="AD18" s="454"/>
      <c r="AE18" s="454"/>
      <c r="AF18" s="454"/>
      <c r="AG18" s="454"/>
      <c r="AH18" s="454"/>
      <c r="AI18" s="454"/>
      <c r="AJ18" s="454"/>
      <c r="AK18" s="454"/>
      <c r="AL18" s="454"/>
      <c r="AM18" s="2249"/>
    </row>
    <row r="19" spans="2:39" ht="21" customHeight="1">
      <c r="B19" s="2222"/>
      <c r="C19" s="2222"/>
      <c r="D19" s="2264"/>
      <c r="E19" s="2264"/>
      <c r="F19" s="2264"/>
      <c r="G19" s="2264"/>
      <c r="H19" s="2524"/>
      <c r="J19" s="454"/>
      <c r="K19" s="454"/>
      <c r="L19" s="454"/>
      <c r="M19" s="454">
        <v>2</v>
      </c>
      <c r="O19" s="454" t="s">
        <v>1475</v>
      </c>
      <c r="P19" s="454"/>
      <c r="Q19" s="454"/>
      <c r="R19" s="454"/>
      <c r="S19" s="2272"/>
      <c r="T19" s="2272"/>
      <c r="V19" s="454"/>
      <c r="X19" s="454"/>
      <c r="Y19" s="454"/>
      <c r="Z19" s="454">
        <v>7</v>
      </c>
      <c r="AB19" s="454" t="s">
        <v>172</v>
      </c>
      <c r="AC19" s="454"/>
      <c r="AD19" s="454"/>
      <c r="AE19" s="454"/>
      <c r="AF19" s="454"/>
      <c r="AG19" s="454"/>
      <c r="AH19" s="454"/>
      <c r="AI19" s="454"/>
      <c r="AJ19" s="454"/>
      <c r="AK19" s="454"/>
      <c r="AL19" s="454"/>
      <c r="AM19" s="2249"/>
    </row>
    <row r="20" spans="2:39" ht="21" customHeight="1">
      <c r="B20" s="2222"/>
      <c r="C20" s="2222"/>
      <c r="D20" s="2264"/>
      <c r="E20" s="2264"/>
      <c r="F20" s="2264"/>
      <c r="G20" s="2264"/>
      <c r="H20" s="2524"/>
      <c r="M20" s="454">
        <v>3</v>
      </c>
      <c r="O20" s="454" t="s">
        <v>1476</v>
      </c>
      <c r="S20" s="2272"/>
      <c r="T20" s="2272"/>
      <c r="V20" s="454"/>
      <c r="X20" s="454"/>
      <c r="Y20" s="454"/>
      <c r="Z20" s="454">
        <v>8</v>
      </c>
      <c r="AB20" s="454" t="s">
        <v>315</v>
      </c>
      <c r="AC20" s="454"/>
      <c r="AD20" s="454"/>
      <c r="AE20" s="454"/>
      <c r="AF20" s="454"/>
      <c r="AG20" s="454"/>
      <c r="AH20" s="454"/>
      <c r="AI20" s="454"/>
      <c r="AJ20" s="454"/>
      <c r="AK20" s="454"/>
      <c r="AL20" s="454"/>
      <c r="AM20" s="2249"/>
    </row>
    <row r="21" spans="2:39" ht="21" customHeight="1">
      <c r="B21" s="2222"/>
      <c r="C21" s="2222"/>
      <c r="D21" s="2264"/>
      <c r="E21" s="2264"/>
      <c r="F21" s="2264"/>
      <c r="G21" s="2264"/>
      <c r="H21" s="2524"/>
      <c r="M21" s="454">
        <v>4</v>
      </c>
      <c r="O21" s="454" t="s">
        <v>167</v>
      </c>
      <c r="S21" s="2272"/>
      <c r="T21" s="2272"/>
      <c r="V21" s="454"/>
      <c r="X21" s="454"/>
      <c r="Y21" s="454"/>
      <c r="Z21" s="454">
        <v>9</v>
      </c>
      <c r="AB21" s="454" t="s">
        <v>1270</v>
      </c>
      <c r="AC21" s="454"/>
      <c r="AD21" s="454"/>
      <c r="AE21" s="454"/>
      <c r="AF21" s="454"/>
      <c r="AG21" s="454"/>
      <c r="AH21" s="454"/>
      <c r="AI21" s="454"/>
      <c r="AJ21" s="454"/>
      <c r="AK21" s="454"/>
      <c r="AL21" s="454"/>
      <c r="AM21" s="2249"/>
    </row>
    <row r="22" spans="2:39" ht="21" customHeight="1">
      <c r="B22" s="2222"/>
      <c r="C22" s="2222"/>
      <c r="D22" s="2264"/>
      <c r="E22" s="2264"/>
      <c r="F22" s="2264"/>
      <c r="G22" s="2264"/>
      <c r="H22" s="2524"/>
      <c r="M22" s="454">
        <v>5</v>
      </c>
      <c r="O22" s="454" t="s">
        <v>724</v>
      </c>
      <c r="S22" s="2272"/>
      <c r="T22" s="2272"/>
      <c r="V22" s="454"/>
      <c r="X22" s="454"/>
      <c r="Y22" s="454"/>
      <c r="Z22" s="454"/>
      <c r="AA22" s="454"/>
      <c r="AB22" s="454"/>
      <c r="AC22" s="454"/>
      <c r="AD22" s="454"/>
      <c r="AE22" s="454"/>
      <c r="AF22" s="454"/>
      <c r="AG22" s="454"/>
      <c r="AH22" s="454"/>
      <c r="AI22" s="454"/>
      <c r="AJ22" s="454"/>
      <c r="AK22" s="454"/>
      <c r="AL22" s="454"/>
      <c r="AM22" s="2249"/>
    </row>
    <row r="23" spans="2:39" ht="21" customHeight="1">
      <c r="B23" s="2222"/>
      <c r="C23" s="2222"/>
      <c r="D23" s="2264"/>
      <c r="E23" s="2264"/>
      <c r="F23" s="2264"/>
      <c r="G23" s="2264"/>
      <c r="H23" s="2523"/>
      <c r="I23" s="2227"/>
      <c r="J23" s="2227"/>
      <c r="K23" s="2227"/>
      <c r="L23" s="2227"/>
      <c r="P23" s="2227"/>
      <c r="Q23" s="2227"/>
      <c r="R23" s="2227"/>
      <c r="S23" s="2273"/>
      <c r="T23" s="2273"/>
      <c r="U23" s="2227"/>
      <c r="V23" s="2244"/>
      <c r="W23" s="2227"/>
      <c r="X23" s="2244"/>
      <c r="Y23" s="2244"/>
      <c r="Z23" s="2244"/>
      <c r="AA23" s="2244"/>
      <c r="AB23" s="2244"/>
      <c r="AC23" s="2244"/>
      <c r="AD23" s="2244"/>
      <c r="AE23" s="2244"/>
      <c r="AF23" s="2244"/>
      <c r="AG23" s="2244"/>
      <c r="AH23" s="2244"/>
      <c r="AI23" s="2244"/>
      <c r="AJ23" s="2244"/>
      <c r="AK23" s="2244"/>
      <c r="AL23" s="2244"/>
      <c r="AM23" s="2251"/>
    </row>
    <row r="24" spans="2:39" ht="18" customHeight="1">
      <c r="B24" s="2222"/>
      <c r="C24" s="2222"/>
      <c r="D24" s="2264" t="s">
        <v>1517</v>
      </c>
      <c r="E24" s="2264"/>
      <c r="F24" s="2264"/>
      <c r="G24" s="2264"/>
      <c r="H24" s="2525"/>
      <c r="I24" s="2226"/>
      <c r="J24" s="2226"/>
      <c r="K24" s="2226"/>
      <c r="L24" s="2226"/>
      <c r="M24" s="2226"/>
      <c r="N24" s="2226"/>
      <c r="O24" s="2226"/>
      <c r="P24" s="2226"/>
      <c r="Q24" s="2226"/>
      <c r="R24" s="2226"/>
      <c r="S24" s="2239"/>
      <c r="T24" s="2239"/>
      <c r="U24" s="2226"/>
      <c r="V24" s="2226"/>
      <c r="W24" s="2226"/>
      <c r="X24" s="2245"/>
      <c r="Y24" s="2245"/>
      <c r="Z24" s="2245"/>
      <c r="AA24" s="2245"/>
      <c r="AB24" s="2245"/>
      <c r="AC24" s="2245"/>
      <c r="AD24" s="2245"/>
      <c r="AE24" s="2245"/>
      <c r="AF24" s="2245"/>
      <c r="AG24" s="2245"/>
      <c r="AH24" s="2245"/>
      <c r="AI24" s="2245"/>
      <c r="AJ24" s="2245"/>
      <c r="AK24" s="2245"/>
      <c r="AL24" s="2245"/>
      <c r="AM24" s="2045"/>
    </row>
    <row r="25" spans="2:39" ht="10.5" customHeight="1">
      <c r="B25" s="2222"/>
      <c r="C25" s="2222"/>
      <c r="D25" s="2264"/>
      <c r="E25" s="2264"/>
      <c r="F25" s="2264"/>
      <c r="G25" s="2264"/>
      <c r="H25" s="2521"/>
      <c r="I25" s="2532" t="s">
        <v>260</v>
      </c>
      <c r="J25" s="2538"/>
      <c r="K25" s="2538"/>
      <c r="L25" s="2538"/>
      <c r="M25" s="2538"/>
      <c r="N25" s="2538"/>
      <c r="O25" s="2538"/>
      <c r="P25" s="2551"/>
      <c r="Q25" s="2549"/>
      <c r="R25" s="2549"/>
      <c r="S25" s="2549"/>
      <c r="T25" s="2558" t="s">
        <v>2169</v>
      </c>
      <c r="U25" s="2564"/>
      <c r="V25" s="2564"/>
      <c r="W25" s="2564"/>
      <c r="X25" s="2564"/>
      <c r="Y25" s="2564"/>
      <c r="Z25" s="2564"/>
      <c r="AA25" s="2564"/>
      <c r="AB25" s="2572"/>
      <c r="AC25" s="2549"/>
      <c r="AD25" s="2549"/>
      <c r="AE25" s="2549"/>
      <c r="AF25" s="2549"/>
      <c r="AG25" s="2549"/>
      <c r="AH25" s="2549"/>
      <c r="AI25" s="2549"/>
      <c r="AJ25" s="2549"/>
      <c r="AK25" s="2549"/>
      <c r="AM25" s="2046"/>
    </row>
    <row r="26" spans="2:39" ht="16.5" customHeight="1">
      <c r="B26" s="2222"/>
      <c r="C26" s="2222"/>
      <c r="D26" s="2264"/>
      <c r="E26" s="2264"/>
      <c r="F26" s="2264"/>
      <c r="G26" s="2264"/>
      <c r="H26" s="2521"/>
      <c r="I26" s="2533"/>
      <c r="J26" s="2539"/>
      <c r="K26" s="2539"/>
      <c r="L26" s="2539"/>
      <c r="M26" s="2539"/>
      <c r="N26" s="2539"/>
      <c r="O26" s="2539"/>
      <c r="P26" s="2552"/>
      <c r="Q26" s="2549"/>
      <c r="R26" s="2549"/>
      <c r="S26" s="2549"/>
      <c r="T26" s="2559"/>
      <c r="U26" s="2565"/>
      <c r="V26" s="2565"/>
      <c r="W26" s="2565"/>
      <c r="X26" s="2565"/>
      <c r="Y26" s="2565"/>
      <c r="Z26" s="2565"/>
      <c r="AA26" s="2565"/>
      <c r="AB26" s="2573"/>
      <c r="AC26" s="2549"/>
      <c r="AD26" s="2549"/>
      <c r="AE26" s="2549"/>
      <c r="AF26" s="2549"/>
      <c r="AG26" s="2549"/>
      <c r="AH26" s="2549"/>
      <c r="AI26" s="2549"/>
      <c r="AJ26" s="2549"/>
      <c r="AK26" s="2549"/>
      <c r="AM26" s="2046"/>
    </row>
    <row r="27" spans="2:39" ht="10.5" customHeight="1">
      <c r="B27" s="2222"/>
      <c r="C27" s="2222"/>
      <c r="D27" s="2264"/>
      <c r="E27" s="2264"/>
      <c r="F27" s="2264"/>
      <c r="G27" s="2264"/>
      <c r="H27" s="2254"/>
      <c r="I27" s="2534"/>
      <c r="J27" s="2540"/>
      <c r="K27" s="2540"/>
      <c r="L27" s="2540"/>
      <c r="M27" s="2540"/>
      <c r="N27" s="2547" t="s">
        <v>2170</v>
      </c>
      <c r="O27" s="2550"/>
      <c r="P27" s="2553"/>
      <c r="Q27" s="2556" t="s">
        <v>1389</v>
      </c>
      <c r="R27" s="2556"/>
      <c r="S27" s="2556"/>
      <c r="T27" s="2558"/>
      <c r="U27" s="2547"/>
      <c r="V27" s="2547"/>
      <c r="W27" s="2547"/>
      <c r="X27" s="2547"/>
      <c r="Y27" s="2547"/>
      <c r="Z27" s="2547"/>
      <c r="AA27" s="2547"/>
      <c r="AB27" s="2574" t="s">
        <v>1961</v>
      </c>
      <c r="AC27" s="2556" t="s">
        <v>1389</v>
      </c>
      <c r="AD27" s="2556"/>
      <c r="AE27" s="2556"/>
      <c r="AF27" s="2556">
        <v>12</v>
      </c>
      <c r="AG27" s="2556"/>
      <c r="AH27" s="2556"/>
      <c r="AI27" s="2549"/>
      <c r="AJ27" s="2549"/>
      <c r="AK27" s="2549"/>
      <c r="AM27" s="2046"/>
    </row>
    <row r="28" spans="2:39" ht="10.5" customHeight="1">
      <c r="B28" s="2222"/>
      <c r="C28" s="2222"/>
      <c r="D28" s="2264"/>
      <c r="E28" s="2264"/>
      <c r="F28" s="2264"/>
      <c r="G28" s="2264"/>
      <c r="H28" s="2254"/>
      <c r="I28" s="2534"/>
      <c r="J28" s="2540"/>
      <c r="K28" s="2540"/>
      <c r="L28" s="2540"/>
      <c r="M28" s="2540"/>
      <c r="N28" s="10"/>
      <c r="O28" s="10"/>
      <c r="P28" s="2554"/>
      <c r="Q28" s="2556"/>
      <c r="R28" s="2556"/>
      <c r="S28" s="2556"/>
      <c r="T28" s="2560"/>
      <c r="U28" s="2549"/>
      <c r="V28" s="2549"/>
      <c r="W28" s="2549"/>
      <c r="X28" s="2549"/>
      <c r="Y28" s="2549"/>
      <c r="Z28" s="2549"/>
      <c r="AA28" s="2549"/>
      <c r="AB28" s="2554"/>
      <c r="AC28" s="2556"/>
      <c r="AD28" s="2556"/>
      <c r="AE28" s="2556"/>
      <c r="AF28" s="2556"/>
      <c r="AG28" s="2556"/>
      <c r="AH28" s="2556"/>
      <c r="AI28" s="2549"/>
      <c r="AJ28" s="2549"/>
      <c r="AK28" s="2549"/>
      <c r="AM28" s="2046"/>
    </row>
    <row r="29" spans="2:39" ht="10.5" customHeight="1">
      <c r="B29" s="2222"/>
      <c r="C29" s="2222"/>
      <c r="D29" s="2264"/>
      <c r="E29" s="2264"/>
      <c r="F29" s="2264"/>
      <c r="G29" s="2264"/>
      <c r="H29" s="2254"/>
      <c r="I29" s="2534"/>
      <c r="J29" s="2540"/>
      <c r="K29" s="2540"/>
      <c r="L29" s="2540"/>
      <c r="M29" s="2540"/>
      <c r="N29" s="10"/>
      <c r="O29" s="10"/>
      <c r="P29" s="2554"/>
      <c r="Q29" s="10"/>
      <c r="R29" s="10"/>
      <c r="S29" s="10"/>
      <c r="T29" s="2561"/>
      <c r="U29" s="10"/>
      <c r="V29" s="10"/>
      <c r="W29" s="10"/>
      <c r="X29" s="10"/>
      <c r="Y29" s="10"/>
      <c r="Z29" s="10"/>
      <c r="AA29" s="10"/>
      <c r="AB29" s="2554"/>
      <c r="AC29" s="10"/>
      <c r="AD29" s="10"/>
      <c r="AE29" s="10"/>
      <c r="AF29" s="10"/>
      <c r="AG29" s="10"/>
      <c r="AH29" s="10"/>
      <c r="AI29" s="10"/>
      <c r="AJ29" s="10"/>
      <c r="AK29" s="10"/>
      <c r="AM29" s="2046"/>
    </row>
    <row r="30" spans="2:39" ht="10.5" customHeight="1">
      <c r="B30" s="2222"/>
      <c r="C30" s="2222"/>
      <c r="D30" s="2264"/>
      <c r="E30" s="2264"/>
      <c r="F30" s="2264"/>
      <c r="G30" s="2264"/>
      <c r="H30" s="2254"/>
      <c r="I30" s="2535"/>
      <c r="J30" s="2541"/>
      <c r="K30" s="2541"/>
      <c r="L30" s="2541"/>
      <c r="M30" s="2541"/>
      <c r="N30" s="2548"/>
      <c r="O30" s="2548"/>
      <c r="P30" s="2555"/>
      <c r="Q30" s="10"/>
      <c r="R30" s="10"/>
      <c r="S30" s="10"/>
      <c r="T30" s="2562"/>
      <c r="U30" s="2548"/>
      <c r="V30" s="2548"/>
      <c r="W30" s="2548"/>
      <c r="X30" s="2548"/>
      <c r="Y30" s="2548"/>
      <c r="Z30" s="2548"/>
      <c r="AA30" s="2548"/>
      <c r="AB30" s="2555"/>
      <c r="AC30" s="10"/>
      <c r="AD30" s="10"/>
      <c r="AE30" s="10"/>
      <c r="AF30" s="10"/>
      <c r="AG30" s="10"/>
      <c r="AH30" s="10"/>
      <c r="AI30" s="10"/>
      <c r="AJ30" s="10"/>
      <c r="AK30" s="10"/>
      <c r="AM30" s="2046"/>
    </row>
    <row r="31" spans="2:39" ht="10.5" customHeight="1">
      <c r="B31" s="2222"/>
      <c r="C31" s="2222"/>
      <c r="D31" s="2264"/>
      <c r="E31" s="2264"/>
      <c r="F31" s="2264"/>
      <c r="G31" s="2264"/>
      <c r="H31" s="2254"/>
      <c r="I31" s="454"/>
      <c r="J31" s="2542"/>
      <c r="K31" s="2542"/>
      <c r="L31" s="2542"/>
      <c r="M31" s="2542"/>
      <c r="N31" s="2536"/>
      <c r="O31" s="2536"/>
      <c r="P31" s="2536"/>
      <c r="Q31" s="2536"/>
      <c r="R31" s="2536"/>
      <c r="S31" s="2536"/>
      <c r="T31" s="2536"/>
      <c r="U31" s="2536"/>
      <c r="V31" s="2536"/>
      <c r="W31" s="2536"/>
      <c r="X31" s="2536"/>
      <c r="Y31" s="2536"/>
      <c r="Z31" s="2536"/>
      <c r="AA31" s="2536"/>
      <c r="AB31" s="2536"/>
      <c r="AC31" s="2536"/>
      <c r="AD31" s="2536"/>
      <c r="AE31" s="2536"/>
      <c r="AF31" s="2536"/>
      <c r="AG31" s="2536"/>
      <c r="AH31" s="2536"/>
      <c r="AI31" s="2536"/>
      <c r="AJ31" s="2536"/>
      <c r="AK31" s="2536"/>
      <c r="AM31" s="2046"/>
    </row>
    <row r="32" spans="2:39" ht="10.5" customHeight="1">
      <c r="B32" s="2222"/>
      <c r="C32" s="2222"/>
      <c r="D32" s="2264"/>
      <c r="E32" s="2264"/>
      <c r="F32" s="2264"/>
      <c r="G32" s="2264"/>
      <c r="H32" s="2254"/>
      <c r="I32" s="2528"/>
      <c r="J32" s="2536"/>
      <c r="K32" s="2536"/>
      <c r="L32" s="2536"/>
      <c r="M32" s="2536"/>
      <c r="N32" s="2536"/>
      <c r="O32" s="2536"/>
      <c r="P32" s="2536"/>
      <c r="Q32" s="2549"/>
      <c r="R32" s="2549"/>
      <c r="S32" s="2549"/>
      <c r="T32" s="2549"/>
      <c r="U32" s="2549"/>
      <c r="V32" s="2549"/>
      <c r="W32" s="2549"/>
      <c r="X32" s="2549"/>
      <c r="Y32" s="2549"/>
      <c r="Z32" s="2549"/>
      <c r="AA32" s="2549"/>
      <c r="AB32" s="2549"/>
      <c r="AC32" s="2549"/>
      <c r="AD32" s="2577"/>
      <c r="AE32" s="2254"/>
      <c r="AF32" s="2254"/>
      <c r="AG32" s="2254"/>
      <c r="AH32" s="2254"/>
      <c r="AI32" s="2254"/>
      <c r="AJ32" s="2254"/>
      <c r="AK32" s="2254"/>
      <c r="AL32" s="2254"/>
      <c r="AM32" s="2046"/>
    </row>
    <row r="33" spans="2:39" ht="10.5" customHeight="1">
      <c r="B33" s="2222"/>
      <c r="C33" s="2222"/>
      <c r="D33" s="2264"/>
      <c r="E33" s="2264"/>
      <c r="F33" s="2264"/>
      <c r="G33" s="2264"/>
      <c r="H33" s="2254"/>
      <c r="I33" s="2536"/>
      <c r="J33" s="2536"/>
      <c r="K33" s="2536"/>
      <c r="L33" s="2536"/>
      <c r="M33" s="2536"/>
      <c r="N33" s="2536"/>
      <c r="O33" s="2536"/>
      <c r="P33" s="2536"/>
      <c r="Q33" s="2549"/>
      <c r="R33" s="2549"/>
      <c r="S33" s="2549"/>
      <c r="T33" s="2549"/>
      <c r="U33" s="2549"/>
      <c r="V33" s="2549"/>
      <c r="W33" s="2549"/>
      <c r="X33" s="2549"/>
      <c r="Y33" s="2549"/>
      <c r="Z33" s="2549"/>
      <c r="AA33" s="2568" t="s">
        <v>1442</v>
      </c>
      <c r="AB33" s="2575"/>
      <c r="AC33" s="2575"/>
      <c r="AD33" s="2575"/>
      <c r="AE33" s="2575"/>
      <c r="AF33" s="2575"/>
      <c r="AG33" s="2575"/>
      <c r="AH33" s="2578"/>
      <c r="AI33" s="2254"/>
      <c r="AJ33" s="2254"/>
      <c r="AK33" s="2254"/>
      <c r="AL33" s="2254"/>
      <c r="AM33" s="2046"/>
    </row>
    <row r="34" spans="2:39" ht="10.5" customHeight="1">
      <c r="B34" s="2222"/>
      <c r="C34" s="2222"/>
      <c r="D34" s="2264"/>
      <c r="E34" s="2264"/>
      <c r="F34" s="2264"/>
      <c r="G34" s="2264"/>
      <c r="H34" s="2254"/>
      <c r="I34" s="454"/>
      <c r="J34" s="2540"/>
      <c r="K34" s="2540"/>
      <c r="L34" s="2540"/>
      <c r="M34" s="2540"/>
      <c r="N34" s="2549"/>
      <c r="O34" s="2549"/>
      <c r="P34" s="2549"/>
      <c r="Q34" s="2549"/>
      <c r="R34" s="2549"/>
      <c r="S34" s="2549"/>
      <c r="T34" s="2549"/>
      <c r="U34" s="2549"/>
      <c r="V34" s="2549"/>
      <c r="W34" s="2549"/>
      <c r="X34" s="2549"/>
      <c r="Y34" s="2549"/>
      <c r="Z34" s="2549"/>
      <c r="AA34" s="2569"/>
      <c r="AB34" s="2267"/>
      <c r="AC34" s="2267"/>
      <c r="AD34" s="2267"/>
      <c r="AE34" s="2267"/>
      <c r="AF34" s="2267"/>
      <c r="AG34" s="2267"/>
      <c r="AH34" s="2579"/>
      <c r="AI34" s="2254"/>
      <c r="AJ34" s="2254"/>
      <c r="AK34" s="2254"/>
      <c r="AL34" s="2254"/>
      <c r="AM34" s="2046"/>
    </row>
    <row r="35" spans="2:39" ht="10.5" customHeight="1">
      <c r="B35" s="2222"/>
      <c r="C35" s="2222"/>
      <c r="D35" s="2264"/>
      <c r="E35" s="2264"/>
      <c r="F35" s="2264"/>
      <c r="G35" s="2264"/>
      <c r="H35" s="2254"/>
      <c r="I35" s="454"/>
      <c r="J35" s="2540"/>
      <c r="K35" s="2540"/>
      <c r="L35" s="2540"/>
      <c r="M35" s="2540"/>
      <c r="N35" s="2549"/>
      <c r="O35" s="2549"/>
      <c r="P35" s="2549"/>
      <c r="Q35" s="2549"/>
      <c r="R35" s="2549"/>
      <c r="S35" s="2549"/>
      <c r="T35" s="2549"/>
      <c r="U35" s="2549"/>
      <c r="V35" s="2549"/>
      <c r="W35" s="2549"/>
      <c r="X35" s="2549"/>
      <c r="Y35" s="2549"/>
      <c r="Z35" s="2549"/>
      <c r="AA35" s="2570"/>
      <c r="AB35" s="2576"/>
      <c r="AC35" s="2576"/>
      <c r="AD35" s="2576"/>
      <c r="AE35" s="2576"/>
      <c r="AF35" s="2576"/>
      <c r="AG35" s="2576"/>
      <c r="AH35" s="2580"/>
      <c r="AI35" s="10"/>
      <c r="AJ35" s="10"/>
      <c r="AK35" s="10"/>
      <c r="AL35" s="10"/>
      <c r="AM35" s="2046"/>
    </row>
    <row r="36" spans="2:39" ht="10.5" customHeight="1">
      <c r="B36" s="2222"/>
      <c r="C36" s="2222"/>
      <c r="D36" s="2264"/>
      <c r="E36" s="2264"/>
      <c r="F36" s="2264"/>
      <c r="G36" s="2264"/>
      <c r="H36" s="2254"/>
      <c r="I36" s="454"/>
      <c r="J36" s="2540"/>
      <c r="K36" s="2540"/>
      <c r="L36" s="2540"/>
      <c r="M36" s="2540"/>
      <c r="N36" s="10"/>
      <c r="O36" s="10"/>
      <c r="P36" s="10"/>
      <c r="Q36" s="10"/>
      <c r="R36" s="10"/>
      <c r="S36" s="10"/>
      <c r="T36" s="10"/>
      <c r="U36" s="10"/>
      <c r="V36" s="10"/>
      <c r="W36" s="2567" t="s">
        <v>50</v>
      </c>
      <c r="X36" s="2567"/>
      <c r="Y36" s="2567"/>
      <c r="Z36" s="2549"/>
      <c r="AA36" s="2558"/>
      <c r="AB36" s="2538"/>
      <c r="AC36" s="2538"/>
      <c r="AD36" s="2538"/>
      <c r="AE36" s="2538"/>
      <c r="AF36" s="2538"/>
      <c r="AG36" s="2538" t="s">
        <v>2170</v>
      </c>
      <c r="AH36" s="2551"/>
      <c r="AI36" s="10"/>
      <c r="AJ36" s="10"/>
      <c r="AK36" s="10"/>
      <c r="AL36" s="10"/>
      <c r="AM36" s="2046"/>
    </row>
    <row r="37" spans="2:39" ht="10.5" customHeight="1">
      <c r="B37" s="2222"/>
      <c r="C37" s="2222"/>
      <c r="D37" s="2264"/>
      <c r="E37" s="2264"/>
      <c r="F37" s="2264"/>
      <c r="G37" s="2264"/>
      <c r="H37" s="2254"/>
      <c r="I37" s="454"/>
      <c r="J37" s="2540"/>
      <c r="K37" s="2540"/>
      <c r="L37" s="2540"/>
      <c r="M37" s="2540"/>
      <c r="N37" s="10"/>
      <c r="O37" s="10"/>
      <c r="P37" s="10"/>
      <c r="Q37" s="10"/>
      <c r="R37" s="10"/>
      <c r="S37" s="10"/>
      <c r="T37" s="10"/>
      <c r="U37" s="10"/>
      <c r="V37" s="10"/>
      <c r="W37" s="2567"/>
      <c r="X37" s="2567"/>
      <c r="Y37" s="2567"/>
      <c r="Z37" s="2549"/>
      <c r="AA37" s="2571"/>
      <c r="AB37" s="2536"/>
      <c r="AC37" s="2536"/>
      <c r="AD37" s="2536"/>
      <c r="AE37" s="2536"/>
      <c r="AF37" s="2536"/>
      <c r="AG37" s="2536"/>
      <c r="AH37" s="2581"/>
      <c r="AI37" s="454"/>
      <c r="AJ37" s="454"/>
      <c r="AK37" s="454"/>
      <c r="AL37" s="2536"/>
      <c r="AM37" s="2046"/>
    </row>
    <row r="38" spans="2:39" ht="10.5" customHeight="1">
      <c r="B38" s="2222"/>
      <c r="C38" s="2222"/>
      <c r="D38" s="2264"/>
      <c r="E38" s="2264"/>
      <c r="F38" s="2264"/>
      <c r="G38" s="2264"/>
      <c r="H38" s="2254"/>
      <c r="I38" s="454"/>
      <c r="J38" s="2543"/>
      <c r="K38" s="454"/>
      <c r="L38" s="454"/>
      <c r="M38" s="454"/>
      <c r="N38" s="454"/>
      <c r="O38" s="454"/>
      <c r="P38" s="454"/>
      <c r="Q38" s="454"/>
      <c r="R38" s="454"/>
      <c r="S38" s="454"/>
      <c r="T38" s="2270"/>
      <c r="U38" s="454"/>
      <c r="V38" s="454"/>
      <c r="W38" s="454"/>
      <c r="X38" s="454"/>
      <c r="Y38" s="454"/>
      <c r="Z38" s="454"/>
      <c r="AA38" s="2571"/>
      <c r="AB38" s="2536"/>
      <c r="AC38" s="2536"/>
      <c r="AD38" s="2536"/>
      <c r="AE38" s="2536"/>
      <c r="AF38" s="2536"/>
      <c r="AG38" s="2536"/>
      <c r="AH38" s="2581"/>
      <c r="AI38" s="2582"/>
      <c r="AJ38" s="2582"/>
      <c r="AK38" s="2582"/>
      <c r="AL38" s="2582"/>
      <c r="AM38" s="2046"/>
    </row>
    <row r="39" spans="2:39" ht="10.5" customHeight="1">
      <c r="B39" s="2222"/>
      <c r="C39" s="2222"/>
      <c r="D39" s="2264"/>
      <c r="E39" s="2264"/>
      <c r="F39" s="2264"/>
      <c r="G39" s="2264"/>
      <c r="H39" s="2254"/>
      <c r="I39" s="454"/>
      <c r="J39" s="2543"/>
      <c r="K39" s="454"/>
      <c r="L39" s="454"/>
      <c r="M39" s="454"/>
      <c r="N39" s="454"/>
      <c r="O39" s="454"/>
      <c r="P39" s="454"/>
      <c r="Q39" s="454"/>
      <c r="R39" s="454"/>
      <c r="S39" s="454"/>
      <c r="T39" s="2270"/>
      <c r="U39" s="454"/>
      <c r="V39" s="454"/>
      <c r="W39" s="454"/>
      <c r="X39" s="454"/>
      <c r="Y39" s="454"/>
      <c r="Z39" s="454"/>
      <c r="AA39" s="2571"/>
      <c r="AB39" s="2536"/>
      <c r="AC39" s="2536"/>
      <c r="AD39" s="2536"/>
      <c r="AE39" s="2536"/>
      <c r="AF39" s="2536"/>
      <c r="AG39" s="2536"/>
      <c r="AH39" s="2581"/>
      <c r="AI39" s="2582"/>
      <c r="AJ39" s="2582"/>
      <c r="AK39" s="2582"/>
      <c r="AL39" s="2582"/>
      <c r="AM39" s="2046"/>
    </row>
    <row r="40" spans="2:39" ht="10.5" customHeight="1">
      <c r="B40" s="2222"/>
      <c r="C40" s="2222"/>
      <c r="D40" s="2264"/>
      <c r="E40" s="2264"/>
      <c r="F40" s="2264"/>
      <c r="G40" s="2264"/>
      <c r="H40" s="2254"/>
      <c r="I40" s="454"/>
      <c r="J40" s="2543"/>
      <c r="K40" s="454"/>
      <c r="L40" s="454"/>
      <c r="M40" s="454"/>
      <c r="N40" s="454"/>
      <c r="O40" s="454"/>
      <c r="P40" s="454"/>
      <c r="Q40" s="454"/>
      <c r="R40" s="454"/>
      <c r="S40" s="454"/>
      <c r="T40" s="2270"/>
      <c r="U40" s="454"/>
      <c r="V40" s="454"/>
      <c r="W40" s="454"/>
      <c r="X40" s="454"/>
      <c r="Y40" s="454"/>
      <c r="Z40" s="454"/>
      <c r="AA40" s="2533"/>
      <c r="AB40" s="2539"/>
      <c r="AC40" s="2539"/>
      <c r="AD40" s="2539"/>
      <c r="AE40" s="2539"/>
      <c r="AF40" s="2539"/>
      <c r="AG40" s="2539"/>
      <c r="AH40" s="2552"/>
      <c r="AI40" s="2582"/>
      <c r="AJ40" s="2582"/>
      <c r="AK40" s="2582"/>
      <c r="AL40" s="2582"/>
      <c r="AM40" s="2046"/>
    </row>
    <row r="41" spans="2:39" ht="10.5" customHeight="1">
      <c r="B41" s="2222"/>
      <c r="C41" s="2222"/>
      <c r="D41" s="2264"/>
      <c r="E41" s="2264"/>
      <c r="F41" s="2264"/>
      <c r="G41" s="2264"/>
      <c r="H41" s="2254"/>
      <c r="I41" s="454"/>
      <c r="J41" s="2543"/>
      <c r="K41" s="454"/>
      <c r="L41" s="454"/>
      <c r="M41" s="454"/>
      <c r="N41" s="454"/>
      <c r="O41" s="454"/>
      <c r="P41" s="454"/>
      <c r="Q41" s="454"/>
      <c r="R41" s="454"/>
      <c r="S41" s="454"/>
      <c r="T41" s="2270"/>
      <c r="U41" s="454"/>
      <c r="V41" s="454"/>
      <c r="W41" s="454"/>
      <c r="X41" s="454"/>
      <c r="Y41" s="454"/>
      <c r="Z41" s="454"/>
      <c r="AA41" s="454"/>
      <c r="AB41" s="454"/>
      <c r="AE41" s="2238"/>
      <c r="AF41" s="2238"/>
      <c r="AG41" s="2238"/>
      <c r="AH41" s="2238"/>
      <c r="AI41" s="2238"/>
      <c r="AJ41" s="2238"/>
      <c r="AK41" s="10"/>
      <c r="AL41" s="10"/>
      <c r="AM41" s="2046"/>
    </row>
    <row r="42" spans="2:39" ht="10.5" customHeight="1">
      <c r="B42" s="2222"/>
      <c r="C42" s="2222"/>
      <c r="D42" s="2264"/>
      <c r="E42" s="2264"/>
      <c r="F42" s="2264"/>
      <c r="G42" s="2264"/>
      <c r="H42" s="2523"/>
      <c r="I42" s="2244"/>
      <c r="J42" s="2244"/>
      <c r="K42" s="2244"/>
      <c r="L42" s="2244"/>
      <c r="M42" s="2244"/>
      <c r="N42" s="2244"/>
      <c r="O42" s="2244"/>
      <c r="P42" s="2244"/>
      <c r="Q42" s="2244"/>
      <c r="R42" s="2244"/>
      <c r="S42" s="2244"/>
      <c r="T42" s="2244"/>
      <c r="U42" s="2244"/>
      <c r="V42" s="2244"/>
      <c r="W42" s="2244"/>
      <c r="X42" s="2244"/>
      <c r="Y42" s="2244"/>
      <c r="Z42" s="2244"/>
      <c r="AA42" s="2244"/>
      <c r="AB42" s="2227"/>
      <c r="AC42" s="2227"/>
      <c r="AD42" s="2227"/>
      <c r="AE42" s="2227"/>
      <c r="AF42" s="2227"/>
      <c r="AG42" s="2227"/>
      <c r="AH42" s="2227"/>
      <c r="AI42" s="2227"/>
      <c r="AJ42" s="2227"/>
      <c r="AK42" s="2227"/>
      <c r="AL42" s="2227"/>
      <c r="AM42" s="2047"/>
    </row>
    <row r="43" spans="2:39" ht="19.5" customHeight="1">
      <c r="B43" s="2516" t="s">
        <v>1238</v>
      </c>
      <c r="C43" s="2516"/>
      <c r="D43" s="2264" t="s">
        <v>490</v>
      </c>
      <c r="E43" s="2264"/>
      <c r="F43" s="2264"/>
      <c r="G43" s="2264"/>
      <c r="H43" s="2264"/>
      <c r="I43" s="2264"/>
      <c r="J43" s="2264"/>
      <c r="K43" s="2264"/>
      <c r="L43" s="2264"/>
      <c r="M43" s="2264"/>
      <c r="N43" s="2264"/>
      <c r="O43" s="2264"/>
      <c r="P43" s="2264"/>
      <c r="Q43" s="2264"/>
      <c r="R43" s="2264"/>
      <c r="S43" s="2264"/>
      <c r="T43" s="2264"/>
      <c r="U43" s="2566" t="s">
        <v>1478</v>
      </c>
      <c r="V43" s="2566"/>
      <c r="W43" s="2566"/>
      <c r="X43" s="2566"/>
      <c r="Y43" s="2566"/>
      <c r="Z43" s="2566"/>
      <c r="AA43" s="2566"/>
      <c r="AB43" s="2566"/>
      <c r="AC43" s="2566"/>
      <c r="AD43" s="2566"/>
      <c r="AE43" s="2566"/>
      <c r="AF43" s="2566"/>
      <c r="AG43" s="2566"/>
      <c r="AH43" s="2566"/>
      <c r="AI43" s="2566"/>
      <c r="AJ43" s="2566"/>
      <c r="AK43" s="2566"/>
      <c r="AL43" s="2566"/>
      <c r="AM43" s="2566"/>
    </row>
    <row r="44" spans="2:39" ht="19.5" customHeight="1">
      <c r="B44" s="2516"/>
      <c r="C44" s="2516"/>
      <c r="D44" s="2264"/>
      <c r="E44" s="2264"/>
      <c r="F44" s="2264"/>
      <c r="G44" s="2264"/>
      <c r="H44" s="2264"/>
      <c r="I44" s="2264"/>
      <c r="J44" s="2264"/>
      <c r="K44" s="2264"/>
      <c r="L44" s="2264"/>
      <c r="M44" s="2264"/>
      <c r="N44" s="2264"/>
      <c r="O44" s="2264"/>
      <c r="P44" s="2264"/>
      <c r="Q44" s="2264"/>
      <c r="R44" s="2264"/>
      <c r="S44" s="2264"/>
      <c r="T44" s="2264"/>
      <c r="U44" s="2566"/>
      <c r="V44" s="2566"/>
      <c r="W44" s="2566"/>
      <c r="X44" s="2566"/>
      <c r="Y44" s="2566"/>
      <c r="Z44" s="2566"/>
      <c r="AA44" s="2566"/>
      <c r="AB44" s="2566"/>
      <c r="AC44" s="2566"/>
      <c r="AD44" s="2566"/>
      <c r="AE44" s="2566"/>
      <c r="AF44" s="2566"/>
      <c r="AG44" s="2566"/>
      <c r="AH44" s="2566"/>
      <c r="AI44" s="2566"/>
      <c r="AJ44" s="2566"/>
      <c r="AK44" s="2566"/>
      <c r="AL44" s="2566"/>
      <c r="AM44" s="2566"/>
    </row>
    <row r="45" spans="2:39" ht="19.5" customHeight="1">
      <c r="B45" s="2516"/>
      <c r="C45" s="2516"/>
      <c r="D45" s="2264"/>
      <c r="E45" s="2264"/>
      <c r="F45" s="2264"/>
      <c r="G45" s="2264"/>
      <c r="H45" s="2264"/>
      <c r="I45" s="2264"/>
      <c r="J45" s="2264"/>
      <c r="K45" s="2264"/>
      <c r="L45" s="2264"/>
      <c r="M45" s="2264"/>
      <c r="N45" s="2264"/>
      <c r="O45" s="2264"/>
      <c r="P45" s="2264"/>
      <c r="Q45" s="2264"/>
      <c r="R45" s="2264"/>
      <c r="S45" s="2264"/>
      <c r="T45" s="2264"/>
      <c r="U45" s="2566"/>
      <c r="V45" s="2566"/>
      <c r="W45" s="2566"/>
      <c r="X45" s="2566"/>
      <c r="Y45" s="2566"/>
      <c r="Z45" s="2566"/>
      <c r="AA45" s="2566"/>
      <c r="AB45" s="2566"/>
      <c r="AC45" s="2566"/>
      <c r="AD45" s="2566"/>
      <c r="AE45" s="2566"/>
      <c r="AF45" s="2566"/>
      <c r="AG45" s="2566"/>
      <c r="AH45" s="2566"/>
      <c r="AI45" s="2566"/>
      <c r="AJ45" s="2566"/>
      <c r="AK45" s="2566"/>
      <c r="AL45" s="2566"/>
      <c r="AM45" s="2566"/>
    </row>
    <row r="46" spans="2:39" ht="19.5" customHeight="1">
      <c r="B46" s="2516"/>
      <c r="C46" s="2516"/>
      <c r="D46" s="2264"/>
      <c r="E46" s="2264"/>
      <c r="F46" s="2264"/>
      <c r="G46" s="2264"/>
      <c r="H46" s="2264"/>
      <c r="I46" s="2264"/>
      <c r="J46" s="2264"/>
      <c r="K46" s="2264"/>
      <c r="L46" s="2264"/>
      <c r="M46" s="2264"/>
      <c r="N46" s="2264"/>
      <c r="O46" s="2264"/>
      <c r="P46" s="2264"/>
      <c r="Q46" s="2264"/>
      <c r="R46" s="2264"/>
      <c r="S46" s="2264"/>
      <c r="T46" s="2264"/>
      <c r="U46" s="2566"/>
      <c r="V46" s="2566"/>
      <c r="W46" s="2566"/>
      <c r="X46" s="2566"/>
      <c r="Y46" s="2566"/>
      <c r="Z46" s="2566"/>
      <c r="AA46" s="2566"/>
      <c r="AB46" s="2566"/>
      <c r="AC46" s="2566"/>
      <c r="AD46" s="2566"/>
      <c r="AE46" s="2566"/>
      <c r="AF46" s="2566"/>
      <c r="AG46" s="2566"/>
      <c r="AH46" s="2566"/>
      <c r="AI46" s="2566"/>
      <c r="AJ46" s="2566"/>
      <c r="AK46" s="2566"/>
      <c r="AL46" s="2566"/>
      <c r="AM46" s="2566"/>
    </row>
    <row r="47" spans="2:39" ht="19.5" customHeight="1">
      <c r="B47" s="2516"/>
      <c r="C47" s="2516"/>
      <c r="D47" s="2264"/>
      <c r="E47" s="2264"/>
      <c r="F47" s="2264"/>
      <c r="G47" s="2264"/>
      <c r="H47" s="2264"/>
      <c r="I47" s="2264"/>
      <c r="J47" s="2264"/>
      <c r="K47" s="2264"/>
      <c r="L47" s="2264"/>
      <c r="M47" s="2264"/>
      <c r="N47" s="2264"/>
      <c r="O47" s="2264"/>
      <c r="P47" s="2264"/>
      <c r="Q47" s="2264"/>
      <c r="R47" s="2264"/>
      <c r="S47" s="2264"/>
      <c r="T47" s="2264"/>
      <c r="U47" s="2566"/>
      <c r="V47" s="2566"/>
      <c r="W47" s="2566"/>
      <c r="X47" s="2566"/>
      <c r="Y47" s="2566"/>
      <c r="Z47" s="2566"/>
      <c r="AA47" s="2566"/>
      <c r="AB47" s="2566"/>
      <c r="AC47" s="2566"/>
      <c r="AD47" s="2566"/>
      <c r="AE47" s="2566"/>
      <c r="AF47" s="2566"/>
      <c r="AG47" s="2566"/>
      <c r="AH47" s="2566"/>
      <c r="AI47" s="2566"/>
      <c r="AJ47" s="2566"/>
      <c r="AK47" s="2566"/>
      <c r="AL47" s="2566"/>
      <c r="AM47" s="2566"/>
    </row>
    <row r="48" spans="2:39" ht="19.5" customHeight="1">
      <c r="B48" s="2516"/>
      <c r="C48" s="2516"/>
      <c r="D48" s="2264"/>
      <c r="E48" s="2264"/>
      <c r="F48" s="2264"/>
      <c r="G48" s="2264"/>
      <c r="H48" s="2264"/>
      <c r="I48" s="2264"/>
      <c r="J48" s="2264"/>
      <c r="K48" s="2264"/>
      <c r="L48" s="2264"/>
      <c r="M48" s="2264"/>
      <c r="N48" s="2264"/>
      <c r="O48" s="2264"/>
      <c r="P48" s="2264"/>
      <c r="Q48" s="2264"/>
      <c r="R48" s="2264"/>
      <c r="S48" s="2264"/>
      <c r="T48" s="2264"/>
      <c r="U48" s="2566"/>
      <c r="V48" s="2566"/>
      <c r="W48" s="2566"/>
      <c r="X48" s="2566"/>
      <c r="Y48" s="2566"/>
      <c r="Z48" s="2566"/>
      <c r="AA48" s="2566"/>
      <c r="AB48" s="2566"/>
      <c r="AC48" s="2566"/>
      <c r="AD48" s="2566"/>
      <c r="AE48" s="2566"/>
      <c r="AF48" s="2566"/>
      <c r="AG48" s="2566"/>
      <c r="AH48" s="2566"/>
      <c r="AI48" s="2566"/>
      <c r="AJ48" s="2566"/>
      <c r="AK48" s="2566"/>
      <c r="AL48" s="2566"/>
      <c r="AM48" s="2566"/>
    </row>
    <row r="49" spans="2:39" ht="112.5" customHeight="1">
      <c r="B49" s="2224" t="s">
        <v>2172</v>
      </c>
      <c r="C49" s="2224"/>
      <c r="D49" s="2224"/>
      <c r="E49" s="2224"/>
      <c r="F49" s="2224"/>
      <c r="G49" s="2224"/>
      <c r="H49" s="2224"/>
      <c r="I49" s="2224"/>
      <c r="J49" s="2224"/>
      <c r="K49" s="2224"/>
      <c r="L49" s="2224"/>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2224"/>
      <c r="AM49" s="2224"/>
    </row>
  </sheetData>
  <mergeCells count="54">
    <mergeCell ref="AE41:AJ41"/>
    <mergeCell ref="AK41:AL41"/>
    <mergeCell ref="B49:AM49"/>
    <mergeCell ref="A3:AM4"/>
    <mergeCell ref="B6:G7"/>
    <mergeCell ref="K6:AM7"/>
    <mergeCell ref="B8:G11"/>
    <mergeCell ref="I8:AM9"/>
    <mergeCell ref="I10:AM11"/>
    <mergeCell ref="B12:G16"/>
    <mergeCell ref="I25:P26"/>
    <mergeCell ref="Q25:S26"/>
    <mergeCell ref="T25:AB26"/>
    <mergeCell ref="AC25:AE26"/>
    <mergeCell ref="AF25:AH26"/>
    <mergeCell ref="AI25:AK26"/>
    <mergeCell ref="J27:M28"/>
    <mergeCell ref="N27:P30"/>
    <mergeCell ref="Q27:S28"/>
    <mergeCell ref="T27:V28"/>
    <mergeCell ref="W27:Y28"/>
    <mergeCell ref="AB27:AB30"/>
    <mergeCell ref="AC27:AE28"/>
    <mergeCell ref="AF27:AH28"/>
    <mergeCell ref="AI27:AK28"/>
    <mergeCell ref="J29:M30"/>
    <mergeCell ref="Q29:S30"/>
    <mergeCell ref="T29:V30"/>
    <mergeCell ref="W29:Y30"/>
    <mergeCell ref="AC29:AE30"/>
    <mergeCell ref="AF29:AH30"/>
    <mergeCell ref="AI29:AK30"/>
    <mergeCell ref="I32:P33"/>
    <mergeCell ref="Q32:S33"/>
    <mergeCell ref="T32:V33"/>
    <mergeCell ref="W32:Y33"/>
    <mergeCell ref="AA33:AH35"/>
    <mergeCell ref="J34:M35"/>
    <mergeCell ref="N34:P35"/>
    <mergeCell ref="Q34:S35"/>
    <mergeCell ref="T34:V35"/>
    <mergeCell ref="W34:Y35"/>
    <mergeCell ref="J36:M37"/>
    <mergeCell ref="N36:P37"/>
    <mergeCell ref="Q36:S37"/>
    <mergeCell ref="T36:V37"/>
    <mergeCell ref="W36:Y37"/>
    <mergeCell ref="AG36:AH40"/>
    <mergeCell ref="B43:C48"/>
    <mergeCell ref="D43:T48"/>
    <mergeCell ref="U43:AM48"/>
    <mergeCell ref="B17:C42"/>
    <mergeCell ref="D17:G23"/>
    <mergeCell ref="D24:G42"/>
  </mergeCells>
  <phoneticPr fontId="23" type="Hiragana"/>
  <pageMargins left="0.7" right="0.7" top="0.75" bottom="0.75" header="0.51180555555555496" footer="0.51180555555555496"/>
  <pageSetup paperSize="9" scale="80" firstPageNumber="0" fitToWidth="1" fitToHeight="1" orientation="portrait" usePrinterDefaults="1" useFirstPageNumber="1"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92D050"/>
  </sheetPr>
  <dimension ref="A1:Z69"/>
  <sheetViews>
    <sheetView showGridLines="0" view="pageBreakPreview" zoomScaleNormal="75" zoomScaleSheetLayoutView="100" workbookViewId="0"/>
  </sheetViews>
  <sheetFormatPr defaultColWidth="4" defaultRowHeight="13.5"/>
  <cols>
    <col min="1" max="1" width="2.875" style="226" customWidth="1"/>
    <col min="2" max="2" width="2.625" style="226" customWidth="1"/>
    <col min="3" max="3" width="7.625" style="226" customWidth="1"/>
    <col min="4" max="8" width="4.625" style="226" customWidth="1"/>
    <col min="9" max="9" width="5.375" style="226" customWidth="1"/>
    <col min="10" max="18" width="4.625" style="226" customWidth="1"/>
    <col min="19" max="20" width="7.625" style="226" customWidth="1"/>
    <col min="21" max="25" width="4.625" style="226" customWidth="1"/>
    <col min="26" max="26" width="2.375" style="226" customWidth="1"/>
    <col min="27" max="257" width="4" style="226"/>
    <col min="258" max="258" width="2.875" style="226" customWidth="1"/>
    <col min="259" max="259" width="2.375" style="226" customWidth="1"/>
    <col min="260" max="260" width="7.375" style="226" customWidth="1"/>
    <col min="261" max="263" width="4" style="226"/>
    <col min="264" max="264" width="3.625" style="226" customWidth="1"/>
    <col min="265" max="265" width="4" style="226"/>
    <col min="266" max="266" width="7.375" style="226" customWidth="1"/>
    <col min="267" max="275" width="4" style="226"/>
    <col min="276" max="277" width="6.875" style="226" customWidth="1"/>
    <col min="278" max="279" width="4" style="226"/>
    <col min="280" max="280" width="4.125" style="226" customWidth="1"/>
    <col min="281" max="281" width="2.375" style="226" customWidth="1"/>
    <col min="282" max="282" width="3.375" style="226" customWidth="1"/>
    <col min="283" max="513" width="4" style="226"/>
    <col min="514" max="514" width="2.875" style="226" customWidth="1"/>
    <col min="515" max="515" width="2.375" style="226" customWidth="1"/>
    <col min="516" max="516" width="7.375" style="226" customWidth="1"/>
    <col min="517" max="519" width="4" style="226"/>
    <col min="520" max="520" width="3.625" style="226" customWidth="1"/>
    <col min="521" max="521" width="4" style="226"/>
    <col min="522" max="522" width="7.375" style="226" customWidth="1"/>
    <col min="523" max="531" width="4" style="226"/>
    <col min="532" max="533" width="6.875" style="226" customWidth="1"/>
    <col min="534" max="535" width="4" style="226"/>
    <col min="536" max="536" width="4.125" style="226" customWidth="1"/>
    <col min="537" max="537" width="2.375" style="226" customWidth="1"/>
    <col min="538" max="538" width="3.375" style="226" customWidth="1"/>
    <col min="539" max="769" width="4" style="226"/>
    <col min="770" max="770" width="2.875" style="226" customWidth="1"/>
    <col min="771" max="771" width="2.375" style="226" customWidth="1"/>
    <col min="772" max="772" width="7.375" style="226" customWidth="1"/>
    <col min="773" max="775" width="4" style="226"/>
    <col min="776" max="776" width="3.625" style="226" customWidth="1"/>
    <col min="777" max="777" width="4" style="226"/>
    <col min="778" max="778" width="7.375" style="226" customWidth="1"/>
    <col min="779" max="787" width="4" style="226"/>
    <col min="788" max="789" width="6.875" style="226" customWidth="1"/>
    <col min="790" max="791" width="4" style="226"/>
    <col min="792" max="792" width="4.125" style="226" customWidth="1"/>
    <col min="793" max="793" width="2.375" style="226" customWidth="1"/>
    <col min="794" max="794" width="3.375" style="226" customWidth="1"/>
    <col min="795" max="1025" width="4" style="226"/>
    <col min="1026" max="1026" width="2.875" style="226" customWidth="1"/>
    <col min="1027" max="1027" width="2.375" style="226" customWidth="1"/>
    <col min="1028" max="1028" width="7.375" style="226" customWidth="1"/>
    <col min="1029" max="1031" width="4" style="226"/>
    <col min="1032" max="1032" width="3.625" style="226" customWidth="1"/>
    <col min="1033" max="1033" width="4" style="226"/>
    <col min="1034" max="1034" width="7.375" style="226" customWidth="1"/>
    <col min="1035" max="1043" width="4" style="226"/>
    <col min="1044" max="1045" width="6.875" style="226" customWidth="1"/>
    <col min="1046" max="1047" width="4" style="226"/>
    <col min="1048" max="1048" width="4.125" style="226" customWidth="1"/>
    <col min="1049" max="1049" width="2.375" style="226" customWidth="1"/>
    <col min="1050" max="1050" width="3.375" style="226" customWidth="1"/>
    <col min="1051" max="1281" width="4" style="226"/>
    <col min="1282" max="1282" width="2.875" style="226" customWidth="1"/>
    <col min="1283" max="1283" width="2.375" style="226" customWidth="1"/>
    <col min="1284" max="1284" width="7.375" style="226" customWidth="1"/>
    <col min="1285" max="1287" width="4" style="226"/>
    <col min="1288" max="1288" width="3.625" style="226" customWidth="1"/>
    <col min="1289" max="1289" width="4" style="226"/>
    <col min="1290" max="1290" width="7.375" style="226" customWidth="1"/>
    <col min="1291" max="1299" width="4" style="226"/>
    <col min="1300" max="1301" width="6.875" style="226" customWidth="1"/>
    <col min="1302" max="1303" width="4" style="226"/>
    <col min="1304" max="1304" width="4.125" style="226" customWidth="1"/>
    <col min="1305" max="1305" width="2.375" style="226" customWidth="1"/>
    <col min="1306" max="1306" width="3.375" style="226" customWidth="1"/>
    <col min="1307" max="1537" width="4" style="226"/>
    <col min="1538" max="1538" width="2.875" style="226" customWidth="1"/>
    <col min="1539" max="1539" width="2.375" style="226" customWidth="1"/>
    <col min="1540" max="1540" width="7.375" style="226" customWidth="1"/>
    <col min="1541" max="1543" width="4" style="226"/>
    <col min="1544" max="1544" width="3.625" style="226" customWidth="1"/>
    <col min="1545" max="1545" width="4" style="226"/>
    <col min="1546" max="1546" width="7.375" style="226" customWidth="1"/>
    <col min="1547" max="1555" width="4" style="226"/>
    <col min="1556" max="1557" width="6.875" style="226" customWidth="1"/>
    <col min="1558" max="1559" width="4" style="226"/>
    <col min="1560" max="1560" width="4.125" style="226" customWidth="1"/>
    <col min="1561" max="1561" width="2.375" style="226" customWidth="1"/>
    <col min="1562" max="1562" width="3.375" style="226" customWidth="1"/>
    <col min="1563" max="1793" width="4" style="226"/>
    <col min="1794" max="1794" width="2.875" style="226" customWidth="1"/>
    <col min="1795" max="1795" width="2.375" style="226" customWidth="1"/>
    <col min="1796" max="1796" width="7.375" style="226" customWidth="1"/>
    <col min="1797" max="1799" width="4" style="226"/>
    <col min="1800" max="1800" width="3.625" style="226" customWidth="1"/>
    <col min="1801" max="1801" width="4" style="226"/>
    <col min="1802" max="1802" width="7.375" style="226" customWidth="1"/>
    <col min="1803" max="1811" width="4" style="226"/>
    <col min="1812" max="1813" width="6.875" style="226" customWidth="1"/>
    <col min="1814" max="1815" width="4" style="226"/>
    <col min="1816" max="1816" width="4.125" style="226" customWidth="1"/>
    <col min="1817" max="1817" width="2.375" style="226" customWidth="1"/>
    <col min="1818" max="1818" width="3.375" style="226" customWidth="1"/>
    <col min="1819" max="2049" width="4" style="226"/>
    <col min="2050" max="2050" width="2.875" style="226" customWidth="1"/>
    <col min="2051" max="2051" width="2.375" style="226" customWidth="1"/>
    <col min="2052" max="2052" width="7.375" style="226" customWidth="1"/>
    <col min="2053" max="2055" width="4" style="226"/>
    <col min="2056" max="2056" width="3.625" style="226" customWidth="1"/>
    <col min="2057" max="2057" width="4" style="226"/>
    <col min="2058" max="2058" width="7.375" style="226" customWidth="1"/>
    <col min="2059" max="2067" width="4" style="226"/>
    <col min="2068" max="2069" width="6.875" style="226" customWidth="1"/>
    <col min="2070" max="2071" width="4" style="226"/>
    <col min="2072" max="2072" width="4.125" style="226" customWidth="1"/>
    <col min="2073" max="2073" width="2.375" style="226" customWidth="1"/>
    <col min="2074" max="2074" width="3.375" style="226" customWidth="1"/>
    <col min="2075" max="2305" width="4" style="226"/>
    <col min="2306" max="2306" width="2.875" style="226" customWidth="1"/>
    <col min="2307" max="2307" width="2.375" style="226" customWidth="1"/>
    <col min="2308" max="2308" width="7.375" style="226" customWidth="1"/>
    <col min="2309" max="2311" width="4" style="226"/>
    <col min="2312" max="2312" width="3.625" style="226" customWidth="1"/>
    <col min="2313" max="2313" width="4" style="226"/>
    <col min="2314" max="2314" width="7.375" style="226" customWidth="1"/>
    <col min="2315" max="2323" width="4" style="226"/>
    <col min="2324" max="2325" width="6.875" style="226" customWidth="1"/>
    <col min="2326" max="2327" width="4" style="226"/>
    <col min="2328" max="2328" width="4.125" style="226" customWidth="1"/>
    <col min="2329" max="2329" width="2.375" style="226" customWidth="1"/>
    <col min="2330" max="2330" width="3.375" style="226" customWidth="1"/>
    <col min="2331" max="2561" width="4" style="226"/>
    <col min="2562" max="2562" width="2.875" style="226" customWidth="1"/>
    <col min="2563" max="2563" width="2.375" style="226" customWidth="1"/>
    <col min="2564" max="2564" width="7.375" style="226" customWidth="1"/>
    <col min="2565" max="2567" width="4" style="226"/>
    <col min="2568" max="2568" width="3.625" style="226" customWidth="1"/>
    <col min="2569" max="2569" width="4" style="226"/>
    <col min="2570" max="2570" width="7.375" style="226" customWidth="1"/>
    <col min="2571" max="2579" width="4" style="226"/>
    <col min="2580" max="2581" width="6.875" style="226" customWidth="1"/>
    <col min="2582" max="2583" width="4" style="226"/>
    <col min="2584" max="2584" width="4.125" style="226" customWidth="1"/>
    <col min="2585" max="2585" width="2.375" style="226" customWidth="1"/>
    <col min="2586" max="2586" width="3.375" style="226" customWidth="1"/>
    <col min="2587" max="2817" width="4" style="226"/>
    <col min="2818" max="2818" width="2.875" style="226" customWidth="1"/>
    <col min="2819" max="2819" width="2.375" style="226" customWidth="1"/>
    <col min="2820" max="2820" width="7.375" style="226" customWidth="1"/>
    <col min="2821" max="2823" width="4" style="226"/>
    <col min="2824" max="2824" width="3.625" style="226" customWidth="1"/>
    <col min="2825" max="2825" width="4" style="226"/>
    <col min="2826" max="2826" width="7.375" style="226" customWidth="1"/>
    <col min="2827" max="2835" width="4" style="226"/>
    <col min="2836" max="2837" width="6.875" style="226" customWidth="1"/>
    <col min="2838" max="2839" width="4" style="226"/>
    <col min="2840" max="2840" width="4.125" style="226" customWidth="1"/>
    <col min="2841" max="2841" width="2.375" style="226" customWidth="1"/>
    <col min="2842" max="2842" width="3.375" style="226" customWidth="1"/>
    <col min="2843" max="3073" width="4" style="226"/>
    <col min="3074" max="3074" width="2.875" style="226" customWidth="1"/>
    <col min="3075" max="3075" width="2.375" style="226" customWidth="1"/>
    <col min="3076" max="3076" width="7.375" style="226" customWidth="1"/>
    <col min="3077" max="3079" width="4" style="226"/>
    <col min="3080" max="3080" width="3.625" style="226" customWidth="1"/>
    <col min="3081" max="3081" width="4" style="226"/>
    <col min="3082" max="3082" width="7.375" style="226" customWidth="1"/>
    <col min="3083" max="3091" width="4" style="226"/>
    <col min="3092" max="3093" width="6.875" style="226" customWidth="1"/>
    <col min="3094" max="3095" width="4" style="226"/>
    <col min="3096" max="3096" width="4.125" style="226" customWidth="1"/>
    <col min="3097" max="3097" width="2.375" style="226" customWidth="1"/>
    <col min="3098" max="3098" width="3.375" style="226" customWidth="1"/>
    <col min="3099" max="3329" width="4" style="226"/>
    <col min="3330" max="3330" width="2.875" style="226" customWidth="1"/>
    <col min="3331" max="3331" width="2.375" style="226" customWidth="1"/>
    <col min="3332" max="3332" width="7.375" style="226" customWidth="1"/>
    <col min="3333" max="3335" width="4" style="226"/>
    <col min="3336" max="3336" width="3.625" style="226" customWidth="1"/>
    <col min="3337" max="3337" width="4" style="226"/>
    <col min="3338" max="3338" width="7.375" style="226" customWidth="1"/>
    <col min="3339" max="3347" width="4" style="226"/>
    <col min="3348" max="3349" width="6.875" style="226" customWidth="1"/>
    <col min="3350" max="3351" width="4" style="226"/>
    <col min="3352" max="3352" width="4.125" style="226" customWidth="1"/>
    <col min="3353" max="3353" width="2.375" style="226" customWidth="1"/>
    <col min="3354" max="3354" width="3.375" style="226" customWidth="1"/>
    <col min="3355" max="3585" width="4" style="226"/>
    <col min="3586" max="3586" width="2.875" style="226" customWidth="1"/>
    <col min="3587" max="3587" width="2.375" style="226" customWidth="1"/>
    <col min="3588" max="3588" width="7.375" style="226" customWidth="1"/>
    <col min="3589" max="3591" width="4" style="226"/>
    <col min="3592" max="3592" width="3.625" style="226" customWidth="1"/>
    <col min="3593" max="3593" width="4" style="226"/>
    <col min="3594" max="3594" width="7.375" style="226" customWidth="1"/>
    <col min="3595" max="3603" width="4" style="226"/>
    <col min="3604" max="3605" width="6.875" style="226" customWidth="1"/>
    <col min="3606" max="3607" width="4" style="226"/>
    <col min="3608" max="3608" width="4.125" style="226" customWidth="1"/>
    <col min="3609" max="3609" width="2.375" style="226" customWidth="1"/>
    <col min="3610" max="3610" width="3.375" style="226" customWidth="1"/>
    <col min="3611" max="3841" width="4" style="226"/>
    <col min="3842" max="3842" width="2.875" style="226" customWidth="1"/>
    <col min="3843" max="3843" width="2.375" style="226" customWidth="1"/>
    <col min="3844" max="3844" width="7.375" style="226" customWidth="1"/>
    <col min="3845" max="3847" width="4" style="226"/>
    <col min="3848" max="3848" width="3.625" style="226" customWidth="1"/>
    <col min="3849" max="3849" width="4" style="226"/>
    <col min="3850" max="3850" width="7.375" style="226" customWidth="1"/>
    <col min="3851" max="3859" width="4" style="226"/>
    <col min="3860" max="3861" width="6.875" style="226" customWidth="1"/>
    <col min="3862" max="3863" width="4" style="226"/>
    <col min="3864" max="3864" width="4.125" style="226" customWidth="1"/>
    <col min="3865" max="3865" width="2.375" style="226" customWidth="1"/>
    <col min="3866" max="3866" width="3.375" style="226" customWidth="1"/>
    <col min="3867" max="4097" width="4" style="226"/>
    <col min="4098" max="4098" width="2.875" style="226" customWidth="1"/>
    <col min="4099" max="4099" width="2.375" style="226" customWidth="1"/>
    <col min="4100" max="4100" width="7.375" style="226" customWidth="1"/>
    <col min="4101" max="4103" width="4" style="226"/>
    <col min="4104" max="4104" width="3.625" style="226" customWidth="1"/>
    <col min="4105" max="4105" width="4" style="226"/>
    <col min="4106" max="4106" width="7.375" style="226" customWidth="1"/>
    <col min="4107" max="4115" width="4" style="226"/>
    <col min="4116" max="4117" width="6.875" style="226" customWidth="1"/>
    <col min="4118" max="4119" width="4" style="226"/>
    <col min="4120" max="4120" width="4.125" style="226" customWidth="1"/>
    <col min="4121" max="4121" width="2.375" style="226" customWidth="1"/>
    <col min="4122" max="4122" width="3.375" style="226" customWidth="1"/>
    <col min="4123" max="4353" width="4" style="226"/>
    <col min="4354" max="4354" width="2.875" style="226" customWidth="1"/>
    <col min="4355" max="4355" width="2.375" style="226" customWidth="1"/>
    <col min="4356" max="4356" width="7.375" style="226" customWidth="1"/>
    <col min="4357" max="4359" width="4" style="226"/>
    <col min="4360" max="4360" width="3.625" style="226" customWidth="1"/>
    <col min="4361" max="4361" width="4" style="226"/>
    <col min="4362" max="4362" width="7.375" style="226" customWidth="1"/>
    <col min="4363" max="4371" width="4" style="226"/>
    <col min="4372" max="4373" width="6.875" style="226" customWidth="1"/>
    <col min="4374" max="4375" width="4" style="226"/>
    <col min="4376" max="4376" width="4.125" style="226" customWidth="1"/>
    <col min="4377" max="4377" width="2.375" style="226" customWidth="1"/>
    <col min="4378" max="4378" width="3.375" style="226" customWidth="1"/>
    <col min="4379" max="4609" width="4" style="226"/>
    <col min="4610" max="4610" width="2.875" style="226" customWidth="1"/>
    <col min="4611" max="4611" width="2.375" style="226" customWidth="1"/>
    <col min="4612" max="4612" width="7.375" style="226" customWidth="1"/>
    <col min="4613" max="4615" width="4" style="226"/>
    <col min="4616" max="4616" width="3.625" style="226" customWidth="1"/>
    <col min="4617" max="4617" width="4" style="226"/>
    <col min="4618" max="4618" width="7.375" style="226" customWidth="1"/>
    <col min="4619" max="4627" width="4" style="226"/>
    <col min="4628" max="4629" width="6.875" style="226" customWidth="1"/>
    <col min="4630" max="4631" width="4" style="226"/>
    <col min="4632" max="4632" width="4.125" style="226" customWidth="1"/>
    <col min="4633" max="4633" width="2.375" style="226" customWidth="1"/>
    <col min="4634" max="4634" width="3.375" style="226" customWidth="1"/>
    <col min="4635" max="4865" width="4" style="226"/>
    <col min="4866" max="4866" width="2.875" style="226" customWidth="1"/>
    <col min="4867" max="4867" width="2.375" style="226" customWidth="1"/>
    <col min="4868" max="4868" width="7.375" style="226" customWidth="1"/>
    <col min="4869" max="4871" width="4" style="226"/>
    <col min="4872" max="4872" width="3.625" style="226" customWidth="1"/>
    <col min="4873" max="4873" width="4" style="226"/>
    <col min="4874" max="4874" width="7.375" style="226" customWidth="1"/>
    <col min="4875" max="4883" width="4" style="226"/>
    <col min="4884" max="4885" width="6.875" style="226" customWidth="1"/>
    <col min="4886" max="4887" width="4" style="226"/>
    <col min="4888" max="4888" width="4.125" style="226" customWidth="1"/>
    <col min="4889" max="4889" width="2.375" style="226" customWidth="1"/>
    <col min="4890" max="4890" width="3.375" style="226" customWidth="1"/>
    <col min="4891" max="5121" width="4" style="226"/>
    <col min="5122" max="5122" width="2.875" style="226" customWidth="1"/>
    <col min="5123" max="5123" width="2.375" style="226" customWidth="1"/>
    <col min="5124" max="5124" width="7.375" style="226" customWidth="1"/>
    <col min="5125" max="5127" width="4" style="226"/>
    <col min="5128" max="5128" width="3.625" style="226" customWidth="1"/>
    <col min="5129" max="5129" width="4" style="226"/>
    <col min="5130" max="5130" width="7.375" style="226" customWidth="1"/>
    <col min="5131" max="5139" width="4" style="226"/>
    <col min="5140" max="5141" width="6.875" style="226" customWidth="1"/>
    <col min="5142" max="5143" width="4" style="226"/>
    <col min="5144" max="5144" width="4.125" style="226" customWidth="1"/>
    <col min="5145" max="5145" width="2.375" style="226" customWidth="1"/>
    <col min="5146" max="5146" width="3.375" style="226" customWidth="1"/>
    <col min="5147" max="5377" width="4" style="226"/>
    <col min="5378" max="5378" width="2.875" style="226" customWidth="1"/>
    <col min="5379" max="5379" width="2.375" style="226" customWidth="1"/>
    <col min="5380" max="5380" width="7.375" style="226" customWidth="1"/>
    <col min="5381" max="5383" width="4" style="226"/>
    <col min="5384" max="5384" width="3.625" style="226" customWidth="1"/>
    <col min="5385" max="5385" width="4" style="226"/>
    <col min="5386" max="5386" width="7.375" style="226" customWidth="1"/>
    <col min="5387" max="5395" width="4" style="226"/>
    <col min="5396" max="5397" width="6.875" style="226" customWidth="1"/>
    <col min="5398" max="5399" width="4" style="226"/>
    <col min="5400" max="5400" width="4.125" style="226" customWidth="1"/>
    <col min="5401" max="5401" width="2.375" style="226" customWidth="1"/>
    <col min="5402" max="5402" width="3.375" style="226" customWidth="1"/>
    <col min="5403" max="5633" width="4" style="226"/>
    <col min="5634" max="5634" width="2.875" style="226" customWidth="1"/>
    <col min="5635" max="5635" width="2.375" style="226" customWidth="1"/>
    <col min="5636" max="5636" width="7.375" style="226" customWidth="1"/>
    <col min="5637" max="5639" width="4" style="226"/>
    <col min="5640" max="5640" width="3.625" style="226" customWidth="1"/>
    <col min="5641" max="5641" width="4" style="226"/>
    <col min="5642" max="5642" width="7.375" style="226" customWidth="1"/>
    <col min="5643" max="5651" width="4" style="226"/>
    <col min="5652" max="5653" width="6.875" style="226" customWidth="1"/>
    <col min="5654" max="5655" width="4" style="226"/>
    <col min="5656" max="5656" width="4.125" style="226" customWidth="1"/>
    <col min="5657" max="5657" width="2.375" style="226" customWidth="1"/>
    <col min="5658" max="5658" width="3.375" style="226" customWidth="1"/>
    <col min="5659" max="5889" width="4" style="226"/>
    <col min="5890" max="5890" width="2.875" style="226" customWidth="1"/>
    <col min="5891" max="5891" width="2.375" style="226" customWidth="1"/>
    <col min="5892" max="5892" width="7.375" style="226" customWidth="1"/>
    <col min="5893" max="5895" width="4" style="226"/>
    <col min="5896" max="5896" width="3.625" style="226" customWidth="1"/>
    <col min="5897" max="5897" width="4" style="226"/>
    <col min="5898" max="5898" width="7.375" style="226" customWidth="1"/>
    <col min="5899" max="5907" width="4" style="226"/>
    <col min="5908" max="5909" width="6.875" style="226" customWidth="1"/>
    <col min="5910" max="5911" width="4" style="226"/>
    <col min="5912" max="5912" width="4.125" style="226" customWidth="1"/>
    <col min="5913" max="5913" width="2.375" style="226" customWidth="1"/>
    <col min="5914" max="5914" width="3.375" style="226" customWidth="1"/>
    <col min="5915" max="6145" width="4" style="226"/>
    <col min="6146" max="6146" width="2.875" style="226" customWidth="1"/>
    <col min="6147" max="6147" width="2.375" style="226" customWidth="1"/>
    <col min="6148" max="6148" width="7.375" style="226" customWidth="1"/>
    <col min="6149" max="6151" width="4" style="226"/>
    <col min="6152" max="6152" width="3.625" style="226" customWidth="1"/>
    <col min="6153" max="6153" width="4" style="226"/>
    <col min="6154" max="6154" width="7.375" style="226" customWidth="1"/>
    <col min="6155" max="6163" width="4" style="226"/>
    <col min="6164" max="6165" width="6.875" style="226" customWidth="1"/>
    <col min="6166" max="6167" width="4" style="226"/>
    <col min="6168" max="6168" width="4.125" style="226" customWidth="1"/>
    <col min="6169" max="6169" width="2.375" style="226" customWidth="1"/>
    <col min="6170" max="6170" width="3.375" style="226" customWidth="1"/>
    <col min="6171" max="6401" width="4" style="226"/>
    <col min="6402" max="6402" width="2.875" style="226" customWidth="1"/>
    <col min="6403" max="6403" width="2.375" style="226" customWidth="1"/>
    <col min="6404" max="6404" width="7.375" style="226" customWidth="1"/>
    <col min="6405" max="6407" width="4" style="226"/>
    <col min="6408" max="6408" width="3.625" style="226" customWidth="1"/>
    <col min="6409" max="6409" width="4" style="226"/>
    <col min="6410" max="6410" width="7.375" style="226" customWidth="1"/>
    <col min="6411" max="6419" width="4" style="226"/>
    <col min="6420" max="6421" width="6.875" style="226" customWidth="1"/>
    <col min="6422" max="6423" width="4" style="226"/>
    <col min="6424" max="6424" width="4.125" style="226" customWidth="1"/>
    <col min="6425" max="6425" width="2.375" style="226" customWidth="1"/>
    <col min="6426" max="6426" width="3.375" style="226" customWidth="1"/>
    <col min="6427" max="6657" width="4" style="226"/>
    <col min="6658" max="6658" width="2.875" style="226" customWidth="1"/>
    <col min="6659" max="6659" width="2.375" style="226" customWidth="1"/>
    <col min="6660" max="6660" width="7.375" style="226" customWidth="1"/>
    <col min="6661" max="6663" width="4" style="226"/>
    <col min="6664" max="6664" width="3.625" style="226" customWidth="1"/>
    <col min="6665" max="6665" width="4" style="226"/>
    <col min="6666" max="6666" width="7.375" style="226" customWidth="1"/>
    <col min="6667" max="6675" width="4" style="226"/>
    <col min="6676" max="6677" width="6.875" style="226" customWidth="1"/>
    <col min="6678" max="6679" width="4" style="226"/>
    <col min="6680" max="6680" width="4.125" style="226" customWidth="1"/>
    <col min="6681" max="6681" width="2.375" style="226" customWidth="1"/>
    <col min="6682" max="6682" width="3.375" style="226" customWidth="1"/>
    <col min="6683" max="6913" width="4" style="226"/>
    <col min="6914" max="6914" width="2.875" style="226" customWidth="1"/>
    <col min="6915" max="6915" width="2.375" style="226" customWidth="1"/>
    <col min="6916" max="6916" width="7.375" style="226" customWidth="1"/>
    <col min="6917" max="6919" width="4" style="226"/>
    <col min="6920" max="6920" width="3.625" style="226" customWidth="1"/>
    <col min="6921" max="6921" width="4" style="226"/>
    <col min="6922" max="6922" width="7.375" style="226" customWidth="1"/>
    <col min="6923" max="6931" width="4" style="226"/>
    <col min="6932" max="6933" width="6.875" style="226" customWidth="1"/>
    <col min="6934" max="6935" width="4" style="226"/>
    <col min="6936" max="6936" width="4.125" style="226" customWidth="1"/>
    <col min="6937" max="6937" width="2.375" style="226" customWidth="1"/>
    <col min="6938" max="6938" width="3.375" style="226" customWidth="1"/>
    <col min="6939" max="7169" width="4" style="226"/>
    <col min="7170" max="7170" width="2.875" style="226" customWidth="1"/>
    <col min="7171" max="7171" width="2.375" style="226" customWidth="1"/>
    <col min="7172" max="7172" width="7.375" style="226" customWidth="1"/>
    <col min="7173" max="7175" width="4" style="226"/>
    <col min="7176" max="7176" width="3.625" style="226" customWidth="1"/>
    <col min="7177" max="7177" width="4" style="226"/>
    <col min="7178" max="7178" width="7.375" style="226" customWidth="1"/>
    <col min="7179" max="7187" width="4" style="226"/>
    <col min="7188" max="7189" width="6.875" style="226" customWidth="1"/>
    <col min="7190" max="7191" width="4" style="226"/>
    <col min="7192" max="7192" width="4.125" style="226" customWidth="1"/>
    <col min="7193" max="7193" width="2.375" style="226" customWidth="1"/>
    <col min="7194" max="7194" width="3.375" style="226" customWidth="1"/>
    <col min="7195" max="7425" width="4" style="226"/>
    <col min="7426" max="7426" width="2.875" style="226" customWidth="1"/>
    <col min="7427" max="7427" width="2.375" style="226" customWidth="1"/>
    <col min="7428" max="7428" width="7.375" style="226" customWidth="1"/>
    <col min="7429" max="7431" width="4" style="226"/>
    <col min="7432" max="7432" width="3.625" style="226" customWidth="1"/>
    <col min="7433" max="7433" width="4" style="226"/>
    <col min="7434" max="7434" width="7.375" style="226" customWidth="1"/>
    <col min="7435" max="7443" width="4" style="226"/>
    <col min="7444" max="7445" width="6.875" style="226" customWidth="1"/>
    <col min="7446" max="7447" width="4" style="226"/>
    <col min="7448" max="7448" width="4.125" style="226" customWidth="1"/>
    <col min="7449" max="7449" width="2.375" style="226" customWidth="1"/>
    <col min="7450" max="7450" width="3.375" style="226" customWidth="1"/>
    <col min="7451" max="7681" width="4" style="226"/>
    <col min="7682" max="7682" width="2.875" style="226" customWidth="1"/>
    <col min="7683" max="7683" width="2.375" style="226" customWidth="1"/>
    <col min="7684" max="7684" width="7.375" style="226" customWidth="1"/>
    <col min="7685" max="7687" width="4" style="226"/>
    <col min="7688" max="7688" width="3.625" style="226" customWidth="1"/>
    <col min="7689" max="7689" width="4" style="226"/>
    <col min="7690" max="7690" width="7.375" style="226" customWidth="1"/>
    <col min="7691" max="7699" width="4" style="226"/>
    <col min="7700" max="7701" width="6.875" style="226" customWidth="1"/>
    <col min="7702" max="7703" width="4" style="226"/>
    <col min="7704" max="7704" width="4.125" style="226" customWidth="1"/>
    <col min="7705" max="7705" width="2.375" style="226" customWidth="1"/>
    <col min="7706" max="7706" width="3.375" style="226" customWidth="1"/>
    <col min="7707" max="7937" width="4" style="226"/>
    <col min="7938" max="7938" width="2.875" style="226" customWidth="1"/>
    <col min="7939" max="7939" width="2.375" style="226" customWidth="1"/>
    <col min="7940" max="7940" width="7.375" style="226" customWidth="1"/>
    <col min="7941" max="7943" width="4" style="226"/>
    <col min="7944" max="7944" width="3.625" style="226" customWidth="1"/>
    <col min="7945" max="7945" width="4" style="226"/>
    <col min="7946" max="7946" width="7.375" style="226" customWidth="1"/>
    <col min="7947" max="7955" width="4" style="226"/>
    <col min="7956" max="7957" width="6.875" style="226" customWidth="1"/>
    <col min="7958" max="7959" width="4" style="226"/>
    <col min="7960" max="7960" width="4.125" style="226" customWidth="1"/>
    <col min="7961" max="7961" width="2.375" style="226" customWidth="1"/>
    <col min="7962" max="7962" width="3.375" style="226" customWidth="1"/>
    <col min="7963" max="8193" width="4" style="226"/>
    <col min="8194" max="8194" width="2.875" style="226" customWidth="1"/>
    <col min="8195" max="8195" width="2.375" style="226" customWidth="1"/>
    <col min="8196" max="8196" width="7.375" style="226" customWidth="1"/>
    <col min="8197" max="8199" width="4" style="226"/>
    <col min="8200" max="8200" width="3.625" style="226" customWidth="1"/>
    <col min="8201" max="8201" width="4" style="226"/>
    <col min="8202" max="8202" width="7.375" style="226" customWidth="1"/>
    <col min="8203" max="8211" width="4" style="226"/>
    <col min="8212" max="8213" width="6.875" style="226" customWidth="1"/>
    <col min="8214" max="8215" width="4" style="226"/>
    <col min="8216" max="8216" width="4.125" style="226" customWidth="1"/>
    <col min="8217" max="8217" width="2.375" style="226" customWidth="1"/>
    <col min="8218" max="8218" width="3.375" style="226" customWidth="1"/>
    <col min="8219" max="8449" width="4" style="226"/>
    <col min="8450" max="8450" width="2.875" style="226" customWidth="1"/>
    <col min="8451" max="8451" width="2.375" style="226" customWidth="1"/>
    <col min="8452" max="8452" width="7.375" style="226" customWidth="1"/>
    <col min="8453" max="8455" width="4" style="226"/>
    <col min="8456" max="8456" width="3.625" style="226" customWidth="1"/>
    <col min="8457" max="8457" width="4" style="226"/>
    <col min="8458" max="8458" width="7.375" style="226" customWidth="1"/>
    <col min="8459" max="8467" width="4" style="226"/>
    <col min="8468" max="8469" width="6.875" style="226" customWidth="1"/>
    <col min="8470" max="8471" width="4" style="226"/>
    <col min="8472" max="8472" width="4.125" style="226" customWidth="1"/>
    <col min="8473" max="8473" width="2.375" style="226" customWidth="1"/>
    <col min="8474" max="8474" width="3.375" style="226" customWidth="1"/>
    <col min="8475" max="8705" width="4" style="226"/>
    <col min="8706" max="8706" width="2.875" style="226" customWidth="1"/>
    <col min="8707" max="8707" width="2.375" style="226" customWidth="1"/>
    <col min="8708" max="8708" width="7.375" style="226" customWidth="1"/>
    <col min="8709" max="8711" width="4" style="226"/>
    <col min="8712" max="8712" width="3.625" style="226" customWidth="1"/>
    <col min="8713" max="8713" width="4" style="226"/>
    <col min="8714" max="8714" width="7.375" style="226" customWidth="1"/>
    <col min="8715" max="8723" width="4" style="226"/>
    <col min="8724" max="8725" width="6.875" style="226" customWidth="1"/>
    <col min="8726" max="8727" width="4" style="226"/>
    <col min="8728" max="8728" width="4.125" style="226" customWidth="1"/>
    <col min="8729" max="8729" width="2.375" style="226" customWidth="1"/>
    <col min="8730" max="8730" width="3.375" style="226" customWidth="1"/>
    <col min="8731" max="8961" width="4" style="226"/>
    <col min="8962" max="8962" width="2.875" style="226" customWidth="1"/>
    <col min="8963" max="8963" width="2.375" style="226" customWidth="1"/>
    <col min="8964" max="8964" width="7.375" style="226" customWidth="1"/>
    <col min="8965" max="8967" width="4" style="226"/>
    <col min="8968" max="8968" width="3.625" style="226" customWidth="1"/>
    <col min="8969" max="8969" width="4" style="226"/>
    <col min="8970" max="8970" width="7.375" style="226" customWidth="1"/>
    <col min="8971" max="8979" width="4" style="226"/>
    <col min="8980" max="8981" width="6.875" style="226" customWidth="1"/>
    <col min="8982" max="8983" width="4" style="226"/>
    <col min="8984" max="8984" width="4.125" style="226" customWidth="1"/>
    <col min="8985" max="8985" width="2.375" style="226" customWidth="1"/>
    <col min="8986" max="8986" width="3.375" style="226" customWidth="1"/>
    <col min="8987" max="9217" width="4" style="226"/>
    <col min="9218" max="9218" width="2.875" style="226" customWidth="1"/>
    <col min="9219" max="9219" width="2.375" style="226" customWidth="1"/>
    <col min="9220" max="9220" width="7.375" style="226" customWidth="1"/>
    <col min="9221" max="9223" width="4" style="226"/>
    <col min="9224" max="9224" width="3.625" style="226" customWidth="1"/>
    <col min="9225" max="9225" width="4" style="226"/>
    <col min="9226" max="9226" width="7.375" style="226" customWidth="1"/>
    <col min="9227" max="9235" width="4" style="226"/>
    <col min="9236" max="9237" width="6.875" style="226" customWidth="1"/>
    <col min="9238" max="9239" width="4" style="226"/>
    <col min="9240" max="9240" width="4.125" style="226" customWidth="1"/>
    <col min="9241" max="9241" width="2.375" style="226" customWidth="1"/>
    <col min="9242" max="9242" width="3.375" style="226" customWidth="1"/>
    <col min="9243" max="9473" width="4" style="226"/>
    <col min="9474" max="9474" width="2.875" style="226" customWidth="1"/>
    <col min="9475" max="9475" width="2.375" style="226" customWidth="1"/>
    <col min="9476" max="9476" width="7.375" style="226" customWidth="1"/>
    <col min="9477" max="9479" width="4" style="226"/>
    <col min="9480" max="9480" width="3.625" style="226" customWidth="1"/>
    <col min="9481" max="9481" width="4" style="226"/>
    <col min="9482" max="9482" width="7.375" style="226" customWidth="1"/>
    <col min="9483" max="9491" width="4" style="226"/>
    <col min="9492" max="9493" width="6.875" style="226" customWidth="1"/>
    <col min="9494" max="9495" width="4" style="226"/>
    <col min="9496" max="9496" width="4.125" style="226" customWidth="1"/>
    <col min="9497" max="9497" width="2.375" style="226" customWidth="1"/>
    <col min="9498" max="9498" width="3.375" style="226" customWidth="1"/>
    <col min="9499" max="9729" width="4" style="226"/>
    <col min="9730" max="9730" width="2.875" style="226" customWidth="1"/>
    <col min="9731" max="9731" width="2.375" style="226" customWidth="1"/>
    <col min="9732" max="9732" width="7.375" style="226" customWidth="1"/>
    <col min="9733" max="9735" width="4" style="226"/>
    <col min="9736" max="9736" width="3.625" style="226" customWidth="1"/>
    <col min="9737" max="9737" width="4" style="226"/>
    <col min="9738" max="9738" width="7.375" style="226" customWidth="1"/>
    <col min="9739" max="9747" width="4" style="226"/>
    <col min="9748" max="9749" width="6.875" style="226" customWidth="1"/>
    <col min="9750" max="9751" width="4" style="226"/>
    <col min="9752" max="9752" width="4.125" style="226" customWidth="1"/>
    <col min="9753" max="9753" width="2.375" style="226" customWidth="1"/>
    <col min="9754" max="9754" width="3.375" style="226" customWidth="1"/>
    <col min="9755" max="9985" width="4" style="226"/>
    <col min="9986" max="9986" width="2.875" style="226" customWidth="1"/>
    <col min="9987" max="9987" width="2.375" style="226" customWidth="1"/>
    <col min="9988" max="9988" width="7.375" style="226" customWidth="1"/>
    <col min="9989" max="9991" width="4" style="226"/>
    <col min="9992" max="9992" width="3.625" style="226" customWidth="1"/>
    <col min="9993" max="9993" width="4" style="226"/>
    <col min="9994" max="9994" width="7.375" style="226" customWidth="1"/>
    <col min="9995" max="10003" width="4" style="226"/>
    <col min="10004" max="10005" width="6.875" style="226" customWidth="1"/>
    <col min="10006" max="10007" width="4" style="226"/>
    <col min="10008" max="10008" width="4.125" style="226" customWidth="1"/>
    <col min="10009" max="10009" width="2.375" style="226" customWidth="1"/>
    <col min="10010" max="10010" width="3.375" style="226" customWidth="1"/>
    <col min="10011" max="10241" width="4" style="226"/>
    <col min="10242" max="10242" width="2.875" style="226" customWidth="1"/>
    <col min="10243" max="10243" width="2.375" style="226" customWidth="1"/>
    <col min="10244" max="10244" width="7.375" style="226" customWidth="1"/>
    <col min="10245" max="10247" width="4" style="226"/>
    <col min="10248" max="10248" width="3.625" style="226" customWidth="1"/>
    <col min="10249" max="10249" width="4" style="226"/>
    <col min="10250" max="10250" width="7.375" style="226" customWidth="1"/>
    <col min="10251" max="10259" width="4" style="226"/>
    <col min="10260" max="10261" width="6.875" style="226" customWidth="1"/>
    <col min="10262" max="10263" width="4" style="226"/>
    <col min="10264" max="10264" width="4.125" style="226" customWidth="1"/>
    <col min="10265" max="10265" width="2.375" style="226" customWidth="1"/>
    <col min="10266" max="10266" width="3.375" style="226" customWidth="1"/>
    <col min="10267" max="10497" width="4" style="226"/>
    <col min="10498" max="10498" width="2.875" style="226" customWidth="1"/>
    <col min="10499" max="10499" width="2.375" style="226" customWidth="1"/>
    <col min="10500" max="10500" width="7.375" style="226" customWidth="1"/>
    <col min="10501" max="10503" width="4" style="226"/>
    <col min="10504" max="10504" width="3.625" style="226" customWidth="1"/>
    <col min="10505" max="10505" width="4" style="226"/>
    <col min="10506" max="10506" width="7.375" style="226" customWidth="1"/>
    <col min="10507" max="10515" width="4" style="226"/>
    <col min="10516" max="10517" width="6.875" style="226" customWidth="1"/>
    <col min="10518" max="10519" width="4" style="226"/>
    <col min="10520" max="10520" width="4.125" style="226" customWidth="1"/>
    <col min="10521" max="10521" width="2.375" style="226" customWidth="1"/>
    <col min="10522" max="10522" width="3.375" style="226" customWidth="1"/>
    <col min="10523" max="10753" width="4" style="226"/>
    <col min="10754" max="10754" width="2.875" style="226" customWidth="1"/>
    <col min="10755" max="10755" width="2.375" style="226" customWidth="1"/>
    <col min="10756" max="10756" width="7.375" style="226" customWidth="1"/>
    <col min="10757" max="10759" width="4" style="226"/>
    <col min="10760" max="10760" width="3.625" style="226" customWidth="1"/>
    <col min="10761" max="10761" width="4" style="226"/>
    <col min="10762" max="10762" width="7.375" style="226" customWidth="1"/>
    <col min="10763" max="10771" width="4" style="226"/>
    <col min="10772" max="10773" width="6.875" style="226" customWidth="1"/>
    <col min="10774" max="10775" width="4" style="226"/>
    <col min="10776" max="10776" width="4.125" style="226" customWidth="1"/>
    <col min="10777" max="10777" width="2.375" style="226" customWidth="1"/>
    <col min="10778" max="10778" width="3.375" style="226" customWidth="1"/>
    <col min="10779" max="11009" width="4" style="226"/>
    <col min="11010" max="11010" width="2.875" style="226" customWidth="1"/>
    <col min="11011" max="11011" width="2.375" style="226" customWidth="1"/>
    <col min="11012" max="11012" width="7.375" style="226" customWidth="1"/>
    <col min="11013" max="11015" width="4" style="226"/>
    <col min="11016" max="11016" width="3.625" style="226" customWidth="1"/>
    <col min="11017" max="11017" width="4" style="226"/>
    <col min="11018" max="11018" width="7.375" style="226" customWidth="1"/>
    <col min="11019" max="11027" width="4" style="226"/>
    <col min="11028" max="11029" width="6.875" style="226" customWidth="1"/>
    <col min="11030" max="11031" width="4" style="226"/>
    <col min="11032" max="11032" width="4.125" style="226" customWidth="1"/>
    <col min="11033" max="11033" width="2.375" style="226" customWidth="1"/>
    <col min="11034" max="11034" width="3.375" style="226" customWidth="1"/>
    <col min="11035" max="11265" width="4" style="226"/>
    <col min="11266" max="11266" width="2.875" style="226" customWidth="1"/>
    <col min="11267" max="11267" width="2.375" style="226" customWidth="1"/>
    <col min="11268" max="11268" width="7.375" style="226" customWidth="1"/>
    <col min="11269" max="11271" width="4" style="226"/>
    <col min="11272" max="11272" width="3.625" style="226" customWidth="1"/>
    <col min="11273" max="11273" width="4" style="226"/>
    <col min="11274" max="11274" width="7.375" style="226" customWidth="1"/>
    <col min="11275" max="11283" width="4" style="226"/>
    <col min="11284" max="11285" width="6.875" style="226" customWidth="1"/>
    <col min="11286" max="11287" width="4" style="226"/>
    <col min="11288" max="11288" width="4.125" style="226" customWidth="1"/>
    <col min="11289" max="11289" width="2.375" style="226" customWidth="1"/>
    <col min="11290" max="11290" width="3.375" style="226" customWidth="1"/>
    <col min="11291" max="11521" width="4" style="226"/>
    <col min="11522" max="11522" width="2.875" style="226" customWidth="1"/>
    <col min="11523" max="11523" width="2.375" style="226" customWidth="1"/>
    <col min="11524" max="11524" width="7.375" style="226" customWidth="1"/>
    <col min="11525" max="11527" width="4" style="226"/>
    <col min="11528" max="11528" width="3.625" style="226" customWidth="1"/>
    <col min="11529" max="11529" width="4" style="226"/>
    <col min="11530" max="11530" width="7.375" style="226" customWidth="1"/>
    <col min="11531" max="11539" width="4" style="226"/>
    <col min="11540" max="11541" width="6.875" style="226" customWidth="1"/>
    <col min="11542" max="11543" width="4" style="226"/>
    <col min="11544" max="11544" width="4.125" style="226" customWidth="1"/>
    <col min="11545" max="11545" width="2.375" style="226" customWidth="1"/>
    <col min="11546" max="11546" width="3.375" style="226" customWidth="1"/>
    <col min="11547" max="11777" width="4" style="226"/>
    <col min="11778" max="11778" width="2.875" style="226" customWidth="1"/>
    <col min="11779" max="11779" width="2.375" style="226" customWidth="1"/>
    <col min="11780" max="11780" width="7.375" style="226" customWidth="1"/>
    <col min="11781" max="11783" width="4" style="226"/>
    <col min="11784" max="11784" width="3.625" style="226" customWidth="1"/>
    <col min="11785" max="11785" width="4" style="226"/>
    <col min="11786" max="11786" width="7.375" style="226" customWidth="1"/>
    <col min="11787" max="11795" width="4" style="226"/>
    <col min="11796" max="11797" width="6.875" style="226" customWidth="1"/>
    <col min="11798" max="11799" width="4" style="226"/>
    <col min="11800" max="11800" width="4.125" style="226" customWidth="1"/>
    <col min="11801" max="11801" width="2.375" style="226" customWidth="1"/>
    <col min="11802" max="11802" width="3.375" style="226" customWidth="1"/>
    <col min="11803" max="12033" width="4" style="226"/>
    <col min="12034" max="12034" width="2.875" style="226" customWidth="1"/>
    <col min="12035" max="12035" width="2.375" style="226" customWidth="1"/>
    <col min="12036" max="12036" width="7.375" style="226" customWidth="1"/>
    <col min="12037" max="12039" width="4" style="226"/>
    <col min="12040" max="12040" width="3.625" style="226" customWidth="1"/>
    <col min="12041" max="12041" width="4" style="226"/>
    <col min="12042" max="12042" width="7.375" style="226" customWidth="1"/>
    <col min="12043" max="12051" width="4" style="226"/>
    <col min="12052" max="12053" width="6.875" style="226" customWidth="1"/>
    <col min="12054" max="12055" width="4" style="226"/>
    <col min="12056" max="12056" width="4.125" style="226" customWidth="1"/>
    <col min="12057" max="12057" width="2.375" style="226" customWidth="1"/>
    <col min="12058" max="12058" width="3.375" style="226" customWidth="1"/>
    <col min="12059" max="12289" width="4" style="226"/>
    <col min="12290" max="12290" width="2.875" style="226" customWidth="1"/>
    <col min="12291" max="12291" width="2.375" style="226" customWidth="1"/>
    <col min="12292" max="12292" width="7.375" style="226" customWidth="1"/>
    <col min="12293" max="12295" width="4" style="226"/>
    <col min="12296" max="12296" width="3.625" style="226" customWidth="1"/>
    <col min="12297" max="12297" width="4" style="226"/>
    <col min="12298" max="12298" width="7.375" style="226" customWidth="1"/>
    <col min="12299" max="12307" width="4" style="226"/>
    <col min="12308" max="12309" width="6.875" style="226" customWidth="1"/>
    <col min="12310" max="12311" width="4" style="226"/>
    <col min="12312" max="12312" width="4.125" style="226" customWidth="1"/>
    <col min="12313" max="12313" width="2.375" style="226" customWidth="1"/>
    <col min="12314" max="12314" width="3.375" style="226" customWidth="1"/>
    <col min="12315" max="12545" width="4" style="226"/>
    <col min="12546" max="12546" width="2.875" style="226" customWidth="1"/>
    <col min="12547" max="12547" width="2.375" style="226" customWidth="1"/>
    <col min="12548" max="12548" width="7.375" style="226" customWidth="1"/>
    <col min="12549" max="12551" width="4" style="226"/>
    <col min="12552" max="12552" width="3.625" style="226" customWidth="1"/>
    <col min="12553" max="12553" width="4" style="226"/>
    <col min="12554" max="12554" width="7.375" style="226" customWidth="1"/>
    <col min="12555" max="12563" width="4" style="226"/>
    <col min="12564" max="12565" width="6.875" style="226" customWidth="1"/>
    <col min="12566" max="12567" width="4" style="226"/>
    <col min="12568" max="12568" width="4.125" style="226" customWidth="1"/>
    <col min="12569" max="12569" width="2.375" style="226" customWidth="1"/>
    <col min="12570" max="12570" width="3.375" style="226" customWidth="1"/>
    <col min="12571" max="12801" width="4" style="226"/>
    <col min="12802" max="12802" width="2.875" style="226" customWidth="1"/>
    <col min="12803" max="12803" width="2.375" style="226" customWidth="1"/>
    <col min="12804" max="12804" width="7.375" style="226" customWidth="1"/>
    <col min="12805" max="12807" width="4" style="226"/>
    <col min="12808" max="12808" width="3.625" style="226" customWidth="1"/>
    <col min="12809" max="12809" width="4" style="226"/>
    <col min="12810" max="12810" width="7.375" style="226" customWidth="1"/>
    <col min="12811" max="12819" width="4" style="226"/>
    <col min="12820" max="12821" width="6.875" style="226" customWidth="1"/>
    <col min="12822" max="12823" width="4" style="226"/>
    <col min="12824" max="12824" width="4.125" style="226" customWidth="1"/>
    <col min="12825" max="12825" width="2.375" style="226" customWidth="1"/>
    <col min="12826" max="12826" width="3.375" style="226" customWidth="1"/>
    <col min="12827" max="13057" width="4" style="226"/>
    <col min="13058" max="13058" width="2.875" style="226" customWidth="1"/>
    <col min="13059" max="13059" width="2.375" style="226" customWidth="1"/>
    <col min="13060" max="13060" width="7.375" style="226" customWidth="1"/>
    <col min="13061" max="13063" width="4" style="226"/>
    <col min="13064" max="13064" width="3.625" style="226" customWidth="1"/>
    <col min="13065" max="13065" width="4" style="226"/>
    <col min="13066" max="13066" width="7.375" style="226" customWidth="1"/>
    <col min="13067" max="13075" width="4" style="226"/>
    <col min="13076" max="13077" width="6.875" style="226" customWidth="1"/>
    <col min="13078" max="13079" width="4" style="226"/>
    <col min="13080" max="13080" width="4.125" style="226" customWidth="1"/>
    <col min="13081" max="13081" width="2.375" style="226" customWidth="1"/>
    <col min="13082" max="13082" width="3.375" style="226" customWidth="1"/>
    <col min="13083" max="13313" width="4" style="226"/>
    <col min="13314" max="13314" width="2.875" style="226" customWidth="1"/>
    <col min="13315" max="13315" width="2.375" style="226" customWidth="1"/>
    <col min="13316" max="13316" width="7.375" style="226" customWidth="1"/>
    <col min="13317" max="13319" width="4" style="226"/>
    <col min="13320" max="13320" width="3.625" style="226" customWidth="1"/>
    <col min="13321" max="13321" width="4" style="226"/>
    <col min="13322" max="13322" width="7.375" style="226" customWidth="1"/>
    <col min="13323" max="13331" width="4" style="226"/>
    <col min="13332" max="13333" width="6.875" style="226" customWidth="1"/>
    <col min="13334" max="13335" width="4" style="226"/>
    <col min="13336" max="13336" width="4.125" style="226" customWidth="1"/>
    <col min="13337" max="13337" width="2.375" style="226" customWidth="1"/>
    <col min="13338" max="13338" width="3.375" style="226" customWidth="1"/>
    <col min="13339" max="13569" width="4" style="226"/>
    <col min="13570" max="13570" width="2.875" style="226" customWidth="1"/>
    <col min="13571" max="13571" width="2.375" style="226" customWidth="1"/>
    <col min="13572" max="13572" width="7.375" style="226" customWidth="1"/>
    <col min="13573" max="13575" width="4" style="226"/>
    <col min="13576" max="13576" width="3.625" style="226" customWidth="1"/>
    <col min="13577" max="13577" width="4" style="226"/>
    <col min="13578" max="13578" width="7.375" style="226" customWidth="1"/>
    <col min="13579" max="13587" width="4" style="226"/>
    <col min="13588" max="13589" width="6.875" style="226" customWidth="1"/>
    <col min="13590" max="13591" width="4" style="226"/>
    <col min="13592" max="13592" width="4.125" style="226" customWidth="1"/>
    <col min="13593" max="13593" width="2.375" style="226" customWidth="1"/>
    <col min="13594" max="13594" width="3.375" style="226" customWidth="1"/>
    <col min="13595" max="13825" width="4" style="226"/>
    <col min="13826" max="13826" width="2.875" style="226" customWidth="1"/>
    <col min="13827" max="13827" width="2.375" style="226" customWidth="1"/>
    <col min="13828" max="13828" width="7.375" style="226" customWidth="1"/>
    <col min="13829" max="13831" width="4" style="226"/>
    <col min="13832" max="13832" width="3.625" style="226" customWidth="1"/>
    <col min="13833" max="13833" width="4" style="226"/>
    <col min="13834" max="13834" width="7.375" style="226" customWidth="1"/>
    <col min="13835" max="13843" width="4" style="226"/>
    <col min="13844" max="13845" width="6.875" style="226" customWidth="1"/>
    <col min="13846" max="13847" width="4" style="226"/>
    <col min="13848" max="13848" width="4.125" style="226" customWidth="1"/>
    <col min="13849" max="13849" width="2.375" style="226" customWidth="1"/>
    <col min="13850" max="13850" width="3.375" style="226" customWidth="1"/>
    <col min="13851" max="14081" width="4" style="226"/>
    <col min="14082" max="14082" width="2.875" style="226" customWidth="1"/>
    <col min="14083" max="14083" width="2.375" style="226" customWidth="1"/>
    <col min="14084" max="14084" width="7.375" style="226" customWidth="1"/>
    <col min="14085" max="14087" width="4" style="226"/>
    <col min="14088" max="14088" width="3.625" style="226" customWidth="1"/>
    <col min="14089" max="14089" width="4" style="226"/>
    <col min="14090" max="14090" width="7.375" style="226" customWidth="1"/>
    <col min="14091" max="14099" width="4" style="226"/>
    <col min="14100" max="14101" width="6.875" style="226" customWidth="1"/>
    <col min="14102" max="14103" width="4" style="226"/>
    <col min="14104" max="14104" width="4.125" style="226" customWidth="1"/>
    <col min="14105" max="14105" width="2.375" style="226" customWidth="1"/>
    <col min="14106" max="14106" width="3.375" style="226" customWidth="1"/>
    <col min="14107" max="14337" width="4" style="226"/>
    <col min="14338" max="14338" width="2.875" style="226" customWidth="1"/>
    <col min="14339" max="14339" width="2.375" style="226" customWidth="1"/>
    <col min="14340" max="14340" width="7.375" style="226" customWidth="1"/>
    <col min="14341" max="14343" width="4" style="226"/>
    <col min="14344" max="14344" width="3.625" style="226" customWidth="1"/>
    <col min="14345" max="14345" width="4" style="226"/>
    <col min="14346" max="14346" width="7.375" style="226" customWidth="1"/>
    <col min="14347" max="14355" width="4" style="226"/>
    <col min="14356" max="14357" width="6.875" style="226" customWidth="1"/>
    <col min="14358" max="14359" width="4" style="226"/>
    <col min="14360" max="14360" width="4.125" style="226" customWidth="1"/>
    <col min="14361" max="14361" width="2.375" style="226" customWidth="1"/>
    <col min="14362" max="14362" width="3.375" style="226" customWidth="1"/>
    <col min="14363" max="14593" width="4" style="226"/>
    <col min="14594" max="14594" width="2.875" style="226" customWidth="1"/>
    <col min="14595" max="14595" width="2.375" style="226" customWidth="1"/>
    <col min="14596" max="14596" width="7.375" style="226" customWidth="1"/>
    <col min="14597" max="14599" width="4" style="226"/>
    <col min="14600" max="14600" width="3.625" style="226" customWidth="1"/>
    <col min="14601" max="14601" width="4" style="226"/>
    <col min="14602" max="14602" width="7.375" style="226" customWidth="1"/>
    <col min="14603" max="14611" width="4" style="226"/>
    <col min="14612" max="14613" width="6.875" style="226" customWidth="1"/>
    <col min="14614" max="14615" width="4" style="226"/>
    <col min="14616" max="14616" width="4.125" style="226" customWidth="1"/>
    <col min="14617" max="14617" width="2.375" style="226" customWidth="1"/>
    <col min="14618" max="14618" width="3.375" style="226" customWidth="1"/>
    <col min="14619" max="14849" width="4" style="226"/>
    <col min="14850" max="14850" width="2.875" style="226" customWidth="1"/>
    <col min="14851" max="14851" width="2.375" style="226" customWidth="1"/>
    <col min="14852" max="14852" width="7.375" style="226" customWidth="1"/>
    <col min="14853" max="14855" width="4" style="226"/>
    <col min="14856" max="14856" width="3.625" style="226" customWidth="1"/>
    <col min="14857" max="14857" width="4" style="226"/>
    <col min="14858" max="14858" width="7.375" style="226" customWidth="1"/>
    <col min="14859" max="14867" width="4" style="226"/>
    <col min="14868" max="14869" width="6.875" style="226" customWidth="1"/>
    <col min="14870" max="14871" width="4" style="226"/>
    <col min="14872" max="14872" width="4.125" style="226" customWidth="1"/>
    <col min="14873" max="14873" width="2.375" style="226" customWidth="1"/>
    <col min="14874" max="14874" width="3.375" style="226" customWidth="1"/>
    <col min="14875" max="15105" width="4" style="226"/>
    <col min="15106" max="15106" width="2.875" style="226" customWidth="1"/>
    <col min="15107" max="15107" width="2.375" style="226" customWidth="1"/>
    <col min="15108" max="15108" width="7.375" style="226" customWidth="1"/>
    <col min="15109" max="15111" width="4" style="226"/>
    <col min="15112" max="15112" width="3.625" style="226" customWidth="1"/>
    <col min="15113" max="15113" width="4" style="226"/>
    <col min="15114" max="15114" width="7.375" style="226" customWidth="1"/>
    <col min="15115" max="15123" width="4" style="226"/>
    <col min="15124" max="15125" width="6.875" style="226" customWidth="1"/>
    <col min="15126" max="15127" width="4" style="226"/>
    <col min="15128" max="15128" width="4.125" style="226" customWidth="1"/>
    <col min="15129" max="15129" width="2.375" style="226" customWidth="1"/>
    <col min="15130" max="15130" width="3.375" style="226" customWidth="1"/>
    <col min="15131" max="15361" width="4" style="226"/>
    <col min="15362" max="15362" width="2.875" style="226" customWidth="1"/>
    <col min="15363" max="15363" width="2.375" style="226" customWidth="1"/>
    <col min="15364" max="15364" width="7.375" style="226" customWidth="1"/>
    <col min="15365" max="15367" width="4" style="226"/>
    <col min="15368" max="15368" width="3.625" style="226" customWidth="1"/>
    <col min="15369" max="15369" width="4" style="226"/>
    <col min="15370" max="15370" width="7.375" style="226" customWidth="1"/>
    <col min="15371" max="15379" width="4" style="226"/>
    <col min="15380" max="15381" width="6.875" style="226" customWidth="1"/>
    <col min="15382" max="15383" width="4" style="226"/>
    <col min="15384" max="15384" width="4.125" style="226" customWidth="1"/>
    <col min="15385" max="15385" width="2.375" style="226" customWidth="1"/>
    <col min="15386" max="15386" width="3.375" style="226" customWidth="1"/>
    <col min="15387" max="15617" width="4" style="226"/>
    <col min="15618" max="15618" width="2.875" style="226" customWidth="1"/>
    <col min="15619" max="15619" width="2.375" style="226" customWidth="1"/>
    <col min="15620" max="15620" width="7.375" style="226" customWidth="1"/>
    <col min="15621" max="15623" width="4" style="226"/>
    <col min="15624" max="15624" width="3.625" style="226" customWidth="1"/>
    <col min="15625" max="15625" width="4" style="226"/>
    <col min="15626" max="15626" width="7.375" style="226" customWidth="1"/>
    <col min="15627" max="15635" width="4" style="226"/>
    <col min="15636" max="15637" width="6.875" style="226" customWidth="1"/>
    <col min="15638" max="15639" width="4" style="226"/>
    <col min="15640" max="15640" width="4.125" style="226" customWidth="1"/>
    <col min="15641" max="15641" width="2.375" style="226" customWidth="1"/>
    <col min="15642" max="15642" width="3.375" style="226" customWidth="1"/>
    <col min="15643" max="15873" width="4" style="226"/>
    <col min="15874" max="15874" width="2.875" style="226" customWidth="1"/>
    <col min="15875" max="15875" width="2.375" style="226" customWidth="1"/>
    <col min="15876" max="15876" width="7.375" style="226" customWidth="1"/>
    <col min="15877" max="15879" width="4" style="226"/>
    <col min="15880" max="15880" width="3.625" style="226" customWidth="1"/>
    <col min="15881" max="15881" width="4" style="226"/>
    <col min="15882" max="15882" width="7.375" style="226" customWidth="1"/>
    <col min="15883" max="15891" width="4" style="226"/>
    <col min="15892" max="15893" width="6.875" style="226" customWidth="1"/>
    <col min="15894" max="15895" width="4" style="226"/>
    <col min="15896" max="15896" width="4.125" style="226" customWidth="1"/>
    <col min="15897" max="15897" width="2.375" style="226" customWidth="1"/>
    <col min="15898" max="15898" width="3.375" style="226" customWidth="1"/>
    <col min="15899" max="16129" width="4" style="226"/>
    <col min="16130" max="16130" width="2.875" style="226" customWidth="1"/>
    <col min="16131" max="16131" width="2.375" style="226" customWidth="1"/>
    <col min="16132" max="16132" width="7.375" style="226" customWidth="1"/>
    <col min="16133" max="16135" width="4" style="226"/>
    <col min="16136" max="16136" width="3.625" style="226" customWidth="1"/>
    <col min="16137" max="16137" width="4" style="226"/>
    <col min="16138" max="16138" width="7.375" style="226" customWidth="1"/>
    <col min="16139" max="16147" width="4" style="226"/>
    <col min="16148" max="16149" width="6.875" style="226" customWidth="1"/>
    <col min="16150" max="16151" width="4" style="226"/>
    <col min="16152" max="16152" width="4.125" style="226" customWidth="1"/>
    <col min="16153" max="16153" width="2.375" style="226" customWidth="1"/>
    <col min="16154" max="16154" width="3.375" style="226" customWidth="1"/>
    <col min="16155" max="16384" width="4" style="226"/>
  </cols>
  <sheetData>
    <row r="1" spans="1:26" ht="14.25">
      <c r="A1" s="332" t="s">
        <v>924</v>
      </c>
      <c r="B1" s="227"/>
      <c r="C1" s="227"/>
      <c r="D1" s="227"/>
      <c r="E1" s="227"/>
      <c r="F1" s="227"/>
      <c r="G1" s="227"/>
      <c r="H1" s="227"/>
      <c r="I1" s="227"/>
      <c r="J1" s="227"/>
      <c r="K1" s="227"/>
      <c r="L1" s="227"/>
      <c r="M1" s="227"/>
      <c r="N1" s="227"/>
      <c r="O1" s="227"/>
      <c r="P1" s="227"/>
      <c r="Q1" s="227"/>
      <c r="R1" s="227"/>
      <c r="S1" s="227"/>
      <c r="T1" s="227"/>
      <c r="U1" s="227"/>
      <c r="V1" s="227"/>
      <c r="W1" s="227"/>
      <c r="X1" s="227"/>
      <c r="Y1" s="227"/>
      <c r="Z1" s="227"/>
    </row>
    <row r="2" spans="1:26" ht="15" customHeight="1">
      <c r="A2" s="227"/>
      <c r="B2" s="227"/>
      <c r="C2" s="227"/>
      <c r="D2" s="227"/>
      <c r="E2" s="227"/>
      <c r="F2" s="227"/>
      <c r="G2" s="227"/>
      <c r="H2" s="227"/>
      <c r="I2" s="227"/>
      <c r="J2" s="227"/>
      <c r="K2" s="227"/>
      <c r="L2" s="227"/>
      <c r="M2" s="227"/>
      <c r="N2" s="227"/>
      <c r="O2" s="227"/>
      <c r="P2" s="227"/>
      <c r="Q2" s="381" t="s">
        <v>1661</v>
      </c>
      <c r="R2" s="381"/>
      <c r="S2" s="381"/>
      <c r="T2" s="381"/>
      <c r="U2" s="381"/>
      <c r="V2" s="381"/>
      <c r="W2" s="381"/>
      <c r="X2" s="381"/>
      <c r="Y2" s="381"/>
      <c r="Z2" s="227"/>
    </row>
    <row r="3" spans="1:26" ht="15" customHeight="1">
      <c r="A3" s="227"/>
      <c r="B3" s="227"/>
      <c r="C3" s="227"/>
      <c r="D3" s="227"/>
      <c r="E3" s="227"/>
      <c r="F3" s="227"/>
      <c r="G3" s="227"/>
      <c r="H3" s="227"/>
      <c r="I3" s="227"/>
      <c r="J3" s="227"/>
      <c r="K3" s="227"/>
      <c r="L3" s="227"/>
      <c r="M3" s="227"/>
      <c r="N3" s="227"/>
      <c r="O3" s="227"/>
      <c r="P3" s="227"/>
      <c r="Q3" s="227"/>
      <c r="R3" s="227"/>
      <c r="S3" s="340"/>
      <c r="T3" s="227"/>
      <c r="U3" s="227"/>
      <c r="V3" s="227"/>
      <c r="W3" s="227"/>
      <c r="X3" s="227"/>
      <c r="Y3" s="227"/>
      <c r="Z3" s="227"/>
    </row>
    <row r="4" spans="1:26" ht="15" customHeight="1">
      <c r="A4" s="227"/>
      <c r="B4" s="333" t="s">
        <v>964</v>
      </c>
      <c r="C4" s="333"/>
      <c r="D4" s="333"/>
      <c r="E4" s="333"/>
      <c r="F4" s="333"/>
      <c r="G4" s="333"/>
      <c r="H4" s="333"/>
      <c r="I4" s="333"/>
      <c r="J4" s="333"/>
      <c r="K4" s="333"/>
      <c r="L4" s="333"/>
      <c r="M4" s="333"/>
      <c r="N4" s="333"/>
      <c r="O4" s="333"/>
      <c r="P4" s="333"/>
      <c r="Q4" s="333"/>
      <c r="R4" s="333"/>
      <c r="S4" s="333"/>
      <c r="T4" s="333"/>
      <c r="U4" s="333"/>
      <c r="V4" s="333"/>
      <c r="W4" s="333"/>
      <c r="X4" s="333"/>
      <c r="Y4" s="333"/>
      <c r="Z4" s="227"/>
    </row>
    <row r="5" spans="1:26" ht="15" customHeight="1">
      <c r="A5" s="227"/>
      <c r="B5" s="227"/>
      <c r="C5" s="227"/>
      <c r="D5" s="227"/>
      <c r="E5" s="227"/>
      <c r="F5" s="227"/>
      <c r="G5" s="227"/>
      <c r="H5" s="227"/>
      <c r="I5" s="227"/>
      <c r="J5" s="227"/>
      <c r="K5" s="227"/>
      <c r="L5" s="227"/>
      <c r="M5" s="227"/>
      <c r="N5" s="227"/>
      <c r="O5" s="227"/>
      <c r="P5" s="227"/>
      <c r="Q5" s="227"/>
      <c r="R5" s="227"/>
      <c r="S5" s="227"/>
      <c r="T5" s="227"/>
      <c r="U5" s="227"/>
      <c r="V5" s="227"/>
      <c r="W5" s="227"/>
      <c r="X5" s="227"/>
      <c r="Y5" s="227"/>
      <c r="Z5" s="227"/>
    </row>
    <row r="6" spans="1:26" ht="22.5" customHeight="1">
      <c r="A6" s="227"/>
      <c r="B6" s="231" t="s">
        <v>797</v>
      </c>
      <c r="C6" s="240"/>
      <c r="D6" s="240"/>
      <c r="E6" s="240"/>
      <c r="F6" s="259"/>
      <c r="G6" s="231"/>
      <c r="H6" s="240"/>
      <c r="I6" s="240"/>
      <c r="J6" s="240"/>
      <c r="K6" s="240"/>
      <c r="L6" s="240"/>
      <c r="M6" s="240"/>
      <c r="N6" s="240"/>
      <c r="O6" s="240"/>
      <c r="P6" s="240"/>
      <c r="Q6" s="240"/>
      <c r="R6" s="240"/>
      <c r="S6" s="240"/>
      <c r="T6" s="240"/>
      <c r="U6" s="240"/>
      <c r="V6" s="240"/>
      <c r="W6" s="240"/>
      <c r="X6" s="240"/>
      <c r="Y6" s="259"/>
    </row>
    <row r="7" spans="1:26" ht="22.5" customHeight="1">
      <c r="A7" s="227"/>
      <c r="B7" s="231" t="s">
        <v>1642</v>
      </c>
      <c r="C7" s="240"/>
      <c r="D7" s="240"/>
      <c r="E7" s="240"/>
      <c r="F7" s="259"/>
      <c r="G7" s="231" t="s">
        <v>1658</v>
      </c>
      <c r="H7" s="240"/>
      <c r="I7" s="240"/>
      <c r="J7" s="240"/>
      <c r="K7" s="240"/>
      <c r="L7" s="240"/>
      <c r="M7" s="240"/>
      <c r="N7" s="240"/>
      <c r="O7" s="240"/>
      <c r="P7" s="240"/>
      <c r="Q7" s="240"/>
      <c r="R7" s="240"/>
      <c r="S7" s="240"/>
      <c r="T7" s="240"/>
      <c r="U7" s="240"/>
      <c r="V7" s="240"/>
      <c r="W7" s="240"/>
      <c r="X7" s="240"/>
      <c r="Y7" s="259"/>
    </row>
    <row r="8" spans="1:26" ht="22.5" customHeight="1">
      <c r="A8" s="227"/>
      <c r="B8" s="232" t="s">
        <v>823</v>
      </c>
      <c r="C8" s="232"/>
      <c r="D8" s="232"/>
      <c r="E8" s="232"/>
      <c r="F8" s="232"/>
      <c r="G8" s="260" t="s">
        <v>1191</v>
      </c>
      <c r="H8" s="261"/>
      <c r="I8" s="261"/>
      <c r="J8" s="261"/>
      <c r="K8" s="261"/>
      <c r="L8" s="261"/>
      <c r="M8" s="261"/>
      <c r="N8" s="261"/>
      <c r="O8" s="261"/>
      <c r="P8" s="261"/>
      <c r="Q8" s="261"/>
      <c r="R8" s="261"/>
      <c r="S8" s="261"/>
      <c r="T8" s="261"/>
      <c r="U8" s="261"/>
      <c r="V8" s="261"/>
      <c r="W8" s="261"/>
      <c r="X8" s="261"/>
      <c r="Y8" s="296"/>
    </row>
    <row r="9" spans="1:26" ht="15" customHeight="1">
      <c r="A9" s="227"/>
      <c r="B9" s="227"/>
      <c r="C9" s="227"/>
      <c r="D9" s="227"/>
      <c r="E9" s="227"/>
      <c r="F9" s="227"/>
      <c r="G9" s="227"/>
      <c r="H9" s="227"/>
      <c r="I9" s="227"/>
      <c r="J9" s="227"/>
      <c r="K9" s="227"/>
      <c r="L9" s="227"/>
      <c r="M9" s="227"/>
      <c r="N9" s="227"/>
      <c r="O9" s="227"/>
      <c r="P9" s="227"/>
      <c r="Q9" s="227"/>
      <c r="R9" s="227"/>
      <c r="S9" s="227"/>
      <c r="T9" s="227"/>
      <c r="U9" s="227"/>
      <c r="V9" s="227"/>
      <c r="W9" s="227"/>
      <c r="X9" s="227"/>
      <c r="Y9" s="227"/>
      <c r="Z9" s="227"/>
    </row>
    <row r="10" spans="1:26" ht="15" customHeight="1">
      <c r="A10" s="227"/>
      <c r="B10" s="334"/>
      <c r="C10" s="339"/>
      <c r="D10" s="339"/>
      <c r="E10" s="339"/>
      <c r="F10" s="339"/>
      <c r="G10" s="339"/>
      <c r="H10" s="339"/>
      <c r="I10" s="339"/>
      <c r="J10" s="339"/>
      <c r="K10" s="339"/>
      <c r="L10" s="339"/>
      <c r="M10" s="339"/>
      <c r="N10" s="339"/>
      <c r="O10" s="339"/>
      <c r="P10" s="339"/>
      <c r="Q10" s="339"/>
      <c r="R10" s="339"/>
      <c r="S10" s="339"/>
      <c r="T10" s="339"/>
      <c r="U10" s="334"/>
      <c r="V10" s="339"/>
      <c r="W10" s="339"/>
      <c r="X10" s="339"/>
      <c r="Y10" s="398"/>
      <c r="Z10" s="227"/>
    </row>
    <row r="11" spans="1:26" ht="15" customHeight="1">
      <c r="A11" s="227"/>
      <c r="B11" s="335" t="s">
        <v>223</v>
      </c>
      <c r="C11" s="227"/>
      <c r="D11" s="227"/>
      <c r="E11" s="227"/>
      <c r="F11" s="227"/>
      <c r="G11" s="227"/>
      <c r="H11" s="227"/>
      <c r="I11" s="227"/>
      <c r="J11" s="227"/>
      <c r="K11" s="227"/>
      <c r="L11" s="227"/>
      <c r="M11" s="227"/>
      <c r="N11" s="227"/>
      <c r="O11" s="227"/>
      <c r="P11" s="227"/>
      <c r="Q11" s="227"/>
      <c r="R11" s="227"/>
      <c r="S11" s="227"/>
      <c r="T11" s="227"/>
      <c r="U11" s="392" t="s">
        <v>1689</v>
      </c>
      <c r="V11" s="395"/>
      <c r="W11" s="395"/>
      <c r="X11" s="395"/>
      <c r="Y11" s="399"/>
      <c r="Z11" s="227"/>
    </row>
    <row r="12" spans="1:26" ht="15" customHeight="1">
      <c r="A12" s="227"/>
      <c r="B12" s="335"/>
      <c r="C12" s="227"/>
      <c r="D12" s="227"/>
      <c r="E12" s="227"/>
      <c r="F12" s="227"/>
      <c r="G12" s="227"/>
      <c r="H12" s="227"/>
      <c r="I12" s="227"/>
      <c r="J12" s="227"/>
      <c r="K12" s="227"/>
      <c r="L12" s="227"/>
      <c r="M12" s="227"/>
      <c r="N12" s="227"/>
      <c r="O12" s="227"/>
      <c r="P12" s="227"/>
      <c r="Q12" s="227"/>
      <c r="R12" s="227"/>
      <c r="S12" s="227"/>
      <c r="T12" s="227"/>
      <c r="U12" s="373"/>
      <c r="V12" s="333"/>
      <c r="W12" s="333"/>
      <c r="X12" s="333"/>
      <c r="Y12" s="400"/>
      <c r="Z12" s="227"/>
    </row>
    <row r="13" spans="1:26" ht="15" customHeight="1">
      <c r="A13" s="227"/>
      <c r="B13" s="335"/>
      <c r="C13" s="338" t="s">
        <v>81</v>
      </c>
      <c r="D13" s="354" t="s">
        <v>1479</v>
      </c>
      <c r="E13" s="354"/>
      <c r="F13" s="354"/>
      <c r="G13" s="354"/>
      <c r="H13" s="354"/>
      <c r="I13" s="354"/>
      <c r="J13" s="354"/>
      <c r="K13" s="354"/>
      <c r="L13" s="354"/>
      <c r="M13" s="354"/>
      <c r="N13" s="354"/>
      <c r="O13" s="354"/>
      <c r="P13" s="354"/>
      <c r="Q13" s="354"/>
      <c r="R13" s="354"/>
      <c r="S13" s="354"/>
      <c r="T13" s="387"/>
      <c r="U13" s="373"/>
      <c r="V13" s="333" t="s">
        <v>1664</v>
      </c>
      <c r="W13" s="333" t="s">
        <v>1666</v>
      </c>
      <c r="X13" s="333" t="s">
        <v>1664</v>
      </c>
      <c r="Y13" s="400"/>
      <c r="Z13" s="227"/>
    </row>
    <row r="14" spans="1:26" ht="15" customHeight="1">
      <c r="A14" s="227"/>
      <c r="B14" s="335"/>
      <c r="C14" s="338"/>
      <c r="D14" s="354"/>
      <c r="E14" s="354"/>
      <c r="F14" s="354"/>
      <c r="G14" s="354"/>
      <c r="H14" s="354"/>
      <c r="I14" s="354"/>
      <c r="J14" s="354"/>
      <c r="K14" s="354"/>
      <c r="L14" s="354"/>
      <c r="M14" s="354"/>
      <c r="N14" s="354"/>
      <c r="O14" s="354"/>
      <c r="P14" s="354"/>
      <c r="Q14" s="354"/>
      <c r="R14" s="354"/>
      <c r="S14" s="354"/>
      <c r="T14" s="387"/>
      <c r="U14" s="373"/>
      <c r="V14" s="333"/>
      <c r="W14" s="333"/>
      <c r="X14" s="333"/>
      <c r="Y14" s="400"/>
      <c r="Z14" s="227"/>
    </row>
    <row r="15" spans="1:26" ht="7.5" customHeight="1">
      <c r="A15" s="227"/>
      <c r="B15" s="335"/>
      <c r="C15" s="227"/>
      <c r="D15" s="227"/>
      <c r="E15" s="227"/>
      <c r="F15" s="227"/>
      <c r="G15" s="227"/>
      <c r="H15" s="227"/>
      <c r="I15" s="227"/>
      <c r="J15" s="227"/>
      <c r="K15" s="227"/>
      <c r="L15" s="227"/>
      <c r="M15" s="227"/>
      <c r="N15" s="227"/>
      <c r="O15" s="227"/>
      <c r="P15" s="227"/>
      <c r="Q15" s="227"/>
      <c r="R15" s="227"/>
      <c r="S15" s="227"/>
      <c r="T15" s="227"/>
      <c r="U15" s="373"/>
      <c r="V15" s="333"/>
      <c r="W15" s="333"/>
      <c r="X15" s="333"/>
      <c r="Y15" s="400"/>
      <c r="Z15" s="227"/>
    </row>
    <row r="16" spans="1:26" ht="15" customHeight="1">
      <c r="A16" s="227"/>
      <c r="B16" s="335"/>
      <c r="C16" s="338" t="s">
        <v>828</v>
      </c>
      <c r="D16" s="354" t="s">
        <v>1124</v>
      </c>
      <c r="E16" s="354"/>
      <c r="F16" s="354"/>
      <c r="G16" s="354"/>
      <c r="H16" s="354"/>
      <c r="I16" s="354"/>
      <c r="J16" s="354"/>
      <c r="K16" s="354"/>
      <c r="L16" s="354"/>
      <c r="M16" s="354"/>
      <c r="N16" s="354"/>
      <c r="O16" s="354"/>
      <c r="P16" s="354"/>
      <c r="Q16" s="354"/>
      <c r="R16" s="354"/>
      <c r="S16" s="354"/>
      <c r="T16" s="387"/>
      <c r="U16" s="373"/>
      <c r="V16" s="333" t="s">
        <v>1664</v>
      </c>
      <c r="W16" s="333" t="s">
        <v>1666</v>
      </c>
      <c r="X16" s="333" t="s">
        <v>1664</v>
      </c>
      <c r="Y16" s="400"/>
      <c r="Z16" s="227"/>
    </row>
    <row r="17" spans="1:26" ht="15" customHeight="1">
      <c r="A17" s="227"/>
      <c r="B17" s="335"/>
      <c r="C17" s="338"/>
      <c r="D17" s="354"/>
      <c r="E17" s="354"/>
      <c r="F17" s="354"/>
      <c r="G17" s="354"/>
      <c r="H17" s="354"/>
      <c r="I17" s="354"/>
      <c r="J17" s="354"/>
      <c r="K17" s="354"/>
      <c r="L17" s="354"/>
      <c r="M17" s="354"/>
      <c r="N17" s="354"/>
      <c r="O17" s="354"/>
      <c r="P17" s="354"/>
      <c r="Q17" s="354"/>
      <c r="R17" s="354"/>
      <c r="S17" s="354"/>
      <c r="T17" s="387"/>
      <c r="U17" s="373"/>
      <c r="V17" s="333"/>
      <c r="W17" s="333"/>
      <c r="X17" s="333"/>
      <c r="Y17" s="400"/>
      <c r="Z17" s="227"/>
    </row>
    <row r="18" spans="1:26" ht="7.5" customHeight="1">
      <c r="A18" s="227"/>
      <c r="B18" s="335"/>
      <c r="C18" s="227"/>
      <c r="D18" s="227"/>
      <c r="E18" s="227"/>
      <c r="F18" s="227"/>
      <c r="G18" s="227"/>
      <c r="H18" s="227"/>
      <c r="I18" s="227"/>
      <c r="J18" s="227"/>
      <c r="K18" s="227"/>
      <c r="L18" s="227"/>
      <c r="M18" s="227"/>
      <c r="N18" s="227"/>
      <c r="O18" s="227"/>
      <c r="P18" s="227"/>
      <c r="Q18" s="227"/>
      <c r="R18" s="227"/>
      <c r="S18" s="227"/>
      <c r="T18" s="227"/>
      <c r="U18" s="373"/>
      <c r="V18" s="333"/>
      <c r="W18" s="333"/>
      <c r="X18" s="333"/>
      <c r="Y18" s="400"/>
      <c r="Z18" s="227"/>
    </row>
    <row r="19" spans="1:26" ht="15" customHeight="1">
      <c r="A19" s="227"/>
      <c r="B19" s="335"/>
      <c r="C19" s="227" t="s">
        <v>704</v>
      </c>
      <c r="D19" s="227" t="s">
        <v>569</v>
      </c>
      <c r="E19" s="227"/>
      <c r="F19" s="227"/>
      <c r="G19" s="227"/>
      <c r="H19" s="227"/>
      <c r="I19" s="227"/>
      <c r="J19" s="227"/>
      <c r="K19" s="227"/>
      <c r="L19" s="227"/>
      <c r="M19" s="227"/>
      <c r="N19" s="227"/>
      <c r="O19" s="227"/>
      <c r="P19" s="227"/>
      <c r="Q19" s="227"/>
      <c r="R19" s="227"/>
      <c r="S19" s="227"/>
      <c r="T19" s="388"/>
      <c r="U19" s="373"/>
      <c r="V19" s="333" t="s">
        <v>1664</v>
      </c>
      <c r="W19" s="333" t="s">
        <v>1666</v>
      </c>
      <c r="X19" s="333" t="s">
        <v>1664</v>
      </c>
      <c r="Y19" s="400"/>
      <c r="Z19" s="227"/>
    </row>
    <row r="20" spans="1:26" ht="7.5" customHeight="1">
      <c r="A20" s="227"/>
      <c r="B20" s="335"/>
      <c r="C20" s="227"/>
      <c r="D20" s="227"/>
      <c r="E20" s="227"/>
      <c r="F20" s="227"/>
      <c r="G20" s="227"/>
      <c r="H20" s="227"/>
      <c r="I20" s="227"/>
      <c r="J20" s="227"/>
      <c r="K20" s="227"/>
      <c r="L20" s="227"/>
      <c r="M20" s="227"/>
      <c r="N20" s="227"/>
      <c r="O20" s="227"/>
      <c r="P20" s="227"/>
      <c r="Q20" s="227"/>
      <c r="R20" s="227"/>
      <c r="S20" s="227"/>
      <c r="T20" s="227"/>
      <c r="U20" s="373"/>
      <c r="V20" s="333"/>
      <c r="W20" s="333"/>
      <c r="X20" s="333"/>
      <c r="Y20" s="400"/>
      <c r="Z20" s="227"/>
    </row>
    <row r="21" spans="1:26" ht="15" customHeight="1">
      <c r="A21" s="227"/>
      <c r="B21" s="335"/>
      <c r="C21" s="340" t="s">
        <v>622</v>
      </c>
      <c r="D21" s="341" t="s">
        <v>1146</v>
      </c>
      <c r="E21" s="341"/>
      <c r="F21" s="341"/>
      <c r="G21" s="341"/>
      <c r="H21" s="341"/>
      <c r="I21" s="341"/>
      <c r="J21" s="341"/>
      <c r="K21" s="341"/>
      <c r="L21" s="341"/>
      <c r="M21" s="341"/>
      <c r="N21" s="341"/>
      <c r="O21" s="341"/>
      <c r="P21" s="341"/>
      <c r="Q21" s="341"/>
      <c r="R21" s="341"/>
      <c r="S21" s="341"/>
      <c r="T21" s="389"/>
      <c r="U21" s="373"/>
      <c r="V21" s="333" t="s">
        <v>1664</v>
      </c>
      <c r="W21" s="333" t="s">
        <v>1666</v>
      </c>
      <c r="X21" s="333" t="s">
        <v>1664</v>
      </c>
      <c r="Y21" s="400"/>
      <c r="Z21" s="227"/>
    </row>
    <row r="22" spans="1:26" ht="7.5" customHeight="1">
      <c r="A22" s="227"/>
      <c r="B22" s="335"/>
      <c r="C22" s="227"/>
      <c r="D22" s="227"/>
      <c r="E22" s="227"/>
      <c r="F22" s="227"/>
      <c r="G22" s="227"/>
      <c r="H22" s="227"/>
      <c r="I22" s="227"/>
      <c r="J22" s="227"/>
      <c r="K22" s="227"/>
      <c r="L22" s="227"/>
      <c r="M22" s="227"/>
      <c r="N22" s="227"/>
      <c r="O22" s="227"/>
      <c r="P22" s="227"/>
      <c r="Q22" s="227"/>
      <c r="R22" s="227"/>
      <c r="S22" s="227"/>
      <c r="T22" s="227"/>
      <c r="U22" s="373"/>
      <c r="V22" s="333"/>
      <c r="W22" s="333"/>
      <c r="X22" s="333"/>
      <c r="Y22" s="400"/>
      <c r="Z22" s="227"/>
    </row>
    <row r="23" spans="1:26" ht="15" customHeight="1">
      <c r="A23" s="227"/>
      <c r="B23" s="335"/>
      <c r="C23" s="227" t="s">
        <v>699</v>
      </c>
      <c r="D23" s="227" t="s">
        <v>882</v>
      </c>
      <c r="E23" s="227"/>
      <c r="F23" s="227"/>
      <c r="G23" s="227"/>
      <c r="H23" s="227"/>
      <c r="I23" s="227"/>
      <c r="J23" s="227"/>
      <c r="K23" s="227"/>
      <c r="L23" s="227"/>
      <c r="M23" s="227"/>
      <c r="N23" s="227"/>
      <c r="O23" s="227"/>
      <c r="P23" s="227"/>
      <c r="Q23" s="227"/>
      <c r="R23" s="227"/>
      <c r="S23" s="227"/>
      <c r="T23" s="227"/>
      <c r="U23" s="373"/>
      <c r="V23" s="333" t="s">
        <v>1664</v>
      </c>
      <c r="W23" s="333" t="s">
        <v>1666</v>
      </c>
      <c r="X23" s="333" t="s">
        <v>1664</v>
      </c>
      <c r="Y23" s="400"/>
      <c r="Z23" s="227"/>
    </row>
    <row r="24" spans="1:26" ht="7.5" customHeight="1">
      <c r="A24" s="227"/>
      <c r="B24" s="335"/>
      <c r="C24" s="227"/>
      <c r="D24" s="227"/>
      <c r="E24" s="227"/>
      <c r="F24" s="227"/>
      <c r="G24" s="227"/>
      <c r="H24" s="227"/>
      <c r="I24" s="227"/>
      <c r="J24" s="227"/>
      <c r="K24" s="227"/>
      <c r="L24" s="227"/>
      <c r="M24" s="227"/>
      <c r="N24" s="227"/>
      <c r="O24" s="227"/>
      <c r="P24" s="227"/>
      <c r="Q24" s="227"/>
      <c r="R24" s="227"/>
      <c r="S24" s="227"/>
      <c r="T24" s="227"/>
      <c r="U24" s="373"/>
      <c r="V24" s="333"/>
      <c r="W24" s="333"/>
      <c r="X24" s="333"/>
      <c r="Y24" s="400"/>
      <c r="Z24" s="227"/>
    </row>
    <row r="25" spans="1:26" ht="15" customHeight="1">
      <c r="A25" s="227"/>
      <c r="B25" s="335"/>
      <c r="C25" s="227" t="s">
        <v>813</v>
      </c>
      <c r="D25" s="227" t="s">
        <v>59</v>
      </c>
      <c r="E25" s="227"/>
      <c r="F25" s="227"/>
      <c r="G25" s="227"/>
      <c r="H25" s="227"/>
      <c r="I25" s="227"/>
      <c r="J25" s="227"/>
      <c r="K25" s="227"/>
      <c r="L25" s="227"/>
      <c r="M25" s="227"/>
      <c r="N25" s="227"/>
      <c r="O25" s="227"/>
      <c r="P25" s="227"/>
      <c r="Q25" s="227"/>
      <c r="R25" s="227"/>
      <c r="S25" s="227"/>
      <c r="T25" s="227"/>
      <c r="U25" s="373"/>
      <c r="V25" s="333" t="s">
        <v>1664</v>
      </c>
      <c r="W25" s="333" t="s">
        <v>1666</v>
      </c>
      <c r="X25" s="333" t="s">
        <v>1664</v>
      </c>
      <c r="Y25" s="400"/>
      <c r="Z25" s="227"/>
    </row>
    <row r="26" spans="1:26" ht="7.5" customHeight="1">
      <c r="A26" s="227"/>
      <c r="B26" s="335"/>
      <c r="C26" s="227"/>
      <c r="D26" s="227"/>
      <c r="E26" s="227"/>
      <c r="F26" s="227"/>
      <c r="G26" s="227"/>
      <c r="H26" s="227"/>
      <c r="I26" s="227"/>
      <c r="J26" s="227"/>
      <c r="K26" s="227"/>
      <c r="L26" s="227"/>
      <c r="M26" s="227"/>
      <c r="N26" s="227"/>
      <c r="O26" s="227"/>
      <c r="P26" s="227"/>
      <c r="Q26" s="227"/>
      <c r="R26" s="227"/>
      <c r="S26" s="227"/>
      <c r="T26" s="227"/>
      <c r="U26" s="373"/>
      <c r="V26" s="333"/>
      <c r="W26" s="333"/>
      <c r="X26" s="333"/>
      <c r="Y26" s="400"/>
      <c r="Z26" s="227"/>
    </row>
    <row r="27" spans="1:26" ht="15" customHeight="1">
      <c r="A27" s="227"/>
      <c r="B27" s="335"/>
      <c r="C27" s="227" t="s">
        <v>751</v>
      </c>
      <c r="D27" s="341" t="s">
        <v>1680</v>
      </c>
      <c r="E27" s="341"/>
      <c r="F27" s="341"/>
      <c r="G27" s="341"/>
      <c r="H27" s="341"/>
      <c r="I27" s="341"/>
      <c r="J27" s="341"/>
      <c r="K27" s="341"/>
      <c r="L27" s="341"/>
      <c r="M27" s="341"/>
      <c r="N27" s="341"/>
      <c r="O27" s="341"/>
      <c r="P27" s="341"/>
      <c r="Q27" s="341"/>
      <c r="R27" s="341"/>
      <c r="S27" s="341"/>
      <c r="T27" s="389"/>
      <c r="U27" s="373"/>
      <c r="V27" s="333" t="s">
        <v>1664</v>
      </c>
      <c r="W27" s="333" t="s">
        <v>1666</v>
      </c>
      <c r="X27" s="333" t="s">
        <v>1664</v>
      </c>
      <c r="Y27" s="400"/>
      <c r="Z27" s="227"/>
    </row>
    <row r="28" spans="1:26" ht="15" customHeight="1">
      <c r="A28" s="227"/>
      <c r="B28" s="335"/>
      <c r="C28" s="227" t="s">
        <v>274</v>
      </c>
      <c r="D28" s="341"/>
      <c r="E28" s="341"/>
      <c r="F28" s="341"/>
      <c r="G28" s="341"/>
      <c r="H28" s="341"/>
      <c r="I28" s="341"/>
      <c r="J28" s="341"/>
      <c r="K28" s="341"/>
      <c r="L28" s="341"/>
      <c r="M28" s="341"/>
      <c r="N28" s="341"/>
      <c r="O28" s="341"/>
      <c r="P28" s="341"/>
      <c r="Q28" s="341"/>
      <c r="R28" s="341"/>
      <c r="S28" s="341"/>
      <c r="T28" s="389"/>
      <c r="U28" s="373"/>
      <c r="V28" s="333"/>
      <c r="W28" s="333"/>
      <c r="X28" s="333"/>
      <c r="Y28" s="400"/>
      <c r="Z28" s="227"/>
    </row>
    <row r="29" spans="1:26" ht="15" customHeight="1">
      <c r="A29" s="227"/>
      <c r="B29" s="335"/>
      <c r="C29" s="227"/>
      <c r="D29" s="227"/>
      <c r="E29" s="227"/>
      <c r="F29" s="227"/>
      <c r="G29" s="227"/>
      <c r="H29" s="227"/>
      <c r="I29" s="227"/>
      <c r="J29" s="227"/>
      <c r="K29" s="227"/>
      <c r="L29" s="227"/>
      <c r="M29" s="227"/>
      <c r="N29" s="227"/>
      <c r="O29" s="227"/>
      <c r="P29" s="227"/>
      <c r="Q29" s="227"/>
      <c r="R29" s="227"/>
      <c r="S29" s="227"/>
      <c r="T29" s="227"/>
      <c r="U29" s="373"/>
      <c r="V29" s="333"/>
      <c r="W29" s="333"/>
      <c r="X29" s="333"/>
      <c r="Y29" s="400"/>
      <c r="Z29" s="227"/>
    </row>
    <row r="30" spans="1:26" ht="15" customHeight="1">
      <c r="A30" s="227"/>
      <c r="B30" s="335" t="s">
        <v>819</v>
      </c>
      <c r="C30" s="227"/>
      <c r="D30" s="227"/>
      <c r="E30" s="227"/>
      <c r="F30" s="227"/>
      <c r="G30" s="227"/>
      <c r="H30" s="227"/>
      <c r="I30" s="227"/>
      <c r="J30" s="227"/>
      <c r="K30" s="227"/>
      <c r="L30" s="227"/>
      <c r="M30" s="227"/>
      <c r="N30" s="227"/>
      <c r="O30" s="227"/>
      <c r="P30" s="227"/>
      <c r="Q30" s="227"/>
      <c r="R30" s="227"/>
      <c r="S30" s="227"/>
      <c r="T30" s="227"/>
      <c r="U30" s="392"/>
      <c r="V30" s="395"/>
      <c r="W30" s="395"/>
      <c r="X30" s="395"/>
      <c r="Y30" s="399"/>
      <c r="Z30" s="227"/>
    </row>
    <row r="31" spans="1:26" ht="15" customHeight="1">
      <c r="A31" s="227"/>
      <c r="B31" s="335"/>
      <c r="C31" s="227"/>
      <c r="D31" s="227"/>
      <c r="E31" s="227"/>
      <c r="F31" s="227"/>
      <c r="G31" s="227"/>
      <c r="H31" s="227"/>
      <c r="I31" s="227"/>
      <c r="J31" s="227"/>
      <c r="K31" s="227"/>
      <c r="L31" s="227"/>
      <c r="M31" s="227"/>
      <c r="N31" s="227"/>
      <c r="O31" s="227"/>
      <c r="P31" s="227"/>
      <c r="Q31" s="227"/>
      <c r="R31" s="227"/>
      <c r="S31" s="227"/>
      <c r="T31" s="227"/>
      <c r="U31" s="373"/>
      <c r="V31" s="333"/>
      <c r="W31" s="333"/>
      <c r="X31" s="333"/>
      <c r="Y31" s="400"/>
      <c r="Z31" s="227"/>
    </row>
    <row r="32" spans="1:26" ht="15" customHeight="1">
      <c r="A32" s="227"/>
      <c r="B32" s="335"/>
      <c r="C32" s="227" t="s">
        <v>486</v>
      </c>
      <c r="D32" s="227"/>
      <c r="E32" s="227"/>
      <c r="F32" s="227"/>
      <c r="G32" s="227"/>
      <c r="H32" s="227"/>
      <c r="I32" s="227"/>
      <c r="J32" s="227"/>
      <c r="K32" s="227"/>
      <c r="L32" s="227"/>
      <c r="M32" s="227"/>
      <c r="N32" s="227"/>
      <c r="O32" s="227"/>
      <c r="P32" s="227"/>
      <c r="Q32" s="227"/>
      <c r="R32" s="227"/>
      <c r="S32" s="227"/>
      <c r="T32" s="227"/>
      <c r="U32" s="373"/>
      <c r="V32" s="333"/>
      <c r="W32" s="333"/>
      <c r="X32" s="333"/>
      <c r="Y32" s="400"/>
      <c r="Z32" s="227"/>
    </row>
    <row r="33" spans="1:26" ht="15" customHeight="1">
      <c r="A33" s="227"/>
      <c r="B33" s="335"/>
      <c r="C33" s="341" t="s">
        <v>942</v>
      </c>
      <c r="D33" s="341"/>
      <c r="E33" s="341"/>
      <c r="F33" s="341"/>
      <c r="G33" s="341"/>
      <c r="H33" s="341"/>
      <c r="I33" s="341"/>
      <c r="J33" s="341"/>
      <c r="K33" s="341"/>
      <c r="L33" s="341"/>
      <c r="M33" s="341"/>
      <c r="N33" s="341"/>
      <c r="O33" s="341"/>
      <c r="P33" s="341"/>
      <c r="Q33" s="341"/>
      <c r="R33" s="341"/>
      <c r="S33" s="341"/>
      <c r="T33" s="389"/>
      <c r="U33" s="373"/>
      <c r="V33" s="333"/>
      <c r="W33" s="333"/>
      <c r="X33" s="333"/>
      <c r="Y33" s="400"/>
      <c r="Z33" s="227"/>
    </row>
    <row r="34" spans="1:26" ht="15" customHeight="1">
      <c r="A34" s="227"/>
      <c r="B34" s="335"/>
      <c r="C34" s="341"/>
      <c r="D34" s="341"/>
      <c r="E34" s="341"/>
      <c r="F34" s="341"/>
      <c r="G34" s="341"/>
      <c r="H34" s="341"/>
      <c r="I34" s="341"/>
      <c r="J34" s="341"/>
      <c r="K34" s="341"/>
      <c r="L34" s="341"/>
      <c r="M34" s="341"/>
      <c r="N34" s="341"/>
      <c r="O34" s="341"/>
      <c r="P34" s="341"/>
      <c r="Q34" s="341"/>
      <c r="R34" s="341"/>
      <c r="S34" s="341"/>
      <c r="T34" s="389"/>
      <c r="U34" s="373"/>
      <c r="V34" s="333"/>
      <c r="W34" s="333"/>
      <c r="X34" s="333"/>
      <c r="Y34" s="400"/>
      <c r="Z34" s="227"/>
    </row>
    <row r="35" spans="1:26" ht="7.5" customHeight="1">
      <c r="A35" s="227"/>
      <c r="B35" s="335"/>
      <c r="C35" s="227"/>
      <c r="D35" s="341"/>
      <c r="E35" s="341"/>
      <c r="F35" s="341"/>
      <c r="G35" s="341"/>
      <c r="H35" s="341"/>
      <c r="I35" s="341"/>
      <c r="J35" s="341"/>
      <c r="K35" s="341"/>
      <c r="L35" s="341"/>
      <c r="M35" s="341"/>
      <c r="N35" s="341"/>
      <c r="O35" s="341"/>
      <c r="P35" s="341"/>
      <c r="Q35" s="341"/>
      <c r="R35" s="341"/>
      <c r="S35" s="341"/>
      <c r="T35" s="341"/>
      <c r="U35" s="373"/>
      <c r="V35" s="333"/>
      <c r="W35" s="333"/>
      <c r="X35" s="333"/>
      <c r="Y35" s="400"/>
      <c r="Z35" s="227"/>
    </row>
    <row r="36" spans="1:26" ht="30" customHeight="1">
      <c r="A36" s="227"/>
      <c r="B36" s="335"/>
      <c r="C36" s="342"/>
      <c r="D36" s="355"/>
      <c r="E36" s="363"/>
      <c r="F36" s="363"/>
      <c r="G36" s="363"/>
      <c r="H36" s="363"/>
      <c r="I36" s="363"/>
      <c r="J36" s="363"/>
      <c r="K36" s="372"/>
      <c r="L36" s="374" t="s">
        <v>245</v>
      </c>
      <c r="M36" s="357"/>
      <c r="N36" s="364"/>
      <c r="O36" s="374" t="s">
        <v>870</v>
      </c>
      <c r="P36" s="380"/>
      <c r="Q36" s="382"/>
      <c r="R36" s="383"/>
      <c r="S36" s="383"/>
      <c r="T36" s="383"/>
      <c r="U36" s="373"/>
      <c r="V36" s="333"/>
      <c r="W36" s="333"/>
      <c r="X36" s="333"/>
      <c r="Y36" s="400"/>
      <c r="Z36" s="227"/>
    </row>
    <row r="37" spans="1:26" ht="54" customHeight="1">
      <c r="A37" s="227"/>
      <c r="B37" s="335"/>
      <c r="C37" s="343" t="s">
        <v>871</v>
      </c>
      <c r="D37" s="356" t="s">
        <v>201</v>
      </c>
      <c r="E37" s="356"/>
      <c r="F37" s="356"/>
      <c r="G37" s="356"/>
      <c r="H37" s="356"/>
      <c r="I37" s="356"/>
      <c r="J37" s="356"/>
      <c r="K37" s="356"/>
      <c r="L37" s="375" t="s">
        <v>212</v>
      </c>
      <c r="M37" s="377"/>
      <c r="N37" s="378"/>
      <c r="O37" s="371" t="s">
        <v>534</v>
      </c>
      <c r="P37" s="371"/>
      <c r="Q37" s="371"/>
      <c r="R37" s="239"/>
      <c r="S37" s="239"/>
      <c r="T37" s="239"/>
      <c r="U37" s="392" t="s">
        <v>1689</v>
      </c>
      <c r="V37" s="395"/>
      <c r="W37" s="395"/>
      <c r="X37" s="395"/>
      <c r="Y37" s="399"/>
      <c r="Z37" s="227"/>
    </row>
    <row r="38" spans="1:26" ht="54" customHeight="1">
      <c r="A38" s="227"/>
      <c r="B38" s="335"/>
      <c r="C38" s="343" t="s">
        <v>44</v>
      </c>
      <c r="D38" s="356" t="s">
        <v>692</v>
      </c>
      <c r="E38" s="356"/>
      <c r="F38" s="356"/>
      <c r="G38" s="356"/>
      <c r="H38" s="356"/>
      <c r="I38" s="356"/>
      <c r="J38" s="356"/>
      <c r="K38" s="356"/>
      <c r="L38" s="375" t="s">
        <v>212</v>
      </c>
      <c r="M38" s="377"/>
      <c r="N38" s="378"/>
      <c r="O38" s="379"/>
      <c r="P38" s="379"/>
      <c r="Q38" s="379"/>
      <c r="R38" s="384"/>
      <c r="S38" s="386" t="s">
        <v>408</v>
      </c>
      <c r="T38" s="390"/>
      <c r="U38" s="373"/>
      <c r="V38" s="333" t="s">
        <v>1664</v>
      </c>
      <c r="W38" s="333" t="s">
        <v>1666</v>
      </c>
      <c r="X38" s="333" t="s">
        <v>1664</v>
      </c>
      <c r="Y38" s="400"/>
      <c r="Z38" s="227"/>
    </row>
    <row r="39" spans="1:26" ht="54" customHeight="1">
      <c r="A39" s="227"/>
      <c r="B39" s="335"/>
      <c r="C39" s="343" t="s">
        <v>878</v>
      </c>
      <c r="D39" s="356" t="s">
        <v>1673</v>
      </c>
      <c r="E39" s="356"/>
      <c r="F39" s="356"/>
      <c r="G39" s="356"/>
      <c r="H39" s="356"/>
      <c r="I39" s="356"/>
      <c r="J39" s="356"/>
      <c r="K39" s="356"/>
      <c r="L39" s="371" t="s">
        <v>212</v>
      </c>
      <c r="M39" s="371"/>
      <c r="N39" s="371"/>
      <c r="O39" s="379"/>
      <c r="P39" s="379"/>
      <c r="Q39" s="379"/>
      <c r="R39" s="384"/>
      <c r="S39" s="386" t="s">
        <v>14</v>
      </c>
      <c r="T39" s="390"/>
      <c r="U39" s="373"/>
      <c r="V39" s="333" t="s">
        <v>1664</v>
      </c>
      <c r="W39" s="333" t="s">
        <v>1666</v>
      </c>
      <c r="X39" s="333" t="s">
        <v>1664</v>
      </c>
      <c r="Y39" s="400"/>
      <c r="Z39" s="227"/>
    </row>
    <row r="40" spans="1:26" ht="54" customHeight="1">
      <c r="A40" s="227"/>
      <c r="B40" s="335"/>
      <c r="C40" s="343" t="s">
        <v>722</v>
      </c>
      <c r="D40" s="356" t="s">
        <v>1172</v>
      </c>
      <c r="E40" s="356"/>
      <c r="F40" s="356"/>
      <c r="G40" s="356"/>
      <c r="H40" s="356"/>
      <c r="I40" s="356"/>
      <c r="J40" s="356"/>
      <c r="K40" s="356"/>
      <c r="L40" s="376"/>
      <c r="M40" s="376"/>
      <c r="N40" s="376"/>
      <c r="O40" s="371" t="s">
        <v>534</v>
      </c>
      <c r="P40" s="371"/>
      <c r="Q40" s="371"/>
      <c r="R40" s="385"/>
      <c r="S40" s="386" t="s">
        <v>1663</v>
      </c>
      <c r="T40" s="390"/>
      <c r="U40" s="373"/>
      <c r="V40" s="333" t="s">
        <v>1664</v>
      </c>
      <c r="W40" s="333" t="s">
        <v>1666</v>
      </c>
      <c r="X40" s="333" t="s">
        <v>1664</v>
      </c>
      <c r="Y40" s="400"/>
      <c r="Z40" s="227"/>
    </row>
    <row r="41" spans="1:26" ht="54" customHeight="1">
      <c r="A41" s="227"/>
      <c r="B41" s="335"/>
      <c r="C41" s="343" t="s">
        <v>1623</v>
      </c>
      <c r="D41" s="356" t="s">
        <v>1681</v>
      </c>
      <c r="E41" s="356"/>
      <c r="F41" s="356"/>
      <c r="G41" s="356"/>
      <c r="H41" s="356"/>
      <c r="I41" s="356"/>
      <c r="J41" s="356"/>
      <c r="K41" s="356"/>
      <c r="L41" s="371" t="s">
        <v>212</v>
      </c>
      <c r="M41" s="371"/>
      <c r="N41" s="371"/>
      <c r="O41" s="371" t="s">
        <v>534</v>
      </c>
      <c r="P41" s="371"/>
      <c r="Q41" s="371"/>
      <c r="R41" s="385"/>
      <c r="S41" s="386" t="s">
        <v>1300</v>
      </c>
      <c r="T41" s="390"/>
      <c r="U41" s="373"/>
      <c r="V41" s="333" t="s">
        <v>1664</v>
      </c>
      <c r="W41" s="333" t="s">
        <v>1666</v>
      </c>
      <c r="X41" s="333" t="s">
        <v>1664</v>
      </c>
      <c r="Y41" s="400"/>
      <c r="Z41" s="227"/>
    </row>
    <row r="42" spans="1:26" ht="54" customHeight="1">
      <c r="A42" s="227"/>
      <c r="B42" s="335"/>
      <c r="C42" s="344" t="s">
        <v>1678</v>
      </c>
      <c r="D42" s="254" t="s">
        <v>169</v>
      </c>
      <c r="E42" s="254"/>
      <c r="F42" s="254"/>
      <c r="G42" s="254"/>
      <c r="H42" s="254"/>
      <c r="I42" s="254"/>
      <c r="J42" s="254"/>
      <c r="K42" s="254"/>
      <c r="L42" s="264" t="s">
        <v>212</v>
      </c>
      <c r="M42" s="266"/>
      <c r="N42" s="284"/>
      <c r="O42" s="267" t="s">
        <v>534</v>
      </c>
      <c r="P42" s="267"/>
      <c r="Q42" s="267"/>
      <c r="R42" s="281"/>
      <c r="S42" s="283" t="s">
        <v>1688</v>
      </c>
      <c r="T42" s="289"/>
      <c r="U42" s="373"/>
      <c r="V42" s="333" t="s">
        <v>1664</v>
      </c>
      <c r="W42" s="333" t="s">
        <v>1666</v>
      </c>
      <c r="X42" s="333" t="s">
        <v>1664</v>
      </c>
      <c r="Y42" s="400"/>
      <c r="Z42" s="227"/>
    </row>
    <row r="43" spans="1:26" ht="15" customHeight="1">
      <c r="A43" s="227"/>
      <c r="B43" s="335"/>
      <c r="C43" s="227"/>
      <c r="D43" s="227"/>
      <c r="E43" s="227"/>
      <c r="F43" s="227"/>
      <c r="G43" s="227"/>
      <c r="H43" s="227"/>
      <c r="I43" s="227"/>
      <c r="J43" s="227"/>
      <c r="K43" s="227"/>
      <c r="L43" s="227"/>
      <c r="M43" s="227"/>
      <c r="N43" s="227"/>
      <c r="O43" s="227"/>
      <c r="P43" s="227"/>
      <c r="Q43" s="227"/>
      <c r="R43" s="227"/>
      <c r="S43" s="227"/>
      <c r="T43" s="227"/>
      <c r="U43" s="373"/>
      <c r="V43" s="333"/>
      <c r="W43" s="333"/>
      <c r="X43" s="333"/>
      <c r="Y43" s="400"/>
      <c r="Z43" s="227"/>
    </row>
    <row r="44" spans="1:26" ht="15" customHeight="1">
      <c r="A44" s="227"/>
      <c r="B44" s="335"/>
      <c r="C44" s="227" t="s">
        <v>1111</v>
      </c>
      <c r="D44" s="227"/>
      <c r="E44" s="227"/>
      <c r="F44" s="227"/>
      <c r="G44" s="227"/>
      <c r="H44" s="227"/>
      <c r="I44" s="227"/>
      <c r="J44" s="227"/>
      <c r="K44" s="227"/>
      <c r="L44" s="227"/>
      <c r="M44" s="227"/>
      <c r="N44" s="227"/>
      <c r="O44" s="227"/>
      <c r="P44" s="227"/>
      <c r="Q44" s="227"/>
      <c r="R44" s="227"/>
      <c r="S44" s="227"/>
      <c r="T44" s="227"/>
      <c r="U44" s="392" t="s">
        <v>1689</v>
      </c>
      <c r="V44" s="395"/>
      <c r="W44" s="395"/>
      <c r="X44" s="395"/>
      <c r="Y44" s="399"/>
      <c r="Z44" s="227"/>
    </row>
    <row r="45" spans="1:26" ht="15" customHeight="1">
      <c r="A45" s="227"/>
      <c r="B45" s="335"/>
      <c r="C45" s="227"/>
      <c r="D45" s="227"/>
      <c r="E45" s="227"/>
      <c r="F45" s="227"/>
      <c r="G45" s="227"/>
      <c r="H45" s="227"/>
      <c r="I45" s="227"/>
      <c r="J45" s="227"/>
      <c r="K45" s="227"/>
      <c r="L45" s="227"/>
      <c r="M45" s="227"/>
      <c r="N45" s="227"/>
      <c r="O45" s="227"/>
      <c r="P45" s="227"/>
      <c r="Q45" s="227"/>
      <c r="R45" s="227"/>
      <c r="S45" s="227"/>
      <c r="T45" s="227"/>
      <c r="U45" s="373"/>
      <c r="V45" s="333"/>
      <c r="W45" s="333"/>
      <c r="X45" s="333"/>
      <c r="Y45" s="400"/>
      <c r="Z45" s="227"/>
    </row>
    <row r="46" spans="1:26" ht="45" customHeight="1">
      <c r="A46" s="227"/>
      <c r="B46" s="335"/>
      <c r="C46" s="239" t="s">
        <v>1503</v>
      </c>
      <c r="D46" s="354" t="s">
        <v>1682</v>
      </c>
      <c r="E46" s="354"/>
      <c r="F46" s="354"/>
      <c r="G46" s="354"/>
      <c r="H46" s="354"/>
      <c r="I46" s="354"/>
      <c r="J46" s="354"/>
      <c r="K46" s="354"/>
      <c r="L46" s="354"/>
      <c r="M46" s="354"/>
      <c r="N46" s="354"/>
      <c r="O46" s="354"/>
      <c r="P46" s="354"/>
      <c r="Q46" s="354"/>
      <c r="R46" s="354"/>
      <c r="S46" s="354"/>
      <c r="T46" s="387"/>
      <c r="U46" s="373"/>
      <c r="V46" s="333" t="s">
        <v>1664</v>
      </c>
      <c r="W46" s="333" t="s">
        <v>1666</v>
      </c>
      <c r="X46" s="333" t="s">
        <v>1664</v>
      </c>
      <c r="Y46" s="400"/>
      <c r="Z46" s="227"/>
    </row>
    <row r="47" spans="1:26" ht="30" customHeight="1">
      <c r="A47" s="227"/>
      <c r="B47" s="335"/>
      <c r="C47" s="239" t="s">
        <v>1646</v>
      </c>
      <c r="D47" s="354" t="s">
        <v>1155</v>
      </c>
      <c r="E47" s="354"/>
      <c r="F47" s="354"/>
      <c r="G47" s="354"/>
      <c r="H47" s="354"/>
      <c r="I47" s="354"/>
      <c r="J47" s="354"/>
      <c r="K47" s="354"/>
      <c r="L47" s="354"/>
      <c r="M47" s="354"/>
      <c r="N47" s="354"/>
      <c r="O47" s="354"/>
      <c r="P47" s="354"/>
      <c r="Q47" s="354"/>
      <c r="R47" s="354"/>
      <c r="S47" s="354"/>
      <c r="T47" s="387"/>
      <c r="U47" s="373"/>
      <c r="V47" s="333" t="s">
        <v>1664</v>
      </c>
      <c r="W47" s="333" t="s">
        <v>1666</v>
      </c>
      <c r="X47" s="333" t="s">
        <v>1664</v>
      </c>
      <c r="Y47" s="400"/>
      <c r="Z47" s="227"/>
    </row>
    <row r="48" spans="1:26" ht="45" customHeight="1">
      <c r="A48" s="227"/>
      <c r="B48" s="335"/>
      <c r="C48" s="239" t="s">
        <v>1647</v>
      </c>
      <c r="D48" s="354" t="s">
        <v>1683</v>
      </c>
      <c r="E48" s="354"/>
      <c r="F48" s="354"/>
      <c r="G48" s="354"/>
      <c r="H48" s="354"/>
      <c r="I48" s="354"/>
      <c r="J48" s="354"/>
      <c r="K48" s="354"/>
      <c r="L48" s="354"/>
      <c r="M48" s="354"/>
      <c r="N48" s="354"/>
      <c r="O48" s="354"/>
      <c r="P48" s="354"/>
      <c r="Q48" s="354"/>
      <c r="R48" s="354"/>
      <c r="S48" s="354"/>
      <c r="T48" s="387"/>
      <c r="U48" s="373"/>
      <c r="V48" s="333" t="s">
        <v>1664</v>
      </c>
      <c r="W48" s="333" t="s">
        <v>1666</v>
      </c>
      <c r="X48" s="333" t="s">
        <v>1664</v>
      </c>
      <c r="Y48" s="400"/>
      <c r="Z48" s="227"/>
    </row>
    <row r="49" spans="1:26" ht="7.5" customHeight="1">
      <c r="A49" s="227"/>
      <c r="B49" s="335"/>
      <c r="C49" s="341"/>
      <c r="D49" s="341"/>
      <c r="E49" s="341"/>
      <c r="F49" s="341"/>
      <c r="G49" s="341"/>
      <c r="H49" s="341"/>
      <c r="I49" s="341"/>
      <c r="J49" s="341"/>
      <c r="K49" s="341"/>
      <c r="L49" s="341"/>
      <c r="M49" s="341"/>
      <c r="N49" s="341"/>
      <c r="O49" s="341"/>
      <c r="P49" s="341"/>
      <c r="Q49" s="341"/>
      <c r="R49" s="341"/>
      <c r="S49" s="341"/>
      <c r="T49" s="341"/>
      <c r="U49" s="373"/>
      <c r="V49" s="333"/>
      <c r="W49" s="333"/>
      <c r="X49" s="333"/>
      <c r="Y49" s="400"/>
      <c r="Z49" s="227"/>
    </row>
    <row r="50" spans="1:26" ht="26.25" customHeight="1">
      <c r="A50" s="227"/>
      <c r="B50" s="335"/>
      <c r="C50" s="345" t="s">
        <v>211</v>
      </c>
      <c r="D50" s="357"/>
      <c r="E50" s="357"/>
      <c r="F50" s="357"/>
      <c r="G50" s="357"/>
      <c r="H50" s="364"/>
      <c r="I50" s="367" t="s">
        <v>534</v>
      </c>
      <c r="J50" s="370"/>
      <c r="K50" s="373"/>
      <c r="L50" s="345" t="s">
        <v>1687</v>
      </c>
      <c r="M50" s="357"/>
      <c r="N50" s="357"/>
      <c r="O50" s="357"/>
      <c r="P50" s="357"/>
      <c r="Q50" s="364"/>
      <c r="R50" s="367" t="s">
        <v>212</v>
      </c>
      <c r="S50" s="370"/>
      <c r="T50" s="227"/>
      <c r="U50" s="373"/>
      <c r="V50" s="333"/>
      <c r="W50" s="333"/>
      <c r="X50" s="333"/>
      <c r="Y50" s="400"/>
      <c r="Z50" s="227"/>
    </row>
    <row r="51" spans="1:26" ht="7.5" customHeight="1">
      <c r="A51" s="227"/>
      <c r="B51" s="335"/>
      <c r="C51" s="227"/>
      <c r="D51" s="227"/>
      <c r="E51" s="227"/>
      <c r="F51" s="227"/>
      <c r="G51" s="227"/>
      <c r="H51" s="227"/>
      <c r="I51" s="227"/>
      <c r="J51" s="227"/>
      <c r="K51" s="227"/>
      <c r="L51" s="227"/>
      <c r="M51" s="227"/>
      <c r="N51" s="227"/>
      <c r="O51" s="227"/>
      <c r="P51" s="227"/>
      <c r="Q51" s="227"/>
      <c r="R51" s="227"/>
      <c r="S51" s="227"/>
      <c r="T51" s="227"/>
      <c r="U51" s="373"/>
      <c r="V51" s="333"/>
      <c r="W51" s="333"/>
      <c r="X51" s="333"/>
      <c r="Y51" s="400"/>
      <c r="Z51" s="227"/>
    </row>
    <row r="52" spans="1:26" ht="22.5" customHeight="1">
      <c r="A52" s="227"/>
      <c r="B52" s="335"/>
      <c r="C52" s="346"/>
      <c r="D52" s="358"/>
      <c r="E52" s="358"/>
      <c r="F52" s="358"/>
      <c r="G52" s="358"/>
      <c r="H52" s="358"/>
      <c r="I52" s="368"/>
      <c r="J52" s="369" t="s">
        <v>279</v>
      </c>
      <c r="K52" s="369"/>
      <c r="L52" s="369"/>
      <c r="M52" s="369"/>
      <c r="N52" s="369"/>
      <c r="O52" s="369" t="s">
        <v>896</v>
      </c>
      <c r="P52" s="369"/>
      <c r="Q52" s="369"/>
      <c r="R52" s="369"/>
      <c r="S52" s="369"/>
      <c r="T52" s="227"/>
      <c r="U52" s="373"/>
      <c r="V52" s="333"/>
      <c r="W52" s="333"/>
      <c r="X52" s="333"/>
      <c r="Y52" s="400"/>
      <c r="Z52" s="227"/>
    </row>
    <row r="53" spans="1:26" ht="22.5" customHeight="1">
      <c r="A53" s="227"/>
      <c r="B53" s="335"/>
      <c r="C53" s="347" t="s">
        <v>590</v>
      </c>
      <c r="D53" s="359"/>
      <c r="E53" s="359"/>
      <c r="F53" s="359"/>
      <c r="G53" s="359"/>
      <c r="H53" s="365"/>
      <c r="I53" s="369" t="s">
        <v>492</v>
      </c>
      <c r="J53" s="371" t="s">
        <v>212</v>
      </c>
      <c r="K53" s="371"/>
      <c r="L53" s="371"/>
      <c r="M53" s="371"/>
      <c r="N53" s="371"/>
      <c r="O53" s="376"/>
      <c r="P53" s="376"/>
      <c r="Q53" s="376"/>
      <c r="R53" s="376"/>
      <c r="S53" s="376"/>
      <c r="T53" s="227"/>
      <c r="U53" s="373"/>
      <c r="V53" s="333"/>
      <c r="W53" s="333"/>
      <c r="X53" s="333"/>
      <c r="Y53" s="400"/>
      <c r="Z53" s="227"/>
    </row>
    <row r="54" spans="1:26" ht="22.5" customHeight="1">
      <c r="A54" s="227"/>
      <c r="B54" s="335"/>
      <c r="C54" s="348"/>
      <c r="D54" s="360"/>
      <c r="E54" s="360"/>
      <c r="F54" s="360"/>
      <c r="G54" s="360"/>
      <c r="H54" s="366"/>
      <c r="I54" s="369" t="s">
        <v>901</v>
      </c>
      <c r="J54" s="371" t="s">
        <v>212</v>
      </c>
      <c r="K54" s="371"/>
      <c r="L54" s="371"/>
      <c r="M54" s="371"/>
      <c r="N54" s="371"/>
      <c r="O54" s="371" t="s">
        <v>212</v>
      </c>
      <c r="P54" s="371"/>
      <c r="Q54" s="371"/>
      <c r="R54" s="371"/>
      <c r="S54" s="371"/>
      <c r="T54" s="227"/>
      <c r="U54" s="373"/>
      <c r="V54" s="333"/>
      <c r="W54" s="333"/>
      <c r="X54" s="333"/>
      <c r="Y54" s="400"/>
      <c r="Z54" s="227"/>
    </row>
    <row r="55" spans="1:26" ht="15" customHeight="1">
      <c r="A55" s="227"/>
      <c r="B55" s="335"/>
      <c r="C55" s="227"/>
      <c r="D55" s="227"/>
      <c r="E55" s="227"/>
      <c r="F55" s="227"/>
      <c r="G55" s="227"/>
      <c r="H55" s="227"/>
      <c r="I55" s="227"/>
      <c r="J55" s="227"/>
      <c r="K55" s="227"/>
      <c r="L55" s="227"/>
      <c r="M55" s="227"/>
      <c r="N55" s="227"/>
      <c r="O55" s="227"/>
      <c r="P55" s="227"/>
      <c r="Q55" s="227"/>
      <c r="R55" s="227"/>
      <c r="S55" s="227"/>
      <c r="T55" s="227"/>
      <c r="U55" s="373"/>
      <c r="V55" s="333"/>
      <c r="W55" s="333"/>
      <c r="X55" s="333"/>
      <c r="Y55" s="400"/>
      <c r="Z55" s="227"/>
    </row>
    <row r="56" spans="1:26" ht="15" customHeight="1">
      <c r="A56" s="227"/>
      <c r="B56" s="335" t="s">
        <v>601</v>
      </c>
      <c r="C56" s="227"/>
      <c r="D56" s="227"/>
      <c r="E56" s="227"/>
      <c r="F56" s="227"/>
      <c r="G56" s="227"/>
      <c r="H56" s="227"/>
      <c r="I56" s="227"/>
      <c r="J56" s="227"/>
      <c r="K56" s="227"/>
      <c r="L56" s="227"/>
      <c r="M56" s="227"/>
      <c r="N56" s="227"/>
      <c r="O56" s="227"/>
      <c r="P56" s="227"/>
      <c r="Q56" s="227"/>
      <c r="R56" s="227"/>
      <c r="S56" s="227"/>
      <c r="T56" s="227"/>
      <c r="U56" s="392" t="s">
        <v>1689</v>
      </c>
      <c r="V56" s="395"/>
      <c r="W56" s="395"/>
      <c r="X56" s="395"/>
      <c r="Y56" s="399"/>
      <c r="Z56" s="227"/>
    </row>
    <row r="57" spans="1:26" ht="15" customHeight="1">
      <c r="A57" s="227"/>
      <c r="B57" s="335"/>
      <c r="C57" s="227"/>
      <c r="D57" s="227"/>
      <c r="E57" s="227"/>
      <c r="F57" s="227"/>
      <c r="G57" s="227"/>
      <c r="H57" s="227"/>
      <c r="I57" s="227"/>
      <c r="J57" s="227"/>
      <c r="K57" s="227"/>
      <c r="L57" s="227"/>
      <c r="M57" s="227"/>
      <c r="N57" s="227"/>
      <c r="O57" s="227"/>
      <c r="P57" s="227"/>
      <c r="Q57" s="227"/>
      <c r="R57" s="227"/>
      <c r="S57" s="227"/>
      <c r="T57" s="227"/>
      <c r="U57" s="373"/>
      <c r="V57" s="333"/>
      <c r="W57" s="333"/>
      <c r="X57" s="333"/>
      <c r="Y57" s="400"/>
      <c r="Z57" s="227"/>
    </row>
    <row r="58" spans="1:26" ht="15" customHeight="1">
      <c r="A58" s="227"/>
      <c r="B58" s="335"/>
      <c r="C58" s="349" t="s">
        <v>1649</v>
      </c>
      <c r="D58" s="354" t="s">
        <v>1396</v>
      </c>
      <c r="E58" s="354"/>
      <c r="F58" s="354"/>
      <c r="G58" s="354"/>
      <c r="H58" s="354"/>
      <c r="I58" s="354"/>
      <c r="J58" s="354"/>
      <c r="K58" s="354"/>
      <c r="L58" s="354"/>
      <c r="M58" s="354"/>
      <c r="N58" s="354"/>
      <c r="O58" s="354"/>
      <c r="P58" s="354"/>
      <c r="Q58" s="354"/>
      <c r="R58" s="354"/>
      <c r="S58" s="354"/>
      <c r="T58" s="387"/>
      <c r="U58" s="373"/>
      <c r="V58" s="333" t="s">
        <v>1664</v>
      </c>
      <c r="W58" s="333" t="s">
        <v>1666</v>
      </c>
      <c r="X58" s="333" t="s">
        <v>1664</v>
      </c>
      <c r="Y58" s="400"/>
      <c r="Z58" s="227"/>
    </row>
    <row r="59" spans="1:26" ht="15" customHeight="1">
      <c r="A59" s="227"/>
      <c r="B59" s="335"/>
      <c r="C59" s="350"/>
      <c r="D59" s="354"/>
      <c r="E59" s="354"/>
      <c r="F59" s="354"/>
      <c r="G59" s="354"/>
      <c r="H59" s="354"/>
      <c r="I59" s="354"/>
      <c r="J59" s="354"/>
      <c r="K59" s="354"/>
      <c r="L59" s="354"/>
      <c r="M59" s="354"/>
      <c r="N59" s="354"/>
      <c r="O59" s="354"/>
      <c r="P59" s="354"/>
      <c r="Q59" s="354"/>
      <c r="R59" s="354"/>
      <c r="S59" s="354"/>
      <c r="T59" s="387"/>
      <c r="U59" s="373"/>
      <c r="V59" s="333"/>
      <c r="W59" s="333"/>
      <c r="X59" s="333"/>
      <c r="Y59" s="400"/>
      <c r="Z59" s="227"/>
    </row>
    <row r="60" spans="1:26" ht="15" customHeight="1">
      <c r="A60" s="227"/>
      <c r="B60" s="335"/>
      <c r="C60" s="351" t="s">
        <v>704</v>
      </c>
      <c r="D60" s="361" t="s">
        <v>1685</v>
      </c>
      <c r="E60" s="361"/>
      <c r="F60" s="361"/>
      <c r="G60" s="361"/>
      <c r="H60" s="361"/>
      <c r="I60" s="361"/>
      <c r="J60" s="361"/>
      <c r="K60" s="361"/>
      <c r="L60" s="361"/>
      <c r="M60" s="361"/>
      <c r="N60" s="361"/>
      <c r="O60" s="361"/>
      <c r="P60" s="361"/>
      <c r="Q60" s="361"/>
      <c r="R60" s="361"/>
      <c r="S60" s="361"/>
      <c r="T60" s="387"/>
      <c r="U60" s="373"/>
      <c r="V60" s="396" t="s">
        <v>1664</v>
      </c>
      <c r="W60" s="396" t="s">
        <v>1666</v>
      </c>
      <c r="X60" s="396" t="s">
        <v>1664</v>
      </c>
      <c r="Y60" s="400"/>
      <c r="Z60" s="227"/>
    </row>
    <row r="61" spans="1:26" ht="15" customHeight="1">
      <c r="A61" s="227"/>
      <c r="B61" s="336"/>
      <c r="C61" s="352"/>
      <c r="D61" s="362"/>
      <c r="E61" s="362"/>
      <c r="F61" s="362"/>
      <c r="G61" s="362"/>
      <c r="H61" s="362"/>
      <c r="I61" s="362"/>
      <c r="J61" s="362"/>
      <c r="K61" s="362"/>
      <c r="L61" s="362"/>
      <c r="M61" s="362"/>
      <c r="N61" s="362"/>
      <c r="O61" s="362"/>
      <c r="P61" s="362"/>
      <c r="Q61" s="362"/>
      <c r="R61" s="362"/>
      <c r="S61" s="362"/>
      <c r="T61" s="391"/>
      <c r="U61" s="393"/>
      <c r="V61" s="397"/>
      <c r="W61" s="397"/>
      <c r="X61" s="397"/>
      <c r="Y61" s="401"/>
      <c r="Z61" s="227"/>
    </row>
    <row r="62" spans="1:26" ht="15" customHeight="1">
      <c r="A62" s="227"/>
      <c r="B62" s="337"/>
      <c r="C62" s="353"/>
      <c r="D62" s="361"/>
      <c r="E62" s="361"/>
      <c r="F62" s="361"/>
      <c r="G62" s="361"/>
      <c r="H62" s="361"/>
      <c r="I62" s="361"/>
      <c r="J62" s="361"/>
      <c r="K62" s="361"/>
      <c r="L62" s="361"/>
      <c r="M62" s="361"/>
      <c r="N62" s="361"/>
      <c r="O62" s="361"/>
      <c r="P62" s="361"/>
      <c r="Q62" s="361"/>
      <c r="R62" s="361"/>
      <c r="S62" s="361"/>
      <c r="T62" s="361"/>
      <c r="U62" s="394"/>
      <c r="V62" s="396"/>
      <c r="W62" s="396"/>
      <c r="X62" s="396"/>
      <c r="Y62" s="394"/>
      <c r="Z62" s="227"/>
    </row>
    <row r="63" spans="1:26" ht="15" customHeight="1">
      <c r="A63" s="227"/>
      <c r="B63" s="227" t="s">
        <v>1348</v>
      </c>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row>
    <row r="64" spans="1:26" ht="15" customHeight="1">
      <c r="A64" s="227"/>
      <c r="B64" s="333">
        <v>1</v>
      </c>
      <c r="C64" s="227" t="s">
        <v>1461</v>
      </c>
      <c r="D64" s="227"/>
      <c r="E64" s="227"/>
      <c r="F64" s="227"/>
      <c r="G64" s="227"/>
      <c r="H64" s="227"/>
      <c r="I64" s="227"/>
      <c r="J64" s="227"/>
      <c r="K64" s="227"/>
      <c r="L64" s="227"/>
      <c r="M64" s="227"/>
      <c r="N64" s="227"/>
      <c r="O64" s="227"/>
      <c r="P64" s="227"/>
      <c r="Q64" s="227"/>
      <c r="R64" s="227"/>
      <c r="S64" s="227"/>
      <c r="T64" s="227"/>
      <c r="U64" s="227"/>
      <c r="V64" s="227"/>
      <c r="W64" s="227"/>
      <c r="X64" s="227"/>
      <c r="Y64" s="227"/>
      <c r="Z64" s="227"/>
    </row>
    <row r="65" spans="1:26" ht="15" customHeight="1">
      <c r="A65" s="227"/>
      <c r="B65" s="333">
        <v>2</v>
      </c>
      <c r="C65" s="354" t="s">
        <v>1004</v>
      </c>
      <c r="D65" s="354"/>
      <c r="E65" s="354"/>
      <c r="F65" s="354"/>
      <c r="G65" s="354"/>
      <c r="H65" s="354"/>
      <c r="I65" s="354"/>
      <c r="J65" s="354"/>
      <c r="K65" s="354"/>
      <c r="L65" s="354"/>
      <c r="M65" s="354"/>
      <c r="N65" s="354"/>
      <c r="O65" s="354"/>
      <c r="P65" s="354"/>
      <c r="Q65" s="354"/>
      <c r="R65" s="354"/>
      <c r="S65" s="354"/>
      <c r="T65" s="354"/>
      <c r="U65" s="354"/>
      <c r="V65" s="354"/>
      <c r="W65" s="354"/>
      <c r="X65" s="354"/>
      <c r="Y65" s="354"/>
      <c r="Z65" s="227"/>
    </row>
    <row r="66" spans="1:26" ht="15" customHeight="1">
      <c r="A66" s="227"/>
      <c r="B66" s="333"/>
      <c r="C66" s="338" t="s">
        <v>1679</v>
      </c>
      <c r="D66" s="239"/>
      <c r="E66" s="239"/>
      <c r="F66" s="239"/>
      <c r="G66" s="239"/>
      <c r="H66" s="239"/>
      <c r="I66" s="239"/>
      <c r="J66" s="239"/>
      <c r="K66" s="239"/>
      <c r="L66" s="239"/>
      <c r="M66" s="239"/>
      <c r="N66" s="239"/>
      <c r="O66" s="239"/>
      <c r="P66" s="239"/>
      <c r="Q66" s="239"/>
      <c r="R66" s="239"/>
      <c r="S66" s="239"/>
      <c r="T66" s="239"/>
      <c r="U66" s="239"/>
      <c r="V66" s="239"/>
      <c r="W66" s="239"/>
      <c r="X66" s="239"/>
      <c r="Y66" s="239"/>
      <c r="Z66" s="227"/>
    </row>
    <row r="67" spans="1:26" ht="15" customHeight="1">
      <c r="A67" s="227"/>
      <c r="B67" s="333"/>
      <c r="C67" s="338" t="s">
        <v>514</v>
      </c>
      <c r="D67" s="354"/>
      <c r="E67" s="354"/>
      <c r="F67" s="354"/>
      <c r="G67" s="354"/>
      <c r="H67" s="354"/>
      <c r="I67" s="354"/>
      <c r="J67" s="354"/>
      <c r="K67" s="354"/>
      <c r="L67" s="354"/>
      <c r="M67" s="354"/>
      <c r="N67" s="354"/>
      <c r="O67" s="354"/>
      <c r="P67" s="354"/>
      <c r="Q67" s="354"/>
      <c r="R67" s="354"/>
      <c r="S67" s="354"/>
      <c r="T67" s="354"/>
      <c r="U67" s="354"/>
      <c r="V67" s="354"/>
      <c r="W67" s="354"/>
      <c r="X67" s="354"/>
      <c r="Y67" s="354"/>
      <c r="Z67" s="227"/>
    </row>
    <row r="68" spans="1:26" ht="15" customHeight="1">
      <c r="A68" s="227"/>
      <c r="B68" s="333">
        <v>3</v>
      </c>
      <c r="C68" s="227" t="s">
        <v>824</v>
      </c>
      <c r="D68" s="227"/>
      <c r="E68" s="227"/>
      <c r="F68" s="227"/>
      <c r="G68" s="227"/>
      <c r="H68" s="227"/>
      <c r="I68" s="227"/>
      <c r="J68" s="227"/>
      <c r="K68" s="227"/>
      <c r="L68" s="227"/>
      <c r="M68" s="227"/>
      <c r="N68" s="227"/>
      <c r="O68" s="227"/>
      <c r="P68" s="227"/>
      <c r="Q68" s="227"/>
      <c r="R68" s="227"/>
      <c r="S68" s="227"/>
      <c r="T68" s="227"/>
      <c r="U68" s="227"/>
      <c r="V68" s="227"/>
      <c r="W68" s="227"/>
      <c r="X68" s="227"/>
      <c r="Y68" s="227"/>
      <c r="Z68" s="227"/>
    </row>
    <row r="69" spans="1:26">
      <c r="A69" s="227"/>
      <c r="B69" s="338"/>
      <c r="C69" s="338"/>
      <c r="D69" s="338"/>
      <c r="E69" s="338"/>
      <c r="F69" s="338"/>
      <c r="G69" s="338"/>
      <c r="H69" s="338"/>
      <c r="I69" s="338"/>
      <c r="J69" s="338"/>
      <c r="K69" s="338"/>
      <c r="L69" s="338"/>
      <c r="M69" s="338"/>
      <c r="N69" s="338"/>
      <c r="O69" s="338"/>
      <c r="P69" s="338"/>
      <c r="Q69" s="338"/>
      <c r="R69" s="338"/>
      <c r="S69" s="338"/>
      <c r="T69" s="338"/>
      <c r="U69" s="338"/>
      <c r="V69" s="338"/>
      <c r="W69" s="338"/>
      <c r="X69" s="338"/>
      <c r="Y69" s="338"/>
      <c r="Z69" s="338"/>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3"/>
      <headerFooter alignWithMargins="0"/>
    </customSheetView>
    <customSheetView guid="{5936F667-61F4-4656-AF66-4F7DBB59A1CD}" scale="75" showPageBreaks="1" showGridLines="0" printArea="1" view="pageBreakPreview" showRuler="0">
      <pageMargins left="0.39370078740157483" right="0.39370078740157483" top="0.31496062992125984" bottom="0.19685039370078741" header="0.39370078740157483" footer="0.39370078740157483"/>
      <printOptions horizontalCentered="1"/>
      <pageSetup paperSize="9" scale="80" orientation="portrait" errors="blank" verticalDpi="300" r:id="rId4"/>
      <headerFooter alignWithMargins="0"/>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23"/>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39370078740157483" right="0.39370078740157483" top="0.31496062992125984" bottom="0.19685039370078741" header="0.39370078740157483" footer="0.39370078740157483"/>
  <pageSetup paperSize="9" scale="65" fitToWidth="1" fitToHeight="1" orientation="portrait" usePrinterDefaults="1" errors="blank" verticalDpi="300" r:id="rId5"/>
  <headerFooter alignWithMargins="0"/>
  <drawing r:id="rId6"/>
</worksheet>
</file>

<file path=xl/worksheets/sheet70.xml><?xml version="1.0" encoding="utf-8"?>
<worksheet xmlns="http://schemas.openxmlformats.org/spreadsheetml/2006/main" xmlns:r="http://schemas.openxmlformats.org/officeDocument/2006/relationships" xmlns:mc="http://schemas.openxmlformats.org/markup-compatibility/2006">
  <sheetPr>
    <tabColor rgb="FFFFC000"/>
  </sheetPr>
  <dimension ref="A1:AMK24"/>
  <sheetViews>
    <sheetView showGridLines="0" view="pageBreakPreview" zoomScaleSheetLayoutView="100" workbookViewId="0">
      <selection activeCell="K15" sqref="K15"/>
    </sheetView>
  </sheetViews>
  <sheetFormatPr defaultColWidth="9" defaultRowHeight="13.5"/>
  <cols>
    <col min="1" max="1" width="1.125" style="1478" customWidth="1"/>
    <col min="2" max="3" width="15.625" style="1478" customWidth="1"/>
    <col min="4" max="4" width="15.25" style="1478" customWidth="1"/>
    <col min="5" max="5" width="17.5" style="1478" customWidth="1"/>
    <col min="6" max="6" width="15.125" style="1478" customWidth="1"/>
    <col min="7" max="7" width="15.25" style="1478" customWidth="1"/>
    <col min="8" max="8" width="3.75" style="1478" customWidth="1"/>
    <col min="9" max="9" width="2.5" style="1478" customWidth="1"/>
    <col min="10" max="256" width="9" style="1478"/>
    <col min="257" max="257" width="1.125" style="1478" customWidth="1"/>
    <col min="258" max="259" width="15.625" style="1478" customWidth="1"/>
    <col min="260" max="260" width="15.25" style="1478" customWidth="1"/>
    <col min="261" max="261" width="17.5" style="1478" customWidth="1"/>
    <col min="262" max="262" width="15.125" style="1478" customWidth="1"/>
    <col min="263" max="263" width="15.25" style="1478" customWidth="1"/>
    <col min="264" max="264" width="3.75" style="1478" customWidth="1"/>
    <col min="265" max="265" width="2.5" style="1478" customWidth="1"/>
    <col min="266" max="512" width="9" style="1478"/>
    <col min="513" max="513" width="1.125" style="1478" customWidth="1"/>
    <col min="514" max="515" width="15.625" style="1478" customWidth="1"/>
    <col min="516" max="516" width="15.25" style="1478" customWidth="1"/>
    <col min="517" max="517" width="17.5" style="1478" customWidth="1"/>
    <col min="518" max="518" width="15.125" style="1478" customWidth="1"/>
    <col min="519" max="519" width="15.25" style="1478" customWidth="1"/>
    <col min="520" max="520" width="3.75" style="1478" customWidth="1"/>
    <col min="521" max="521" width="2.5" style="1478" customWidth="1"/>
    <col min="522" max="768" width="9" style="1478"/>
    <col min="769" max="769" width="1.125" style="1478" customWidth="1"/>
    <col min="770" max="771" width="15.625" style="1478" customWidth="1"/>
    <col min="772" max="772" width="15.25" style="1478" customWidth="1"/>
    <col min="773" max="773" width="17.5" style="1478" customWidth="1"/>
    <col min="774" max="774" width="15.125" style="1478" customWidth="1"/>
    <col min="775" max="775" width="15.25" style="1478" customWidth="1"/>
    <col min="776" max="776" width="3.75" style="1478" customWidth="1"/>
    <col min="777" max="777" width="2.5" style="1478" customWidth="1"/>
    <col min="778" max="1025" width="9" style="1478"/>
    <col min="1026" max="16384" width="9" style="410"/>
  </cols>
  <sheetData>
    <row r="1" spans="1:8" ht="27.75" customHeight="1">
      <c r="A1" s="1568"/>
      <c r="B1" s="2252" t="s">
        <v>1225</v>
      </c>
      <c r="C1" s="2252"/>
    </row>
    <row r="2" spans="1:8" ht="15.75" customHeight="1">
      <c r="A2" s="1568"/>
      <c r="G2" s="2601" t="s">
        <v>209</v>
      </c>
    </row>
    <row r="3" spans="1:8" ht="18" customHeight="1">
      <c r="B3" s="1571" t="s">
        <v>669</v>
      </c>
      <c r="C3" s="1571"/>
      <c r="D3" s="1571"/>
      <c r="E3" s="1571"/>
      <c r="F3" s="1571"/>
      <c r="G3" s="1571"/>
      <c r="H3" s="1569"/>
    </row>
    <row r="4" spans="1:8" ht="12" customHeight="1">
      <c r="A4" s="1571"/>
      <c r="B4" s="1571"/>
      <c r="C4" s="1571"/>
      <c r="D4" s="1571"/>
      <c r="E4" s="1571"/>
      <c r="F4" s="1571"/>
      <c r="G4" s="1571"/>
    </row>
    <row r="5" spans="1:8" ht="43.5" customHeight="1">
      <c r="A5" s="1571"/>
      <c r="B5" s="2240" t="s">
        <v>733</v>
      </c>
      <c r="C5" s="1576"/>
      <c r="D5" s="1576"/>
      <c r="E5" s="1576"/>
      <c r="F5" s="1576"/>
      <c r="G5" s="1576"/>
    </row>
    <row r="6" spans="1:8" ht="43.5" customHeight="1">
      <c r="B6" s="2593" t="s">
        <v>22</v>
      </c>
      <c r="C6" s="2598" t="s">
        <v>758</v>
      </c>
      <c r="D6" s="2598"/>
      <c r="E6" s="2598"/>
      <c r="F6" s="2598"/>
      <c r="G6" s="2598"/>
    </row>
    <row r="7" spans="1:8" ht="19.5" customHeight="1">
      <c r="B7" s="1494" t="s">
        <v>261</v>
      </c>
      <c r="C7" s="2598" t="s">
        <v>718</v>
      </c>
      <c r="D7" s="2598"/>
      <c r="E7" s="2598"/>
      <c r="F7" s="2598"/>
      <c r="G7" s="2598"/>
    </row>
    <row r="8" spans="1:8" ht="40.5" customHeight="1">
      <c r="B8" s="1494"/>
      <c r="C8" s="2599" t="s">
        <v>284</v>
      </c>
      <c r="D8" s="2598" t="s">
        <v>471</v>
      </c>
      <c r="E8" s="2599" t="s">
        <v>719</v>
      </c>
      <c r="F8" s="2598" t="s">
        <v>1393</v>
      </c>
      <c r="G8" s="2598"/>
    </row>
    <row r="9" spans="1:8" ht="24" customHeight="1">
      <c r="B9" s="1494"/>
      <c r="C9" s="2599"/>
      <c r="D9" s="2598"/>
      <c r="E9" s="2598"/>
      <c r="F9" s="2598"/>
      <c r="G9" s="2598"/>
    </row>
    <row r="10" spans="1:8" ht="24" customHeight="1">
      <c r="B10" s="1494"/>
      <c r="C10" s="2599"/>
      <c r="D10" s="2598"/>
      <c r="E10" s="2598"/>
      <c r="F10" s="2598"/>
      <c r="G10" s="2598"/>
    </row>
    <row r="11" spans="1:8" ht="24" customHeight="1">
      <c r="B11" s="1494"/>
      <c r="C11" s="2599"/>
      <c r="D11" s="2598"/>
      <c r="E11" s="2598"/>
      <c r="F11" s="2598"/>
      <c r="G11" s="2598"/>
    </row>
    <row r="12" spans="1:8" ht="24" customHeight="1">
      <c r="B12" s="1494"/>
      <c r="C12" s="2599"/>
      <c r="D12" s="2600"/>
      <c r="E12" s="2600"/>
      <c r="F12" s="2598"/>
      <c r="G12" s="2598"/>
    </row>
    <row r="13" spans="1:8" ht="19.5" customHeight="1">
      <c r="B13" s="1494"/>
      <c r="C13" s="2598" t="s">
        <v>786</v>
      </c>
      <c r="D13" s="2598"/>
      <c r="E13" s="2598"/>
      <c r="F13" s="2598"/>
      <c r="G13" s="2598"/>
    </row>
    <row r="14" spans="1:8" ht="40.5" customHeight="1">
      <c r="B14" s="1494"/>
      <c r="C14" s="2599" t="s">
        <v>284</v>
      </c>
      <c r="D14" s="2598" t="s">
        <v>471</v>
      </c>
      <c r="E14" s="2599" t="s">
        <v>719</v>
      </c>
      <c r="F14" s="2598" t="s">
        <v>1393</v>
      </c>
      <c r="G14" s="2598"/>
    </row>
    <row r="15" spans="1:8" ht="24" customHeight="1">
      <c r="B15" s="1494"/>
      <c r="C15" s="2599"/>
      <c r="D15" s="2598"/>
      <c r="E15" s="2598"/>
      <c r="F15" s="2598"/>
      <c r="G15" s="2598"/>
    </row>
    <row r="16" spans="1:8" ht="24" customHeight="1">
      <c r="B16" s="1494"/>
      <c r="C16" s="2599"/>
      <c r="D16" s="2598"/>
      <c r="E16" s="2598"/>
      <c r="F16" s="2598"/>
      <c r="G16" s="2598"/>
    </row>
    <row r="17" spans="2:9" ht="24" customHeight="1">
      <c r="B17" s="1494"/>
      <c r="C17" s="2599"/>
      <c r="D17" s="2598"/>
      <c r="E17" s="2598"/>
      <c r="F17" s="2598"/>
      <c r="G17" s="2598"/>
    </row>
    <row r="18" spans="2:9" ht="24" customHeight="1">
      <c r="B18" s="1494"/>
      <c r="C18" s="2599"/>
      <c r="D18" s="2598"/>
      <c r="E18" s="2598"/>
      <c r="F18" s="2598"/>
      <c r="G18" s="2598"/>
    </row>
    <row r="19" spans="2:9" ht="6" customHeight="1"/>
    <row r="20" spans="2:9" ht="123.75" customHeight="1">
      <c r="B20" s="2594" t="s">
        <v>1131</v>
      </c>
      <c r="C20" s="2594"/>
      <c r="D20" s="2594"/>
      <c r="E20" s="2594"/>
      <c r="F20" s="2594"/>
      <c r="G20" s="2594"/>
      <c r="H20" s="1308"/>
      <c r="I20" s="1308"/>
    </row>
    <row r="21" spans="2:9" ht="24" customHeight="1">
      <c r="B21" s="2594" t="s">
        <v>642</v>
      </c>
      <c r="C21" s="2594"/>
      <c r="D21" s="2594"/>
      <c r="E21" s="2594"/>
      <c r="F21" s="2594"/>
      <c r="G21" s="2594"/>
      <c r="H21" s="1308"/>
      <c r="I21" s="1308"/>
    </row>
    <row r="22" spans="2:9" ht="13.5" customHeight="1">
      <c r="B22" s="2595" t="s">
        <v>642</v>
      </c>
      <c r="C22" s="2595"/>
      <c r="D22" s="2595"/>
      <c r="E22" s="2595"/>
      <c r="F22" s="2595"/>
      <c r="G22" s="2595"/>
      <c r="H22" s="1308"/>
      <c r="I22" s="1308"/>
    </row>
    <row r="23" spans="2:9" ht="7.5" customHeight="1">
      <c r="B23" s="2596"/>
      <c r="C23" s="2596"/>
      <c r="D23" s="2596"/>
      <c r="E23" s="2596"/>
      <c r="F23" s="2596"/>
      <c r="G23" s="2596"/>
    </row>
    <row r="24" spans="2:9">
      <c r="B24" s="2597"/>
    </row>
  </sheetData>
  <mergeCells count="21">
    <mergeCell ref="B1:C1"/>
    <mergeCell ref="B3:G3"/>
    <mergeCell ref="C5:G5"/>
    <mergeCell ref="C6:G6"/>
    <mergeCell ref="C7:G7"/>
    <mergeCell ref="F8:G8"/>
    <mergeCell ref="F9:G9"/>
    <mergeCell ref="F10:G10"/>
    <mergeCell ref="F11:G11"/>
    <mergeCell ref="F12:G12"/>
    <mergeCell ref="C13:G13"/>
    <mergeCell ref="F14:G14"/>
    <mergeCell ref="F15:G15"/>
    <mergeCell ref="F16:G16"/>
    <mergeCell ref="F17:G17"/>
    <mergeCell ref="F18:G18"/>
    <mergeCell ref="B20:G20"/>
    <mergeCell ref="B21:G21"/>
    <mergeCell ref="B22:G22"/>
    <mergeCell ref="B23:G23"/>
    <mergeCell ref="B7:B18"/>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tabColor theme="0"/>
  </sheetPr>
  <dimension ref="A1:AM53"/>
  <sheetViews>
    <sheetView showGridLines="0" view="pageBreakPreview" zoomScale="110" zoomScaleSheetLayoutView="110" workbookViewId="0"/>
  </sheetViews>
  <sheetFormatPr defaultColWidth="2.25" defaultRowHeight="13.5"/>
  <cols>
    <col min="1" max="1" width="2.25" style="410"/>
    <col min="2" max="2" width="2.25" style="14"/>
    <col min="3" max="5" width="2.25" style="410"/>
    <col min="6" max="6" width="2.5" style="410" customWidth="1"/>
    <col min="7" max="20" width="2.25" style="410"/>
    <col min="21" max="21" width="2.625" style="410" customWidth="1"/>
    <col min="22" max="261" width="2.25" style="410"/>
    <col min="262" max="262" width="2.5" style="410" customWidth="1"/>
    <col min="263" max="276" width="2.25" style="410"/>
    <col min="277" max="277" width="2.625" style="410" customWidth="1"/>
    <col min="278" max="517" width="2.25" style="410"/>
    <col min="518" max="518" width="2.5" style="410" customWidth="1"/>
    <col min="519" max="532" width="2.25" style="410"/>
    <col min="533" max="533" width="2.625" style="410" customWidth="1"/>
    <col min="534" max="773" width="2.25" style="410"/>
    <col min="774" max="774" width="2.5" style="410" customWidth="1"/>
    <col min="775" max="788" width="2.25" style="410"/>
    <col min="789" max="789" width="2.625" style="410" customWidth="1"/>
    <col min="790" max="16384" width="2.25" style="410"/>
  </cols>
  <sheetData>
    <row r="1" spans="1:39" ht="14.25">
      <c r="A1" s="499" t="s">
        <v>1494</v>
      </c>
      <c r="AE1" s="410" t="s">
        <v>209</v>
      </c>
    </row>
    <row r="2" spans="1:39" ht="24" customHeight="1"/>
    <row r="3" spans="1:39">
      <c r="A3" s="2262" t="s">
        <v>1227</v>
      </c>
      <c r="B3" s="2262"/>
      <c r="C3" s="2262"/>
      <c r="D3" s="2262"/>
      <c r="E3" s="2262"/>
      <c r="F3" s="2262"/>
      <c r="G3" s="2262"/>
      <c r="H3" s="2262"/>
      <c r="I3" s="2262"/>
      <c r="J3" s="2262"/>
      <c r="K3" s="2262"/>
      <c r="L3" s="2262"/>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row>
    <row r="4" spans="1:39">
      <c r="A4" s="2262"/>
      <c r="B4" s="2262"/>
      <c r="C4" s="2262"/>
      <c r="D4" s="2262"/>
      <c r="E4" s="2262"/>
      <c r="F4" s="2262"/>
      <c r="G4" s="2262"/>
      <c r="H4" s="2262"/>
      <c r="I4" s="2262"/>
      <c r="J4" s="2262"/>
      <c r="K4" s="2262"/>
      <c r="L4" s="2262"/>
      <c r="M4" s="2262"/>
      <c r="N4" s="2262"/>
      <c r="O4" s="2262"/>
      <c r="P4" s="2262"/>
      <c r="Q4" s="2262"/>
      <c r="R4" s="2262"/>
      <c r="S4" s="2262"/>
      <c r="T4" s="2262"/>
      <c r="U4" s="2262"/>
      <c r="V4" s="2262"/>
      <c r="W4" s="2262"/>
      <c r="X4" s="2262"/>
      <c r="Y4" s="2262"/>
      <c r="Z4" s="2262"/>
      <c r="AA4" s="2262"/>
      <c r="AB4" s="2262"/>
      <c r="AC4" s="2262"/>
      <c r="AD4" s="2262"/>
      <c r="AE4" s="2262"/>
      <c r="AF4" s="2262"/>
      <c r="AG4" s="2262"/>
      <c r="AH4" s="2262"/>
      <c r="AI4" s="2262"/>
      <c r="AJ4" s="2262"/>
      <c r="AK4" s="2262"/>
      <c r="AL4" s="2262"/>
      <c r="AM4" s="2262"/>
    </row>
    <row r="5" spans="1:39" ht="24" customHeight="1"/>
    <row r="6" spans="1:39">
      <c r="B6" s="2221" t="s">
        <v>522</v>
      </c>
      <c r="C6" s="2221"/>
      <c r="D6" s="2221"/>
      <c r="E6" s="2221"/>
      <c r="F6" s="2221"/>
      <c r="G6" s="2221"/>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row>
    <row r="7" spans="1:39">
      <c r="B7" s="2221"/>
      <c r="C7" s="2221"/>
      <c r="D7" s="2221"/>
      <c r="E7" s="2221"/>
      <c r="F7" s="2221"/>
      <c r="G7" s="2221"/>
      <c r="H7" s="2221"/>
      <c r="I7" s="2221"/>
      <c r="J7" s="2221"/>
      <c r="K7" s="2221"/>
      <c r="L7" s="2221"/>
      <c r="M7" s="2221"/>
      <c r="N7" s="2221"/>
      <c r="O7" s="2221"/>
      <c r="P7" s="2221"/>
      <c r="Q7" s="2221"/>
      <c r="R7" s="2221"/>
      <c r="S7" s="2221"/>
      <c r="T7" s="2221"/>
      <c r="U7" s="2221"/>
      <c r="V7" s="2221"/>
      <c r="W7" s="2221"/>
      <c r="X7" s="2221"/>
      <c r="Y7" s="2221"/>
      <c r="Z7" s="2221"/>
      <c r="AA7" s="2221"/>
      <c r="AB7" s="2221"/>
      <c r="AC7" s="2221"/>
      <c r="AD7" s="2221"/>
      <c r="AE7" s="2221"/>
      <c r="AF7" s="2221"/>
      <c r="AG7" s="2221"/>
      <c r="AH7" s="2221"/>
      <c r="AI7" s="2221"/>
      <c r="AJ7" s="2221"/>
      <c r="AK7" s="2221"/>
      <c r="AL7" s="2221"/>
    </row>
    <row r="8" spans="1:39" ht="13.5" customHeight="1">
      <c r="B8" s="2222" t="s">
        <v>183</v>
      </c>
      <c r="C8" s="2222"/>
      <c r="D8" s="2226"/>
      <c r="E8" s="2226"/>
      <c r="F8" s="2226"/>
      <c r="G8" s="2226"/>
      <c r="H8" s="2226"/>
      <c r="I8" s="2226"/>
      <c r="J8" s="2226"/>
      <c r="K8" s="2226"/>
      <c r="L8" s="2226"/>
      <c r="M8" s="2226"/>
      <c r="N8" s="2226"/>
      <c r="O8" s="2226"/>
      <c r="P8" s="2226"/>
      <c r="Q8" s="2226"/>
      <c r="R8" s="2222" t="s">
        <v>1411</v>
      </c>
      <c r="S8" s="2222"/>
      <c r="T8" s="2241"/>
      <c r="U8" s="2226"/>
      <c r="V8" s="2226"/>
      <c r="W8" s="2226"/>
      <c r="X8" s="2226"/>
      <c r="Y8" s="2226"/>
      <c r="Z8" s="2226"/>
      <c r="AA8" s="2226"/>
      <c r="AB8" s="2226"/>
      <c r="AC8" s="2226"/>
      <c r="AD8" s="2226"/>
      <c r="AE8" s="2226"/>
      <c r="AF8" s="2226"/>
      <c r="AG8" s="2226"/>
      <c r="AH8" s="2226"/>
      <c r="AI8" s="2226"/>
      <c r="AJ8" s="2226"/>
      <c r="AK8" s="2226"/>
      <c r="AL8" s="2045"/>
    </row>
    <row r="9" spans="1:39">
      <c r="B9" s="2222"/>
      <c r="C9" s="2222"/>
      <c r="F9" s="10">
        <v>1</v>
      </c>
      <c r="G9" s="2230"/>
      <c r="H9" s="2234" t="s">
        <v>160</v>
      </c>
      <c r="I9" s="2234"/>
      <c r="J9" s="2234"/>
      <c r="K9" s="2234"/>
      <c r="L9" s="2234"/>
      <c r="M9" s="2234"/>
      <c r="N9" s="2234"/>
      <c r="O9" s="2234"/>
      <c r="R9" s="2222"/>
      <c r="S9" s="2222"/>
      <c r="T9" s="2242"/>
      <c r="U9" s="454">
        <v>1</v>
      </c>
      <c r="W9" s="454" t="s">
        <v>1488</v>
      </c>
      <c r="X9" s="454"/>
      <c r="Y9" s="454"/>
      <c r="Z9" s="454"/>
      <c r="AA9" s="454"/>
      <c r="AB9" s="454"/>
      <c r="AC9" s="454"/>
      <c r="AD9" s="454"/>
      <c r="AE9" s="454"/>
      <c r="AF9" s="454"/>
      <c r="AG9" s="454"/>
      <c r="AH9" s="454"/>
      <c r="AI9" s="454"/>
      <c r="AJ9" s="454"/>
      <c r="AK9" s="454"/>
      <c r="AL9" s="2249"/>
    </row>
    <row r="10" spans="1:39">
      <c r="B10" s="2222"/>
      <c r="C10" s="2222"/>
      <c r="F10" s="10"/>
      <c r="G10" s="2230"/>
      <c r="H10" s="2234"/>
      <c r="I10" s="2234"/>
      <c r="J10" s="2234"/>
      <c r="K10" s="2234"/>
      <c r="L10" s="2234"/>
      <c r="M10" s="2234"/>
      <c r="N10" s="2234"/>
      <c r="O10" s="2234"/>
      <c r="P10" s="454"/>
      <c r="Q10" s="454"/>
      <c r="R10" s="2222"/>
      <c r="S10" s="2222"/>
      <c r="T10" s="2242"/>
      <c r="U10" s="454">
        <v>2</v>
      </c>
      <c r="W10" s="454" t="s">
        <v>565</v>
      </c>
      <c r="X10" s="454"/>
      <c r="Y10" s="454"/>
      <c r="Z10" s="454"/>
      <c r="AA10" s="454"/>
      <c r="AB10" s="454"/>
      <c r="AC10" s="454"/>
      <c r="AD10" s="454"/>
      <c r="AE10" s="454"/>
      <c r="AF10" s="454"/>
      <c r="AG10" s="454"/>
      <c r="AH10" s="454"/>
      <c r="AI10" s="454"/>
      <c r="AJ10" s="454"/>
      <c r="AK10" s="454"/>
      <c r="AL10" s="2250"/>
    </row>
    <row r="11" spans="1:39">
      <c r="B11" s="2222"/>
      <c r="C11" s="2222"/>
      <c r="F11" s="10">
        <v>2</v>
      </c>
      <c r="H11" s="2234" t="s">
        <v>295</v>
      </c>
      <c r="I11" s="2234"/>
      <c r="J11" s="2234"/>
      <c r="K11" s="2234"/>
      <c r="L11" s="2234"/>
      <c r="M11" s="2234"/>
      <c r="N11" s="2234"/>
      <c r="O11" s="2234"/>
      <c r="P11" s="454"/>
      <c r="Q11" s="454"/>
      <c r="R11" s="2222"/>
      <c r="S11" s="2222"/>
      <c r="T11" s="2242"/>
      <c r="U11" s="454">
        <v>3</v>
      </c>
      <c r="W11" s="454" t="s">
        <v>69</v>
      </c>
      <c r="X11" s="454"/>
      <c r="Y11" s="454"/>
      <c r="Z11" s="454"/>
      <c r="AA11" s="454"/>
      <c r="AB11" s="454"/>
      <c r="AC11" s="454"/>
      <c r="AD11" s="454"/>
      <c r="AE11" s="454"/>
      <c r="AF11" s="454"/>
      <c r="AG11" s="454"/>
      <c r="AH11" s="454"/>
      <c r="AI11" s="454"/>
      <c r="AJ11" s="454"/>
      <c r="AK11" s="454"/>
      <c r="AL11" s="2249"/>
    </row>
    <row r="12" spans="1:39">
      <c r="B12" s="2222"/>
      <c r="C12" s="2222"/>
      <c r="F12" s="10"/>
      <c r="G12" s="2230"/>
      <c r="H12" s="2234"/>
      <c r="I12" s="2234"/>
      <c r="J12" s="2234"/>
      <c r="K12" s="2234"/>
      <c r="L12" s="2234"/>
      <c r="M12" s="2234"/>
      <c r="N12" s="2234"/>
      <c r="O12" s="2234"/>
      <c r="P12" s="454"/>
      <c r="Q12" s="454"/>
      <c r="R12" s="2222"/>
      <c r="S12" s="2222"/>
      <c r="T12" s="2242"/>
      <c r="U12" s="454">
        <v>4</v>
      </c>
      <c r="W12" s="454" t="s">
        <v>1489</v>
      </c>
      <c r="X12" s="454"/>
      <c r="Y12" s="454"/>
      <c r="Z12" s="454"/>
      <c r="AA12" s="454"/>
      <c r="AB12" s="454"/>
      <c r="AC12" s="454"/>
      <c r="AD12" s="454"/>
      <c r="AE12" s="454"/>
      <c r="AF12" s="454"/>
      <c r="AG12" s="454"/>
      <c r="AH12" s="454"/>
      <c r="AI12" s="454"/>
      <c r="AJ12" s="454"/>
      <c r="AK12" s="454"/>
      <c r="AL12" s="2249"/>
    </row>
    <row r="13" spans="1:39">
      <c r="B13" s="2222"/>
      <c r="C13" s="2222"/>
      <c r="F13" s="10">
        <v>3</v>
      </c>
      <c r="G13" s="2230"/>
      <c r="H13" s="2234" t="s">
        <v>655</v>
      </c>
      <c r="I13" s="2234"/>
      <c r="J13" s="2234"/>
      <c r="K13" s="2234"/>
      <c r="L13" s="2234"/>
      <c r="M13" s="2234"/>
      <c r="N13" s="2234"/>
      <c r="O13" s="2234"/>
      <c r="P13" s="454"/>
      <c r="Q13" s="454"/>
      <c r="R13" s="2222"/>
      <c r="S13" s="2222"/>
      <c r="T13" s="2242"/>
      <c r="U13" s="454">
        <v>5</v>
      </c>
      <c r="W13" s="454" t="s">
        <v>139</v>
      </c>
      <c r="X13" s="454"/>
      <c r="Y13" s="454"/>
      <c r="Z13" s="454"/>
      <c r="AA13" s="454"/>
      <c r="AB13" s="454"/>
      <c r="AC13" s="454"/>
      <c r="AD13" s="454"/>
      <c r="AE13" s="454"/>
      <c r="AF13" s="454"/>
      <c r="AG13" s="454"/>
      <c r="AH13" s="454"/>
      <c r="AI13" s="454"/>
      <c r="AJ13" s="454"/>
      <c r="AK13" s="454"/>
      <c r="AL13" s="2249"/>
    </row>
    <row r="14" spans="1:39">
      <c r="B14" s="2222"/>
      <c r="C14" s="2222"/>
      <c r="F14" s="10"/>
      <c r="H14" s="2234"/>
      <c r="I14" s="2234"/>
      <c r="J14" s="2234"/>
      <c r="K14" s="2234"/>
      <c r="L14" s="2234"/>
      <c r="M14" s="2234"/>
      <c r="N14" s="2234"/>
      <c r="O14" s="2234"/>
      <c r="P14" s="454"/>
      <c r="Q14" s="454"/>
      <c r="R14" s="2222"/>
      <c r="S14" s="2222"/>
      <c r="T14" s="2242"/>
      <c r="U14" s="454">
        <v>6</v>
      </c>
      <c r="W14" s="454" t="s">
        <v>1492</v>
      </c>
      <c r="X14" s="454"/>
      <c r="Y14" s="454"/>
      <c r="Z14" s="454"/>
      <c r="AA14" s="454"/>
      <c r="AB14" s="454"/>
      <c r="AC14" s="454"/>
      <c r="AD14" s="454"/>
      <c r="AE14" s="454"/>
      <c r="AF14" s="454"/>
      <c r="AG14" s="454"/>
      <c r="AH14" s="454"/>
      <c r="AI14" s="454"/>
      <c r="AJ14" s="454"/>
      <c r="AK14" s="454"/>
      <c r="AL14" s="2249"/>
    </row>
    <row r="15" spans="1:39">
      <c r="B15" s="2222"/>
      <c r="C15" s="2222"/>
      <c r="F15" s="10"/>
      <c r="H15" s="2234"/>
      <c r="I15" s="2234"/>
      <c r="J15" s="2234"/>
      <c r="K15" s="2234"/>
      <c r="L15" s="2234"/>
      <c r="M15" s="2234"/>
      <c r="N15" s="2234"/>
      <c r="O15" s="2234"/>
      <c r="P15" s="454"/>
      <c r="Q15" s="454"/>
      <c r="R15" s="2222"/>
      <c r="S15" s="2222"/>
      <c r="T15" s="2242"/>
      <c r="U15" s="454">
        <v>7</v>
      </c>
      <c r="W15" s="454" t="s">
        <v>4</v>
      </c>
      <c r="X15" s="454"/>
      <c r="Y15" s="454"/>
      <c r="Z15" s="454"/>
      <c r="AA15" s="454"/>
      <c r="AB15" s="454"/>
      <c r="AC15" s="454"/>
      <c r="AD15" s="454"/>
      <c r="AE15" s="454"/>
      <c r="AF15" s="454"/>
      <c r="AG15" s="454"/>
      <c r="AH15" s="454"/>
      <c r="AI15" s="454"/>
      <c r="AJ15" s="454"/>
      <c r="AK15" s="454"/>
      <c r="AL15" s="2249"/>
    </row>
    <row r="16" spans="1:39">
      <c r="B16" s="2222"/>
      <c r="C16" s="2222"/>
      <c r="D16" s="2227"/>
      <c r="E16" s="2227"/>
      <c r="F16" s="2227"/>
      <c r="G16" s="2227"/>
      <c r="H16" s="2227"/>
      <c r="I16" s="2227"/>
      <c r="J16" s="2227"/>
      <c r="K16" s="2227"/>
      <c r="L16" s="2227"/>
      <c r="M16" s="2227"/>
      <c r="N16" s="2227"/>
      <c r="O16" s="2227"/>
      <c r="P16" s="2227"/>
      <c r="Q16" s="2227"/>
      <c r="R16" s="2222"/>
      <c r="S16" s="2222"/>
      <c r="T16" s="2243"/>
      <c r="U16" s="2244"/>
      <c r="V16" s="2227"/>
      <c r="W16" s="2244"/>
      <c r="X16" s="2244"/>
      <c r="Y16" s="2244"/>
      <c r="Z16" s="2244"/>
      <c r="AA16" s="2244"/>
      <c r="AB16" s="2244"/>
      <c r="AC16" s="2244"/>
      <c r="AD16" s="2244"/>
      <c r="AE16" s="2244"/>
      <c r="AF16" s="2244"/>
      <c r="AG16" s="2244"/>
      <c r="AH16" s="2244"/>
      <c r="AI16" s="2244"/>
      <c r="AJ16" s="2244"/>
      <c r="AK16" s="2244"/>
      <c r="AL16" s="2251"/>
    </row>
    <row r="17" spans="2:38" ht="13.5" customHeight="1">
      <c r="B17" s="2222" t="s">
        <v>651</v>
      </c>
      <c r="C17" s="2222"/>
      <c r="D17" s="2241"/>
      <c r="E17" s="2226"/>
      <c r="F17" s="2226"/>
      <c r="G17" s="2226"/>
      <c r="H17" s="2226"/>
      <c r="I17" s="2226"/>
      <c r="J17" s="2226"/>
      <c r="K17" s="2226"/>
      <c r="L17" s="2226"/>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045"/>
    </row>
    <row r="18" spans="2:38">
      <c r="B18" s="2222"/>
      <c r="C18" s="2222"/>
      <c r="D18" s="2242"/>
      <c r="AL18" s="2046"/>
    </row>
    <row r="19" spans="2:38">
      <c r="B19" s="2222"/>
      <c r="C19" s="2222"/>
      <c r="D19" s="2242"/>
      <c r="E19" s="2009" t="s">
        <v>876</v>
      </c>
      <c r="F19" s="2009"/>
      <c r="G19" s="2009"/>
      <c r="H19" s="2009"/>
      <c r="I19" s="2009"/>
      <c r="J19" s="2009"/>
      <c r="K19" s="2009"/>
      <c r="L19" s="2009"/>
      <c r="M19" s="2009"/>
      <c r="N19" s="2009"/>
      <c r="O19" s="2009"/>
      <c r="P19" s="2009"/>
      <c r="Q19" s="2009"/>
      <c r="R19" s="2009"/>
      <c r="S19" s="2009"/>
      <c r="T19" s="2009"/>
      <c r="U19" s="2009"/>
      <c r="V19" s="2009"/>
      <c r="W19" s="2009" t="s">
        <v>1493</v>
      </c>
      <c r="X19" s="2009"/>
      <c r="Y19" s="2009"/>
      <c r="Z19" s="2009"/>
      <c r="AA19" s="2009"/>
      <c r="AB19" s="2009"/>
      <c r="AC19" s="2009"/>
      <c r="AD19" s="2009"/>
      <c r="AE19" s="2009"/>
      <c r="AF19" s="2009"/>
      <c r="AG19" s="2009"/>
      <c r="AH19" s="2009"/>
      <c r="AI19" s="2009"/>
      <c r="AJ19" s="2009"/>
      <c r="AK19" s="2009"/>
      <c r="AL19" s="2046"/>
    </row>
    <row r="20" spans="2:38">
      <c r="B20" s="2222"/>
      <c r="C20" s="2222"/>
      <c r="D20" s="2242"/>
      <c r="E20" s="2009"/>
      <c r="F20" s="2009"/>
      <c r="G20" s="2009"/>
      <c r="H20" s="2009"/>
      <c r="I20" s="2009"/>
      <c r="J20" s="2009"/>
      <c r="K20" s="2009"/>
      <c r="L20" s="2009"/>
      <c r="M20" s="2009"/>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c r="AL20" s="2046"/>
    </row>
    <row r="21" spans="2:38">
      <c r="B21" s="2222"/>
      <c r="C21" s="2222"/>
      <c r="D21" s="2242"/>
      <c r="E21" s="2221"/>
      <c r="F21" s="2221"/>
      <c r="G21" s="2221"/>
      <c r="H21" s="2221"/>
      <c r="I21" s="2221"/>
      <c r="J21" s="2221"/>
      <c r="K21" s="2221"/>
      <c r="L21" s="2221"/>
      <c r="M21" s="2221"/>
      <c r="N21" s="2221"/>
      <c r="O21" s="2221"/>
      <c r="P21" s="2221"/>
      <c r="Q21" s="2221"/>
      <c r="R21" s="2221"/>
      <c r="S21" s="2221"/>
      <c r="T21" s="2221"/>
      <c r="U21" s="2221" t="s">
        <v>639</v>
      </c>
      <c r="V21" s="2221"/>
      <c r="W21" s="2221"/>
      <c r="X21" s="2221"/>
      <c r="Y21" s="2221"/>
      <c r="Z21" s="2221"/>
      <c r="AA21" s="2221"/>
      <c r="AB21" s="2221"/>
      <c r="AC21" s="2221"/>
      <c r="AD21" s="2221"/>
      <c r="AE21" s="2221"/>
      <c r="AF21" s="2221"/>
      <c r="AG21" s="2221"/>
      <c r="AH21" s="2221"/>
      <c r="AI21" s="2221"/>
      <c r="AJ21" s="2221" t="s">
        <v>639</v>
      </c>
      <c r="AK21" s="2221"/>
      <c r="AL21" s="2046"/>
    </row>
    <row r="22" spans="2:38">
      <c r="B22" s="2222"/>
      <c r="C22" s="2222"/>
      <c r="D22" s="2242"/>
      <c r="E22" s="2221"/>
      <c r="F22" s="2221"/>
      <c r="G22" s="2221"/>
      <c r="H22" s="2221"/>
      <c r="I22" s="2221"/>
      <c r="J22" s="2221"/>
      <c r="K22" s="2221"/>
      <c r="L22" s="2221"/>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046"/>
    </row>
    <row r="23" spans="2:38">
      <c r="B23" s="2222"/>
      <c r="C23" s="2222"/>
      <c r="D23" s="2242"/>
      <c r="AL23" s="2046"/>
    </row>
    <row r="24" spans="2:38" ht="13.5" customHeight="1">
      <c r="B24" s="2222"/>
      <c r="C24" s="2222"/>
      <c r="D24" s="2242"/>
      <c r="W24" s="2605" t="s">
        <v>345</v>
      </c>
      <c r="X24" s="2605"/>
      <c r="Y24" s="2605"/>
      <c r="Z24" s="2605"/>
      <c r="AA24" s="2605"/>
      <c r="AB24" s="2605"/>
      <c r="AC24" s="2605"/>
      <c r="AD24" s="2605"/>
      <c r="AE24" s="2605"/>
      <c r="AF24" s="2605"/>
      <c r="AG24" s="2605"/>
      <c r="AH24" s="2605"/>
      <c r="AI24" s="2605"/>
      <c r="AJ24" s="2605"/>
      <c r="AK24" s="2605"/>
      <c r="AL24" s="2046"/>
    </row>
    <row r="25" spans="2:38">
      <c r="B25" s="2222"/>
      <c r="C25" s="2222"/>
      <c r="D25" s="2242"/>
      <c r="W25" s="2605"/>
      <c r="X25" s="2605"/>
      <c r="Y25" s="2605"/>
      <c r="Z25" s="2605"/>
      <c r="AA25" s="2605"/>
      <c r="AB25" s="2605"/>
      <c r="AC25" s="2605"/>
      <c r="AD25" s="2605"/>
      <c r="AE25" s="2605"/>
      <c r="AF25" s="2605"/>
      <c r="AG25" s="2605"/>
      <c r="AH25" s="2605"/>
      <c r="AI25" s="2605"/>
      <c r="AJ25" s="2605"/>
      <c r="AK25" s="2605"/>
      <c r="AL25" s="2046"/>
    </row>
    <row r="26" spans="2:38">
      <c r="B26" s="2222"/>
      <c r="C26" s="2222"/>
      <c r="D26" s="2242"/>
      <c r="W26" s="2606"/>
      <c r="X26" s="2606"/>
      <c r="Y26" s="2606"/>
      <c r="Z26" s="2606"/>
      <c r="AA26" s="2606"/>
      <c r="AB26" s="2606"/>
      <c r="AC26" s="2606"/>
      <c r="AD26" s="2606"/>
      <c r="AE26" s="2606"/>
      <c r="AF26" s="2606"/>
      <c r="AG26" s="2606"/>
      <c r="AH26" s="2606"/>
      <c r="AI26" s="2606"/>
      <c r="AJ26" s="2607" t="s">
        <v>267</v>
      </c>
      <c r="AK26" s="2607"/>
      <c r="AL26" s="2046"/>
    </row>
    <row r="27" spans="2:38">
      <c r="B27" s="2222"/>
      <c r="C27" s="2222"/>
      <c r="D27" s="2242"/>
      <c r="W27" s="2606"/>
      <c r="X27" s="2606"/>
      <c r="Y27" s="2606"/>
      <c r="Z27" s="2606"/>
      <c r="AA27" s="2606"/>
      <c r="AB27" s="2606"/>
      <c r="AC27" s="2606"/>
      <c r="AD27" s="2606"/>
      <c r="AE27" s="2606"/>
      <c r="AF27" s="2606"/>
      <c r="AG27" s="2606"/>
      <c r="AH27" s="2606"/>
      <c r="AI27" s="2606"/>
      <c r="AJ27" s="2607"/>
      <c r="AK27" s="2607"/>
      <c r="AL27" s="2046"/>
    </row>
    <row r="28" spans="2:38">
      <c r="B28" s="2222"/>
      <c r="C28" s="2222"/>
      <c r="D28" s="2242"/>
      <c r="AL28" s="2046"/>
    </row>
    <row r="29" spans="2:38">
      <c r="B29" s="2222"/>
      <c r="C29" s="2222"/>
      <c r="D29" s="2242"/>
      <c r="AL29" s="2046"/>
    </row>
    <row r="30" spans="2:38">
      <c r="B30" s="2222"/>
      <c r="C30" s="2222"/>
      <c r="D30" s="2226"/>
      <c r="E30" s="2226"/>
      <c r="F30" s="2226"/>
      <c r="G30" s="2226"/>
      <c r="H30" s="2226"/>
      <c r="I30" s="2226"/>
      <c r="J30" s="2226"/>
      <c r="K30" s="2226"/>
      <c r="L30" s="2226"/>
      <c r="M30" s="2226"/>
      <c r="N30" s="2226"/>
      <c r="O30" s="2226"/>
      <c r="P30" s="2226"/>
      <c r="Q30" s="2226"/>
      <c r="R30" s="2239"/>
      <c r="S30" s="2239"/>
      <c r="T30" s="2226"/>
      <c r="U30" s="2226"/>
      <c r="V30" s="2226"/>
      <c r="W30" s="2245"/>
      <c r="X30" s="2245"/>
      <c r="Y30" s="2245"/>
      <c r="Z30" s="2245"/>
      <c r="AA30" s="2245"/>
      <c r="AB30" s="2245"/>
      <c r="AC30" s="2245"/>
      <c r="AD30" s="2245"/>
      <c r="AE30" s="2245"/>
      <c r="AF30" s="2245"/>
      <c r="AG30" s="2245"/>
      <c r="AH30" s="2245"/>
      <c r="AI30" s="2245"/>
      <c r="AJ30" s="2245"/>
      <c r="AK30" s="2245"/>
      <c r="AL30" s="2045"/>
    </row>
    <row r="31" spans="2:38">
      <c r="B31" s="2222"/>
      <c r="C31" s="2222"/>
      <c r="D31" s="454"/>
      <c r="E31" s="454"/>
      <c r="F31" s="454" t="s">
        <v>1486</v>
      </c>
      <c r="G31" s="454"/>
      <c r="H31" s="454"/>
      <c r="I31" s="454"/>
      <c r="J31" s="454"/>
      <c r="K31" s="454"/>
      <c r="L31" s="454"/>
      <c r="M31" s="454"/>
      <c r="N31" s="454"/>
      <c r="O31" s="454"/>
      <c r="P31" s="454"/>
      <c r="Q31" s="454"/>
      <c r="R31" s="454"/>
      <c r="S31" s="454"/>
      <c r="T31" s="454"/>
      <c r="U31" s="454"/>
      <c r="V31" s="454"/>
      <c r="W31" s="454"/>
      <c r="X31" s="454"/>
      <c r="AL31" s="2046"/>
    </row>
    <row r="32" spans="2:38">
      <c r="B32" s="2222"/>
      <c r="C32" s="2222"/>
      <c r="D32" s="454"/>
      <c r="E32" s="454"/>
      <c r="F32" s="454"/>
      <c r="G32" s="454"/>
      <c r="H32" s="454"/>
      <c r="I32" s="454"/>
      <c r="J32" s="454"/>
      <c r="K32" s="454"/>
      <c r="L32" s="454"/>
      <c r="M32" s="454"/>
      <c r="N32" s="454"/>
      <c r="O32" s="454"/>
      <c r="P32" s="454"/>
      <c r="Q32" s="454"/>
      <c r="R32" s="454"/>
      <c r="S32" s="454"/>
      <c r="T32" s="454"/>
      <c r="U32" s="454"/>
      <c r="V32" s="454"/>
      <c r="W32" s="454"/>
      <c r="X32" s="454"/>
      <c r="AL32" s="2046"/>
    </row>
    <row r="33" spans="2:38" ht="15" customHeight="1">
      <c r="B33" s="2222"/>
      <c r="C33" s="2222"/>
      <c r="E33" s="454"/>
      <c r="F33" s="2221" t="s">
        <v>915</v>
      </c>
      <c r="G33" s="2221"/>
      <c r="H33" s="2221"/>
      <c r="I33" s="2221"/>
      <c r="J33" s="2221"/>
      <c r="K33" s="2221"/>
      <c r="L33" s="2221"/>
      <c r="M33" s="2221"/>
      <c r="N33" s="2221"/>
      <c r="O33" s="2221"/>
      <c r="P33" s="2221"/>
      <c r="Q33" s="2221"/>
      <c r="R33" s="2221"/>
      <c r="S33" s="2221"/>
      <c r="T33" s="2221" t="s">
        <v>639</v>
      </c>
      <c r="U33" s="2221"/>
      <c r="V33" s="454"/>
      <c r="W33" s="454"/>
      <c r="X33" s="454"/>
      <c r="Y33" s="2264" t="s">
        <v>543</v>
      </c>
      <c r="Z33" s="2264"/>
      <c r="AA33" s="2264"/>
      <c r="AB33" s="2264"/>
      <c r="AC33" s="2264"/>
      <c r="AD33" s="2264"/>
      <c r="AE33" s="2264"/>
      <c r="AF33" s="2264"/>
      <c r="AG33" s="2264"/>
      <c r="AH33" s="2264"/>
      <c r="AI33" s="2264"/>
      <c r="AL33" s="2046"/>
    </row>
    <row r="34" spans="2:38" ht="15" customHeight="1">
      <c r="B34" s="2222"/>
      <c r="C34" s="2222"/>
      <c r="E34" s="454"/>
      <c r="F34" s="2221"/>
      <c r="G34" s="2221"/>
      <c r="H34" s="2221"/>
      <c r="I34" s="2221"/>
      <c r="J34" s="2221"/>
      <c r="K34" s="2221"/>
      <c r="L34" s="2221"/>
      <c r="M34" s="2221"/>
      <c r="N34" s="2221"/>
      <c r="O34" s="2221"/>
      <c r="P34" s="2221"/>
      <c r="Q34" s="2221"/>
      <c r="R34" s="2221"/>
      <c r="S34" s="2221"/>
      <c r="T34" s="2221"/>
      <c r="U34" s="2221"/>
      <c r="V34" s="454"/>
      <c r="W34" s="454"/>
      <c r="X34" s="454"/>
      <c r="Y34" s="2264"/>
      <c r="Z34" s="2264"/>
      <c r="AA34" s="2264"/>
      <c r="AB34" s="2264"/>
      <c r="AC34" s="2264"/>
      <c r="AD34" s="2264"/>
      <c r="AE34" s="2264"/>
      <c r="AF34" s="2264"/>
      <c r="AG34" s="2264"/>
      <c r="AH34" s="2264"/>
      <c r="AI34" s="2264"/>
      <c r="AL34" s="2046"/>
    </row>
    <row r="35" spans="2:38" ht="15" customHeight="1">
      <c r="B35" s="2222"/>
      <c r="C35" s="2222"/>
      <c r="E35" s="454"/>
      <c r="F35" s="2221" t="s">
        <v>192</v>
      </c>
      <c r="G35" s="2221"/>
      <c r="H35" s="2221"/>
      <c r="I35" s="2221"/>
      <c r="J35" s="2221"/>
      <c r="K35" s="2221"/>
      <c r="L35" s="2221"/>
      <c r="M35" s="2221"/>
      <c r="N35" s="2221"/>
      <c r="O35" s="2221"/>
      <c r="P35" s="2221"/>
      <c r="Q35" s="2221"/>
      <c r="R35" s="2221"/>
      <c r="S35" s="2221"/>
      <c r="T35" s="2221" t="s">
        <v>639</v>
      </c>
      <c r="U35" s="2221"/>
      <c r="V35" s="454"/>
      <c r="W35" s="454"/>
      <c r="X35" s="454"/>
      <c r="Y35" s="2259"/>
      <c r="Z35" s="2259"/>
      <c r="AA35" s="2259"/>
      <c r="AB35" s="2259"/>
      <c r="AC35" s="2259"/>
      <c r="AD35" s="2259"/>
      <c r="AE35" s="2259"/>
      <c r="AF35" s="2259"/>
      <c r="AG35" s="2259"/>
      <c r="AH35" s="2259" t="s">
        <v>639</v>
      </c>
      <c r="AI35" s="2259"/>
      <c r="AL35" s="2046"/>
    </row>
    <row r="36" spans="2:38" ht="15" customHeight="1">
      <c r="B36" s="2222"/>
      <c r="C36" s="2222"/>
      <c r="E36" s="454"/>
      <c r="F36" s="2221"/>
      <c r="G36" s="2221"/>
      <c r="H36" s="2221"/>
      <c r="I36" s="2221"/>
      <c r="J36" s="2221"/>
      <c r="K36" s="2221"/>
      <c r="L36" s="2221"/>
      <c r="M36" s="2221"/>
      <c r="N36" s="2221"/>
      <c r="O36" s="2221"/>
      <c r="P36" s="2221"/>
      <c r="Q36" s="2221"/>
      <c r="R36" s="2221"/>
      <c r="S36" s="2221"/>
      <c r="T36" s="2221"/>
      <c r="U36" s="2221"/>
      <c r="V36" s="454"/>
      <c r="W36" s="454"/>
      <c r="X36" s="454"/>
      <c r="Y36" s="2259"/>
      <c r="Z36" s="2259"/>
      <c r="AA36" s="2259"/>
      <c r="AB36" s="2259"/>
      <c r="AC36" s="2259"/>
      <c r="AD36" s="2259"/>
      <c r="AE36" s="2259"/>
      <c r="AF36" s="2259"/>
      <c r="AG36" s="2259"/>
      <c r="AH36" s="2259"/>
      <c r="AI36" s="2259"/>
      <c r="AL36" s="2046"/>
    </row>
    <row r="37" spans="2:38" ht="15" customHeight="1">
      <c r="B37" s="2222"/>
      <c r="C37" s="2222"/>
      <c r="E37" s="454"/>
      <c r="F37" s="2259" t="s">
        <v>456</v>
      </c>
      <c r="G37" s="2259"/>
      <c r="H37" s="2259"/>
      <c r="I37" s="2259"/>
      <c r="J37" s="2259"/>
      <c r="K37" s="2259"/>
      <c r="L37" s="2259"/>
      <c r="M37" s="2259"/>
      <c r="N37" s="2259"/>
      <c r="O37" s="2259"/>
      <c r="P37" s="2259"/>
      <c r="Q37" s="2259"/>
      <c r="R37" s="2259"/>
      <c r="S37" s="2259"/>
      <c r="T37" s="2259" t="s">
        <v>639</v>
      </c>
      <c r="U37" s="2259"/>
      <c r="V37" s="454"/>
      <c r="W37" s="454"/>
      <c r="X37" s="454"/>
      <c r="Y37" s="2605" t="s">
        <v>1316</v>
      </c>
      <c r="Z37" s="2605"/>
      <c r="AA37" s="2605"/>
      <c r="AB37" s="2605"/>
      <c r="AC37" s="2605"/>
      <c r="AD37" s="2605"/>
      <c r="AE37" s="2605"/>
      <c r="AF37" s="2605"/>
      <c r="AG37" s="2605"/>
      <c r="AH37" s="2605"/>
      <c r="AI37" s="2605"/>
      <c r="AL37" s="2046"/>
    </row>
    <row r="38" spans="2:38" ht="15" customHeight="1">
      <c r="B38" s="2222"/>
      <c r="C38" s="2222"/>
      <c r="E38" s="454"/>
      <c r="F38" s="2259"/>
      <c r="G38" s="2259"/>
      <c r="H38" s="2259"/>
      <c r="I38" s="2259"/>
      <c r="J38" s="2259"/>
      <c r="K38" s="2259"/>
      <c r="L38" s="2259"/>
      <c r="M38" s="2259"/>
      <c r="N38" s="2259"/>
      <c r="O38" s="2259"/>
      <c r="P38" s="2259"/>
      <c r="Q38" s="2259"/>
      <c r="R38" s="2259"/>
      <c r="S38" s="2259"/>
      <c r="T38" s="2259"/>
      <c r="U38" s="2259"/>
      <c r="V38" s="454"/>
      <c r="W38" s="454"/>
      <c r="X38" s="454"/>
      <c r="Y38" s="2605"/>
      <c r="Z38" s="2605"/>
      <c r="AA38" s="2605"/>
      <c r="AB38" s="2605"/>
      <c r="AC38" s="2605"/>
      <c r="AD38" s="2605"/>
      <c r="AE38" s="2605"/>
      <c r="AF38" s="2605"/>
      <c r="AG38" s="2605"/>
      <c r="AH38" s="2605"/>
      <c r="AI38" s="2605"/>
      <c r="AL38" s="2046"/>
    </row>
    <row r="39" spans="2:38" ht="15" customHeight="1">
      <c r="B39" s="2222"/>
      <c r="C39" s="2222"/>
      <c r="E39" s="454"/>
      <c r="F39" s="2602" t="s">
        <v>736</v>
      </c>
      <c r="G39" s="2602"/>
      <c r="H39" s="2602"/>
      <c r="I39" s="2602"/>
      <c r="J39" s="2602"/>
      <c r="K39" s="2602"/>
      <c r="L39" s="2602"/>
      <c r="M39" s="2602"/>
      <c r="N39" s="2603"/>
      <c r="O39" s="2603"/>
      <c r="P39" s="2603"/>
      <c r="Q39" s="2603"/>
      <c r="R39" s="2603"/>
      <c r="S39" s="2603"/>
      <c r="T39" s="2604" t="s">
        <v>639</v>
      </c>
      <c r="U39" s="2604"/>
      <c r="V39" s="454"/>
      <c r="W39" s="454"/>
      <c r="X39" s="454"/>
      <c r="Y39" s="2606"/>
      <c r="Z39" s="2606"/>
      <c r="AA39" s="2606"/>
      <c r="AB39" s="2606"/>
      <c r="AC39" s="2606"/>
      <c r="AD39" s="2606"/>
      <c r="AE39" s="2606"/>
      <c r="AF39" s="2606"/>
      <c r="AG39" s="2606"/>
      <c r="AH39" s="2607" t="s">
        <v>267</v>
      </c>
      <c r="AI39" s="2607"/>
      <c r="AL39" s="2046"/>
    </row>
    <row r="40" spans="2:38" ht="15" customHeight="1">
      <c r="B40" s="2222"/>
      <c r="C40" s="2222"/>
      <c r="E40" s="454"/>
      <c r="F40" s="2602"/>
      <c r="G40" s="2602"/>
      <c r="H40" s="2602"/>
      <c r="I40" s="2602"/>
      <c r="J40" s="2602"/>
      <c r="K40" s="2602"/>
      <c r="L40" s="2602"/>
      <c r="M40" s="2602"/>
      <c r="N40" s="2603"/>
      <c r="O40" s="2603"/>
      <c r="P40" s="2603"/>
      <c r="Q40" s="2603"/>
      <c r="R40" s="2603"/>
      <c r="S40" s="2603"/>
      <c r="T40" s="2604"/>
      <c r="U40" s="2604"/>
      <c r="V40" s="454"/>
      <c r="W40" s="454"/>
      <c r="X40" s="454"/>
      <c r="Y40" s="2606"/>
      <c r="Z40" s="2606"/>
      <c r="AA40" s="2606"/>
      <c r="AB40" s="2606"/>
      <c r="AC40" s="2606"/>
      <c r="AD40" s="2606"/>
      <c r="AE40" s="2606"/>
      <c r="AF40" s="2606"/>
      <c r="AG40" s="2606"/>
      <c r="AH40" s="2607"/>
      <c r="AI40" s="2607"/>
      <c r="AL40" s="2046"/>
    </row>
    <row r="41" spans="2:38">
      <c r="B41" s="2222"/>
      <c r="C41" s="2222"/>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454"/>
      <c r="AC41" s="454"/>
      <c r="AD41" s="454"/>
      <c r="AE41" s="454"/>
      <c r="AF41" s="454"/>
      <c r="AG41" s="454"/>
      <c r="AL41" s="2046"/>
    </row>
    <row r="42" spans="2:38">
      <c r="B42" s="2222"/>
      <c r="C42" s="2222"/>
      <c r="D42" s="2227"/>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27"/>
      <c r="AI42" s="2227"/>
      <c r="AJ42" s="2227"/>
      <c r="AK42" s="2227"/>
      <c r="AL42" s="2047"/>
    </row>
    <row r="43" spans="2:38" ht="61.5" customHeight="1">
      <c r="B43" s="2224" t="s">
        <v>257</v>
      </c>
      <c r="C43" s="2224"/>
      <c r="D43" s="2224"/>
      <c r="E43" s="2224"/>
      <c r="F43" s="2224"/>
      <c r="G43" s="2224"/>
      <c r="H43" s="2224"/>
      <c r="I43" s="2224"/>
      <c r="J43" s="2224"/>
      <c r="K43" s="2224"/>
      <c r="L43" s="2224"/>
      <c r="M43" s="2224"/>
      <c r="N43" s="2224"/>
      <c r="O43" s="2224"/>
      <c r="P43" s="2224"/>
      <c r="Q43" s="2224"/>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4"/>
    </row>
    <row r="44" spans="2:38">
      <c r="B44" s="2225"/>
      <c r="C44" s="2225"/>
      <c r="D44" s="2225"/>
      <c r="E44" s="2225"/>
      <c r="F44" s="2225"/>
      <c r="G44" s="2225"/>
      <c r="H44" s="2225"/>
      <c r="I44" s="2225"/>
      <c r="J44" s="2225"/>
      <c r="K44" s="2225"/>
      <c r="L44" s="2225"/>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row>
    <row r="45" spans="2:38">
      <c r="B45" s="2225"/>
      <c r="C45" s="2225"/>
      <c r="D45" s="2225"/>
      <c r="E45" s="2225"/>
      <c r="F45" s="2225"/>
      <c r="G45" s="2225"/>
      <c r="H45" s="2225"/>
      <c r="I45" s="2225"/>
      <c r="J45" s="2225"/>
      <c r="K45" s="2225"/>
      <c r="L45" s="2225"/>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row>
    <row r="46" spans="2:38">
      <c r="B46" s="2225"/>
      <c r="C46" s="2225"/>
      <c r="D46" s="2225"/>
      <c r="E46" s="2225"/>
      <c r="F46" s="2225"/>
      <c r="G46" s="2225"/>
      <c r="H46" s="2225"/>
      <c r="I46" s="2225"/>
      <c r="J46" s="2225"/>
      <c r="K46" s="2225"/>
      <c r="L46" s="2225"/>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row>
    <row r="47" spans="2:38">
      <c r="B47" s="2225"/>
      <c r="C47" s="2225"/>
      <c r="D47" s="2225"/>
      <c r="E47" s="2225"/>
      <c r="F47" s="2225"/>
      <c r="G47" s="2225"/>
      <c r="H47" s="2225"/>
      <c r="I47" s="2225"/>
      <c r="J47" s="2225"/>
      <c r="K47" s="2225"/>
      <c r="L47" s="2225"/>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row>
    <row r="48" spans="2:38">
      <c r="B48" s="2225"/>
      <c r="C48" s="2225"/>
      <c r="D48" s="2225"/>
      <c r="E48" s="2225"/>
      <c r="F48" s="2225"/>
      <c r="G48" s="2225"/>
      <c r="H48" s="2225"/>
      <c r="I48" s="2225"/>
      <c r="J48" s="2225"/>
      <c r="K48" s="2225"/>
      <c r="L48" s="2225"/>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row>
    <row r="49" spans="2:38">
      <c r="B49" s="2225"/>
      <c r="C49" s="2225"/>
      <c r="D49" s="2225"/>
      <c r="E49" s="2225"/>
      <c r="F49" s="2225"/>
      <c r="G49" s="2225"/>
      <c r="H49" s="2225"/>
      <c r="I49" s="2225"/>
      <c r="J49" s="2225"/>
      <c r="K49" s="2225"/>
      <c r="L49" s="2225"/>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row>
    <row r="50" spans="2:38">
      <c r="B50" s="2225"/>
      <c r="C50" s="2225"/>
      <c r="D50" s="2225"/>
      <c r="E50" s="2225"/>
      <c r="F50" s="2225"/>
      <c r="G50" s="2225"/>
      <c r="H50" s="2225"/>
      <c r="I50" s="2225"/>
      <c r="J50" s="2225"/>
      <c r="K50" s="2225"/>
      <c r="L50" s="2225"/>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row>
    <row r="51" spans="2:38">
      <c r="B51" s="2225"/>
      <c r="C51" s="2225"/>
      <c r="D51" s="2225"/>
      <c r="E51" s="2225"/>
      <c r="F51" s="2225"/>
      <c r="G51" s="2225"/>
      <c r="H51" s="2225"/>
      <c r="I51" s="2225"/>
      <c r="J51" s="2225"/>
      <c r="K51" s="2225"/>
      <c r="L51" s="2225"/>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row>
    <row r="52" spans="2:38">
      <c r="B52" s="2225"/>
      <c r="C52" s="2225"/>
      <c r="D52" s="2225"/>
      <c r="E52" s="2225"/>
      <c r="F52" s="2225"/>
      <c r="G52" s="2225"/>
      <c r="H52" s="2225"/>
      <c r="I52" s="2225"/>
      <c r="J52" s="2225"/>
      <c r="K52" s="2225"/>
      <c r="L52" s="2225"/>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row>
    <row r="53" spans="2:38">
      <c r="B53" s="2225"/>
      <c r="C53" s="2225"/>
      <c r="D53" s="2225"/>
      <c r="E53" s="2225"/>
      <c r="F53" s="2225"/>
      <c r="G53" s="2225"/>
      <c r="H53" s="2225"/>
      <c r="I53" s="2225"/>
      <c r="J53" s="2225"/>
      <c r="K53" s="2225"/>
      <c r="L53" s="2225"/>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row>
  </sheetData>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23" type="Hiragana"/>
  <pageMargins left="0.7" right="0.7" top="0.75" bottom="0.75" header="0.51180555555555496" footer="0.51180555555555496"/>
  <pageSetup paperSize="9" firstPageNumber="0" fitToWidth="1" fitToHeight="1" orientation="portrait" usePrinterDefaults="1" useFirstPageNumber="1"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tabColor theme="0"/>
  </sheetPr>
  <dimension ref="A1:J42"/>
  <sheetViews>
    <sheetView showGridLines="0" view="pageBreakPreview" zoomScaleSheetLayoutView="100" workbookViewId="0">
      <selection activeCell="L14" sqref="L14"/>
    </sheetView>
  </sheetViews>
  <sheetFormatPr defaultColWidth="9" defaultRowHeight="13.5"/>
  <cols>
    <col min="1" max="1" width="5.25" style="410" customWidth="1"/>
    <col min="2" max="3" width="9" style="410"/>
    <col min="4" max="5" width="8.5" style="410" customWidth="1"/>
    <col min="6" max="6" width="8.375" style="410" customWidth="1"/>
    <col min="7" max="7" width="7.375" style="410" customWidth="1"/>
    <col min="8" max="9" width="8.5" style="410" customWidth="1"/>
    <col min="10" max="10" width="17.125" style="410" customWidth="1"/>
    <col min="11" max="256" width="9" style="410"/>
    <col min="257" max="257" width="5.25" style="410" customWidth="1"/>
    <col min="258" max="259" width="9" style="410"/>
    <col min="260" max="261" width="8.5" style="410" customWidth="1"/>
    <col min="262" max="262" width="8.375" style="410" customWidth="1"/>
    <col min="263" max="263" width="7.375" style="410" customWidth="1"/>
    <col min="264" max="265" width="8.5" style="410" customWidth="1"/>
    <col min="266" max="266" width="17.125" style="410" customWidth="1"/>
    <col min="267" max="512" width="9" style="410"/>
    <col min="513" max="513" width="5.25" style="410" customWidth="1"/>
    <col min="514" max="515" width="9" style="410"/>
    <col min="516" max="517" width="8.5" style="410" customWidth="1"/>
    <col min="518" max="518" width="8.375" style="410" customWidth="1"/>
    <col min="519" max="519" width="7.375" style="410" customWidth="1"/>
    <col min="520" max="521" width="8.5" style="410" customWidth="1"/>
    <col min="522" max="522" width="17.125" style="410" customWidth="1"/>
    <col min="523" max="768" width="9" style="410"/>
    <col min="769" max="769" width="5.25" style="410" customWidth="1"/>
    <col min="770" max="771" width="9" style="410"/>
    <col min="772" max="773" width="8.5" style="410" customWidth="1"/>
    <col min="774" max="774" width="8.375" style="410" customWidth="1"/>
    <col min="775" max="775" width="7.375" style="410" customWidth="1"/>
    <col min="776" max="777" width="8.5" style="410" customWidth="1"/>
    <col min="778" max="778" width="17.125" style="410" customWidth="1"/>
    <col min="779" max="16384" width="9" style="410"/>
  </cols>
  <sheetData>
    <row r="1" spans="1:10" ht="27.75" customHeight="1">
      <c r="A1" s="2252" t="s">
        <v>17</v>
      </c>
      <c r="B1" s="2252"/>
      <c r="G1" s="1221" t="s">
        <v>1425</v>
      </c>
      <c r="H1" s="1221"/>
      <c r="I1" s="1221"/>
      <c r="J1" s="1221"/>
    </row>
    <row r="2" spans="1:10" ht="84.75" customHeight="1">
      <c r="A2" s="2003" t="s">
        <v>773</v>
      </c>
      <c r="B2" s="2003"/>
      <c r="C2" s="2003"/>
      <c r="D2" s="2003"/>
      <c r="E2" s="2003"/>
      <c r="F2" s="2003"/>
      <c r="G2" s="2003"/>
      <c r="H2" s="2003"/>
      <c r="I2" s="2003"/>
      <c r="J2" s="2003"/>
    </row>
    <row r="3" spans="1:10" ht="15.75" customHeight="1">
      <c r="A3" s="10"/>
      <c r="B3" s="10"/>
      <c r="C3" s="10"/>
      <c r="D3" s="10"/>
      <c r="E3" s="10"/>
      <c r="H3" s="2039"/>
      <c r="I3" s="2039"/>
      <c r="J3" s="2039"/>
    </row>
    <row r="4" spans="1:10" ht="15.75" customHeight="1">
      <c r="A4" s="2004"/>
      <c r="B4" s="2004"/>
      <c r="C4" s="2004"/>
      <c r="D4" s="2018"/>
      <c r="E4" s="2018"/>
      <c r="F4" s="10"/>
    </row>
    <row r="5" spans="1:10" ht="17.25" customHeight="1">
      <c r="A5" s="2004"/>
      <c r="B5" s="2004"/>
      <c r="C5" s="2004"/>
      <c r="D5" s="2018"/>
      <c r="E5" s="2018"/>
      <c r="F5" s="10"/>
      <c r="G5" s="2608" t="s">
        <v>1497</v>
      </c>
      <c r="H5" s="2608"/>
      <c r="I5" s="2609"/>
      <c r="J5" s="2609"/>
    </row>
    <row r="6" spans="1:10" ht="17.25" customHeight="1">
      <c r="A6" s="2004"/>
      <c r="B6" s="2004"/>
      <c r="C6" s="2004"/>
      <c r="D6" s="2018"/>
      <c r="E6" s="2018"/>
      <c r="F6" s="2254"/>
      <c r="G6" s="2608"/>
      <c r="H6" s="2608"/>
      <c r="I6" s="2609"/>
      <c r="J6" s="2609"/>
    </row>
    <row r="7" spans="1:10" ht="17.25" customHeight="1">
      <c r="A7" s="2004"/>
      <c r="B7" s="2004"/>
      <c r="C7" s="2004"/>
      <c r="D7" s="2018"/>
      <c r="E7" s="2018"/>
      <c r="F7" s="2254"/>
      <c r="G7" s="2608"/>
      <c r="H7" s="2608"/>
      <c r="I7" s="2609"/>
      <c r="J7" s="2609"/>
    </row>
    <row r="8" spans="1:10" ht="15.75" customHeight="1"/>
    <row r="9" spans="1:10" ht="15.75" customHeight="1">
      <c r="A9" s="1308" t="s">
        <v>1495</v>
      </c>
      <c r="B9" s="1308"/>
      <c r="C9" s="1308"/>
      <c r="D9" s="1308"/>
      <c r="E9" s="1308"/>
      <c r="F9" s="1308"/>
      <c r="G9" s="1308"/>
      <c r="H9" s="1308"/>
      <c r="I9" s="1308"/>
      <c r="J9" s="1308"/>
    </row>
    <row r="10" spans="1:10" s="1308" customFormat="1" ht="30" customHeight="1">
      <c r="A10" s="2005"/>
      <c r="B10" s="2009" t="s">
        <v>471</v>
      </c>
      <c r="C10" s="2009"/>
      <c r="D10" s="2009" t="s">
        <v>523</v>
      </c>
      <c r="E10" s="2009"/>
      <c r="F10" s="2010" t="s">
        <v>108</v>
      </c>
      <c r="G10" s="2010"/>
      <c r="H10" s="1497" t="s">
        <v>92</v>
      </c>
      <c r="I10" s="1497"/>
      <c r="J10" s="2610" t="s">
        <v>272</v>
      </c>
    </row>
    <row r="11" spans="1:10" s="1308" customFormat="1" ht="17.25" customHeight="1">
      <c r="A11" s="2005">
        <v>1</v>
      </c>
      <c r="B11" s="2009"/>
      <c r="C11" s="2009"/>
      <c r="D11" s="2020"/>
      <c r="E11" s="2020"/>
      <c r="F11" s="2010"/>
      <c r="G11" s="2010"/>
      <c r="H11" s="2021"/>
      <c r="I11" s="2021"/>
      <c r="J11" s="2049"/>
    </row>
    <row r="12" spans="1:10" s="1308" customFormat="1" ht="17.25" customHeight="1">
      <c r="A12" s="2005">
        <v>2</v>
      </c>
      <c r="B12" s="2009"/>
      <c r="C12" s="2009"/>
      <c r="D12" s="2020"/>
      <c r="E12" s="2020"/>
      <c r="F12" s="2010"/>
      <c r="G12" s="2010"/>
      <c r="H12" s="2021"/>
      <c r="I12" s="2021"/>
      <c r="J12" s="2049"/>
    </row>
    <row r="13" spans="1:10" s="1308" customFormat="1" ht="17.25" customHeight="1">
      <c r="A13" s="2005">
        <v>3</v>
      </c>
      <c r="B13" s="2009"/>
      <c r="C13" s="2009"/>
      <c r="D13" s="2021"/>
      <c r="E13" s="2021"/>
      <c r="F13" s="2010"/>
      <c r="G13" s="2010"/>
      <c r="H13" s="2021"/>
      <c r="I13" s="2021"/>
      <c r="J13" s="2049"/>
    </row>
    <row r="14" spans="1:10" s="1308" customFormat="1" ht="17.25" customHeight="1">
      <c r="A14" s="2005">
        <v>4</v>
      </c>
      <c r="B14" s="2009"/>
      <c r="C14" s="2009"/>
      <c r="D14" s="2021"/>
      <c r="E14" s="2021"/>
      <c r="F14" s="2010"/>
      <c r="G14" s="2010"/>
      <c r="H14" s="2021"/>
      <c r="I14" s="2021"/>
      <c r="J14" s="2049"/>
    </row>
    <row r="15" spans="1:10" s="1308" customFormat="1" ht="17.25" customHeight="1">
      <c r="A15" s="2005">
        <v>5</v>
      </c>
      <c r="B15" s="2009"/>
      <c r="C15" s="2009"/>
      <c r="D15" s="2021"/>
      <c r="E15" s="2021"/>
      <c r="F15" s="2010"/>
      <c r="G15" s="2010"/>
      <c r="H15" s="2021"/>
      <c r="I15" s="2021"/>
      <c r="J15" s="2049"/>
    </row>
    <row r="16" spans="1:10" s="1308" customFormat="1" ht="17.25" customHeight="1">
      <c r="A16" s="2005">
        <v>6</v>
      </c>
      <c r="B16" s="2009"/>
      <c r="C16" s="2009"/>
      <c r="D16" s="2021"/>
      <c r="E16" s="2021"/>
      <c r="F16" s="2010"/>
      <c r="G16" s="2010"/>
      <c r="H16" s="2021"/>
      <c r="I16" s="2021"/>
      <c r="J16" s="2050"/>
    </row>
    <row r="17" spans="1:10" s="1308" customFormat="1" ht="17.25" customHeight="1">
      <c r="A17" s="2005">
        <v>7</v>
      </c>
      <c r="B17" s="2009"/>
      <c r="C17" s="2009"/>
      <c r="D17" s="2009"/>
      <c r="E17" s="2009"/>
      <c r="F17" s="2010"/>
      <c r="G17" s="2010"/>
      <c r="H17" s="2009"/>
      <c r="I17" s="2009"/>
      <c r="J17" s="2051"/>
    </row>
    <row r="18" spans="1:10" s="1308" customFormat="1" ht="17.25" customHeight="1">
      <c r="A18" s="2005">
        <v>8</v>
      </c>
      <c r="B18" s="2009"/>
      <c r="C18" s="2009"/>
      <c r="D18" s="2009"/>
      <c r="E18" s="2009"/>
      <c r="F18" s="2010"/>
      <c r="G18" s="2010"/>
      <c r="H18" s="2009"/>
      <c r="I18" s="2009"/>
      <c r="J18" s="2050"/>
    </row>
    <row r="19" spans="1:10" s="1308" customFormat="1" ht="17.25" customHeight="1">
      <c r="A19" s="2005">
        <v>9</v>
      </c>
      <c r="B19" s="2009"/>
      <c r="C19" s="2009"/>
      <c r="D19" s="2009"/>
      <c r="E19" s="2009"/>
      <c r="F19" s="2010"/>
      <c r="G19" s="2010"/>
      <c r="H19" s="2009"/>
      <c r="I19" s="2009"/>
      <c r="J19" s="2050"/>
    </row>
    <row r="20" spans="1:10" s="1308" customFormat="1" ht="17.25" customHeight="1">
      <c r="A20" s="2005">
        <v>10</v>
      </c>
      <c r="B20" s="2009"/>
      <c r="C20" s="2009"/>
      <c r="D20" s="2009"/>
      <c r="E20" s="2009"/>
      <c r="F20" s="2010"/>
      <c r="G20" s="2010"/>
      <c r="H20" s="2009"/>
      <c r="I20" s="2009"/>
      <c r="J20" s="2050"/>
    </row>
    <row r="21" spans="1:10" s="1308" customFormat="1" ht="17.25" customHeight="1">
      <c r="A21" s="2005">
        <v>11</v>
      </c>
      <c r="B21" s="2009"/>
      <c r="C21" s="2009"/>
      <c r="D21" s="2021"/>
      <c r="E21" s="2021"/>
      <c r="F21" s="2010"/>
      <c r="G21" s="2010"/>
      <c r="H21" s="2021"/>
      <c r="I21" s="2021"/>
      <c r="J21" s="2049"/>
    </row>
    <row r="22" spans="1:10" s="1308" customFormat="1" ht="17.25" customHeight="1">
      <c r="A22" s="2005">
        <v>12</v>
      </c>
      <c r="B22" s="2009"/>
      <c r="C22" s="2009"/>
      <c r="D22" s="2020"/>
      <c r="E22" s="2020"/>
      <c r="F22" s="2010"/>
      <c r="G22" s="2010"/>
      <c r="H22" s="2021"/>
      <c r="I22" s="2021"/>
      <c r="J22" s="2049"/>
    </row>
    <row r="23" spans="1:10" s="1308" customFormat="1" ht="17.25" customHeight="1">
      <c r="A23" s="2005">
        <v>13</v>
      </c>
      <c r="B23" s="2009"/>
      <c r="C23" s="2009"/>
      <c r="D23" s="2021"/>
      <c r="E23" s="2021"/>
      <c r="F23" s="2010"/>
      <c r="G23" s="2010"/>
      <c r="H23" s="2021"/>
      <c r="I23" s="2021"/>
      <c r="J23" s="2049"/>
    </row>
    <row r="24" spans="1:10" s="1308" customFormat="1" ht="17.25" customHeight="1">
      <c r="A24" s="2005">
        <v>14</v>
      </c>
      <c r="B24" s="2009"/>
      <c r="C24" s="2009"/>
      <c r="D24" s="2020"/>
      <c r="E24" s="2020"/>
      <c r="F24" s="2010"/>
      <c r="G24" s="2010"/>
      <c r="H24" s="2021"/>
      <c r="I24" s="2021"/>
      <c r="J24" s="2049"/>
    </row>
    <row r="25" spans="1:10" s="1308" customFormat="1" ht="17.25" customHeight="1">
      <c r="A25" s="2005">
        <v>15</v>
      </c>
      <c r="B25" s="2009"/>
      <c r="C25" s="2009"/>
      <c r="D25" s="2021"/>
      <c r="E25" s="2021"/>
      <c r="F25" s="2010"/>
      <c r="G25" s="2010"/>
      <c r="H25" s="2021"/>
      <c r="I25" s="2021"/>
      <c r="J25" s="2050"/>
    </row>
    <row r="26" spans="1:10" s="1308" customFormat="1" ht="17.25" customHeight="1">
      <c r="A26" s="2005">
        <v>16</v>
      </c>
      <c r="B26" s="2009"/>
      <c r="C26" s="2009"/>
      <c r="D26" s="2021"/>
      <c r="E26" s="2021"/>
      <c r="F26" s="2010"/>
      <c r="G26" s="2010"/>
      <c r="H26" s="2021"/>
      <c r="I26" s="2021"/>
      <c r="J26" s="2050"/>
    </row>
    <row r="27" spans="1:10" s="1308" customFormat="1" ht="17.25" customHeight="1">
      <c r="A27" s="2005">
        <v>17</v>
      </c>
      <c r="B27" s="2009"/>
      <c r="C27" s="2009"/>
      <c r="D27" s="2009"/>
      <c r="E27" s="2009"/>
      <c r="F27" s="2010"/>
      <c r="G27" s="2010"/>
      <c r="H27" s="2021"/>
      <c r="I27" s="2021"/>
      <c r="J27" s="2050"/>
    </row>
    <row r="28" spans="1:10" s="1308" customFormat="1" ht="17.25" customHeight="1">
      <c r="A28" s="2005">
        <v>18</v>
      </c>
      <c r="B28" s="2009"/>
      <c r="C28" s="2009"/>
      <c r="D28" s="2009"/>
      <c r="E28" s="2009"/>
      <c r="F28" s="2010"/>
      <c r="G28" s="2010"/>
      <c r="H28" s="2021"/>
      <c r="I28" s="2021"/>
      <c r="J28" s="2050"/>
    </row>
    <row r="29" spans="1:10" s="1308" customFormat="1" ht="17.25" customHeight="1">
      <c r="A29" s="2005">
        <v>19</v>
      </c>
      <c r="B29" s="2009"/>
      <c r="C29" s="2009"/>
      <c r="D29" s="2009"/>
      <c r="E29" s="2009"/>
      <c r="F29" s="2010"/>
      <c r="G29" s="2010"/>
      <c r="H29" s="2021"/>
      <c r="I29" s="2021"/>
      <c r="J29" s="2050"/>
    </row>
    <row r="30" spans="1:10" s="1308" customFormat="1" ht="17.25" customHeight="1">
      <c r="A30" s="2005">
        <v>20</v>
      </c>
      <c r="B30" s="2009"/>
      <c r="C30" s="2009"/>
      <c r="D30" s="2009"/>
      <c r="E30" s="2009"/>
      <c r="F30" s="2010"/>
      <c r="G30" s="2010"/>
      <c r="H30" s="2021"/>
      <c r="I30" s="2021"/>
      <c r="J30" s="2050"/>
    </row>
    <row r="31" spans="1:10" s="1308" customFormat="1" ht="17.25" customHeight="1">
      <c r="A31" s="2005">
        <v>21</v>
      </c>
      <c r="B31" s="2009"/>
      <c r="C31" s="2009"/>
      <c r="D31" s="2253"/>
      <c r="E31" s="2253"/>
      <c r="F31" s="2010"/>
      <c r="G31" s="2010"/>
      <c r="H31" s="2021"/>
      <c r="I31" s="2021"/>
      <c r="J31" s="2049"/>
    </row>
    <row r="32" spans="1:10" s="1308" customFormat="1" ht="17.25" customHeight="1">
      <c r="A32" s="2005">
        <v>22</v>
      </c>
      <c r="B32" s="2009"/>
      <c r="C32" s="2009"/>
      <c r="D32" s="2253"/>
      <c r="E32" s="2253"/>
      <c r="F32" s="2010"/>
      <c r="G32" s="2010"/>
      <c r="H32" s="2021"/>
      <c r="I32" s="2021"/>
      <c r="J32" s="2049"/>
    </row>
    <row r="33" spans="1:10" s="1308" customFormat="1" ht="17.25" customHeight="1">
      <c r="A33" s="2005">
        <v>23</v>
      </c>
      <c r="B33" s="2009"/>
      <c r="C33" s="2009"/>
      <c r="D33" s="2253"/>
      <c r="E33" s="2253"/>
      <c r="F33" s="2010"/>
      <c r="G33" s="2010"/>
      <c r="H33" s="2021"/>
      <c r="I33" s="2021"/>
      <c r="J33" s="2049"/>
    </row>
    <row r="34" spans="1:10" s="1308" customFormat="1" ht="17.25" customHeight="1">
      <c r="A34" s="2005">
        <v>24</v>
      </c>
      <c r="B34" s="2009"/>
      <c r="C34" s="2009"/>
      <c r="D34" s="2253"/>
      <c r="E34" s="2253"/>
      <c r="F34" s="2010"/>
      <c r="G34" s="2010"/>
      <c r="H34" s="2021"/>
      <c r="I34" s="2021"/>
      <c r="J34" s="2050"/>
    </row>
    <row r="35" spans="1:10" s="1308" customFormat="1" ht="17.25" customHeight="1">
      <c r="A35" s="2005">
        <v>25</v>
      </c>
      <c r="B35" s="2009"/>
      <c r="C35" s="2009"/>
      <c r="D35" s="2253"/>
      <c r="E35" s="2253"/>
      <c r="F35" s="2010"/>
      <c r="G35" s="2010"/>
      <c r="H35" s="2021"/>
      <c r="I35" s="2021"/>
      <c r="J35" s="2050"/>
    </row>
    <row r="36" spans="1:10" s="1308" customFormat="1" ht="17.25" customHeight="1">
      <c r="A36" s="2005">
        <v>26</v>
      </c>
      <c r="B36" s="2009"/>
      <c r="C36" s="2009"/>
      <c r="D36" s="2009"/>
      <c r="E36" s="2009"/>
      <c r="F36" s="2010"/>
      <c r="G36" s="2010"/>
      <c r="H36" s="2021"/>
      <c r="I36" s="2021"/>
      <c r="J36" s="2050"/>
    </row>
    <row r="37" spans="1:10" s="1308" customFormat="1" ht="17.25" customHeight="1">
      <c r="A37" s="2005">
        <v>27</v>
      </c>
      <c r="B37" s="2009"/>
      <c r="C37" s="2009"/>
      <c r="D37" s="2009"/>
      <c r="E37" s="2009"/>
      <c r="F37" s="2010"/>
      <c r="G37" s="2010"/>
      <c r="H37" s="2021"/>
      <c r="I37" s="2021"/>
      <c r="J37" s="2050"/>
    </row>
    <row r="38" spans="1:10" s="1308" customFormat="1" ht="17.25" customHeight="1">
      <c r="A38" s="2005">
        <v>28</v>
      </c>
      <c r="B38" s="2009"/>
      <c r="C38" s="2009"/>
      <c r="D38" s="2009"/>
      <c r="E38" s="2009"/>
      <c r="F38" s="2010"/>
      <c r="G38" s="2010"/>
      <c r="H38" s="2021"/>
      <c r="I38" s="2021"/>
      <c r="J38" s="2050"/>
    </row>
    <row r="39" spans="1:10" s="1308" customFormat="1" ht="17.25" customHeight="1">
      <c r="A39" s="2005">
        <v>29</v>
      </c>
      <c r="B39" s="2009"/>
      <c r="C39" s="2009"/>
      <c r="D39" s="2009"/>
      <c r="E39" s="2009"/>
      <c r="F39" s="2010"/>
      <c r="G39" s="2010"/>
      <c r="H39" s="2021"/>
      <c r="I39" s="2021"/>
      <c r="J39" s="2050"/>
    </row>
    <row r="40" spans="1:10" s="1308" customFormat="1" ht="17.25" customHeight="1">
      <c r="A40" s="2005">
        <v>30</v>
      </c>
      <c r="B40" s="2009"/>
      <c r="C40" s="2009"/>
      <c r="D40" s="2009"/>
      <c r="E40" s="2009"/>
      <c r="F40" s="2010"/>
      <c r="G40" s="2010"/>
      <c r="H40" s="2021"/>
      <c r="I40" s="2021"/>
      <c r="J40" s="2050"/>
    </row>
    <row r="41" spans="1:10" ht="20.25" customHeight="1">
      <c r="A41" s="2006" t="s">
        <v>1496</v>
      </c>
      <c r="B41" s="2006"/>
      <c r="C41" s="2006"/>
      <c r="D41" s="2006"/>
      <c r="E41" s="2006"/>
      <c r="F41" s="2006"/>
      <c r="G41" s="2006"/>
      <c r="H41" s="2006"/>
      <c r="I41" s="2006"/>
      <c r="J41" s="2006"/>
    </row>
    <row r="42" spans="1:10" ht="20.25" customHeight="1">
      <c r="A42" s="2006"/>
      <c r="B42" s="2006"/>
      <c r="C42" s="2006"/>
      <c r="D42" s="2006"/>
      <c r="E42" s="2006"/>
      <c r="F42" s="2006"/>
      <c r="G42" s="2006"/>
      <c r="H42" s="2006"/>
      <c r="I42" s="2006"/>
      <c r="J42" s="2006"/>
    </row>
  </sheetData>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23" type="Hiragana"/>
  <pageMargins left="0.7" right="0.7" top="0.75" bottom="0.75" header="0.51180555555555496" footer="0.51180555555555496"/>
  <pageSetup paperSize="9" scale="97" firstPageNumber="0" fitToWidth="1" fitToHeight="1" orientation="portrait" usePrinterDefaults="1" useFirstPageNumber="1"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tabColor theme="0"/>
  </sheetPr>
  <dimension ref="A1:I42"/>
  <sheetViews>
    <sheetView showGridLines="0" view="pageBreakPreview" zoomScale="110" zoomScaleSheetLayoutView="110" workbookViewId="0">
      <selection activeCell="L14" sqref="L14"/>
    </sheetView>
  </sheetViews>
  <sheetFormatPr defaultColWidth="9" defaultRowHeight="13.5"/>
  <cols>
    <col min="1" max="1" width="5.25" style="410" customWidth="1"/>
    <col min="2" max="9" width="10.5" style="410" customWidth="1"/>
    <col min="10" max="256" width="9" style="410"/>
    <col min="257" max="257" width="5.25" style="410" customWidth="1"/>
    <col min="258" max="265" width="10.5" style="410" customWidth="1"/>
    <col min="266" max="512" width="9" style="410"/>
    <col min="513" max="513" width="5.25" style="410" customWidth="1"/>
    <col min="514" max="521" width="10.5" style="410" customWidth="1"/>
    <col min="522" max="768" width="9" style="410"/>
    <col min="769" max="769" width="5.25" style="410" customWidth="1"/>
    <col min="770" max="777" width="10.5" style="410" customWidth="1"/>
    <col min="778" max="16384" width="9" style="410"/>
  </cols>
  <sheetData>
    <row r="1" spans="1:9" ht="27.75" customHeight="1">
      <c r="A1" s="2252" t="s">
        <v>665</v>
      </c>
      <c r="B1" s="2252"/>
      <c r="D1" s="2039"/>
      <c r="E1" s="2039"/>
      <c r="F1" s="2039"/>
      <c r="G1" s="10" t="s">
        <v>1425</v>
      </c>
      <c r="H1" s="10"/>
      <c r="I1" s="10"/>
    </row>
    <row r="2" spans="1:9" ht="84.75" customHeight="1">
      <c r="A2" s="2003" t="s">
        <v>967</v>
      </c>
      <c r="B2" s="2003"/>
      <c r="C2" s="2003"/>
      <c r="D2" s="2003"/>
      <c r="E2" s="2003"/>
      <c r="F2" s="2003"/>
      <c r="G2" s="2003"/>
      <c r="H2" s="2003"/>
      <c r="I2" s="2003"/>
    </row>
    <row r="3" spans="1:9" ht="15.75" customHeight="1">
      <c r="A3" s="10"/>
      <c r="B3" s="10"/>
      <c r="C3" s="10"/>
      <c r="D3" s="10"/>
      <c r="E3" s="10"/>
      <c r="H3" s="2039"/>
      <c r="I3" s="2039"/>
    </row>
    <row r="4" spans="1:9" ht="15.75" customHeight="1">
      <c r="A4" s="2004"/>
      <c r="B4" s="2004"/>
      <c r="C4" s="2004"/>
      <c r="D4" s="2018"/>
      <c r="E4" s="2018"/>
      <c r="F4" s="10"/>
    </row>
    <row r="5" spans="1:9" ht="17.25" customHeight="1">
      <c r="A5" s="2004"/>
      <c r="B5" s="2004"/>
      <c r="C5" s="2004"/>
      <c r="D5" s="2611"/>
      <c r="E5" s="2612" t="s">
        <v>1500</v>
      </c>
      <c r="F5" s="2612"/>
      <c r="G5" s="2613"/>
      <c r="H5" s="2613"/>
      <c r="I5" s="2614"/>
    </row>
    <row r="6" spans="1:9" ht="17.25" customHeight="1">
      <c r="A6" s="2004"/>
      <c r="B6" s="2004"/>
      <c r="C6" s="2004"/>
      <c r="D6" s="2611"/>
      <c r="E6" s="2612"/>
      <c r="F6" s="2612"/>
      <c r="G6" s="2613"/>
      <c r="H6" s="2613"/>
      <c r="I6" s="2614"/>
    </row>
    <row r="7" spans="1:9" ht="17.25" customHeight="1">
      <c r="A7" s="2004"/>
      <c r="B7" s="2004"/>
      <c r="C7" s="2004"/>
      <c r="D7" s="2611"/>
      <c r="E7" s="2612"/>
      <c r="F7" s="2612"/>
      <c r="G7" s="2613"/>
      <c r="H7" s="2613"/>
      <c r="I7" s="2614"/>
    </row>
    <row r="8" spans="1:9" ht="15.75" customHeight="1"/>
    <row r="9" spans="1:9" ht="15.75" customHeight="1">
      <c r="A9" s="1308" t="s">
        <v>1499</v>
      </c>
      <c r="B9" s="1308"/>
      <c r="C9" s="1308"/>
      <c r="D9" s="1308"/>
      <c r="E9" s="1308"/>
      <c r="F9" s="1308"/>
      <c r="G9" s="1308"/>
      <c r="H9" s="1308"/>
      <c r="I9" s="1308"/>
    </row>
    <row r="10" spans="1:9" s="1308" customFormat="1" ht="30" customHeight="1">
      <c r="A10" s="2005"/>
      <c r="B10" s="2009" t="s">
        <v>471</v>
      </c>
      <c r="C10" s="2009"/>
      <c r="D10" s="2009" t="s">
        <v>523</v>
      </c>
      <c r="E10" s="2009"/>
      <c r="F10" s="2010" t="s">
        <v>108</v>
      </c>
      <c r="G10" s="2010"/>
      <c r="H10" s="1497" t="s">
        <v>28</v>
      </c>
      <c r="I10" s="1497"/>
    </row>
    <row r="11" spans="1:9" s="1308" customFormat="1" ht="17.25" customHeight="1">
      <c r="A11" s="2005">
        <v>1</v>
      </c>
      <c r="B11" s="2009"/>
      <c r="C11" s="2009"/>
      <c r="D11" s="2020"/>
      <c r="E11" s="2020"/>
      <c r="F11" s="2010"/>
      <c r="G11" s="2010"/>
      <c r="H11" s="2021"/>
      <c r="I11" s="2021"/>
    </row>
    <row r="12" spans="1:9" s="1308" customFormat="1" ht="17.25" customHeight="1">
      <c r="A12" s="2005">
        <v>2</v>
      </c>
      <c r="B12" s="2009"/>
      <c r="C12" s="2009"/>
      <c r="D12" s="2020"/>
      <c r="E12" s="2020"/>
      <c r="F12" s="2010"/>
      <c r="G12" s="2010"/>
      <c r="H12" s="2021"/>
      <c r="I12" s="2021"/>
    </row>
    <row r="13" spans="1:9" s="1308" customFormat="1" ht="17.25" customHeight="1">
      <c r="A13" s="2005">
        <v>3</v>
      </c>
      <c r="B13" s="2009"/>
      <c r="C13" s="2009"/>
      <c r="D13" s="2021"/>
      <c r="E13" s="2021"/>
      <c r="F13" s="2010"/>
      <c r="G13" s="2010"/>
      <c r="H13" s="2021"/>
      <c r="I13" s="2021"/>
    </row>
    <row r="14" spans="1:9" s="1308" customFormat="1" ht="17.25" customHeight="1">
      <c r="A14" s="2005">
        <v>4</v>
      </c>
      <c r="B14" s="2009"/>
      <c r="C14" s="2009"/>
      <c r="D14" s="2021"/>
      <c r="E14" s="2021"/>
      <c r="F14" s="2010"/>
      <c r="G14" s="2010"/>
      <c r="H14" s="2021"/>
      <c r="I14" s="2021"/>
    </row>
    <row r="15" spans="1:9" s="1308" customFormat="1" ht="17.25" customHeight="1">
      <c r="A15" s="2005">
        <v>5</v>
      </c>
      <c r="B15" s="2009"/>
      <c r="C15" s="2009"/>
      <c r="D15" s="2021"/>
      <c r="E15" s="2021"/>
      <c r="F15" s="2010"/>
      <c r="G15" s="2010"/>
      <c r="H15" s="2021"/>
      <c r="I15" s="2021"/>
    </row>
    <row r="16" spans="1:9" s="1308" customFormat="1" ht="17.25" customHeight="1">
      <c r="A16" s="2005">
        <v>6</v>
      </c>
      <c r="B16" s="2009"/>
      <c r="C16" s="2009"/>
      <c r="D16" s="2021"/>
      <c r="E16" s="2021"/>
      <c r="F16" s="2010"/>
      <c r="G16" s="2010"/>
      <c r="H16" s="2021"/>
      <c r="I16" s="2021"/>
    </row>
    <row r="17" spans="1:9" s="1308" customFormat="1" ht="17.25" customHeight="1">
      <c r="A17" s="2005">
        <v>7</v>
      </c>
      <c r="B17" s="2009"/>
      <c r="C17" s="2009"/>
      <c r="D17" s="2009"/>
      <c r="E17" s="2009"/>
      <c r="F17" s="2010"/>
      <c r="G17" s="2010"/>
      <c r="H17" s="2009"/>
      <c r="I17" s="2009"/>
    </row>
    <row r="18" spans="1:9" s="1308" customFormat="1" ht="17.25" customHeight="1">
      <c r="A18" s="2005">
        <v>8</v>
      </c>
      <c r="B18" s="2009"/>
      <c r="C18" s="2009"/>
      <c r="D18" s="2009"/>
      <c r="E18" s="2009"/>
      <c r="F18" s="2010"/>
      <c r="G18" s="2010"/>
      <c r="H18" s="2009"/>
      <c r="I18" s="2009"/>
    </row>
    <row r="19" spans="1:9" s="1308" customFormat="1" ht="17.25" customHeight="1">
      <c r="A19" s="2005">
        <v>9</v>
      </c>
      <c r="B19" s="2009"/>
      <c r="C19" s="2009"/>
      <c r="D19" s="2009"/>
      <c r="E19" s="2009"/>
      <c r="F19" s="2010"/>
      <c r="G19" s="2010"/>
      <c r="H19" s="2009"/>
      <c r="I19" s="2009"/>
    </row>
    <row r="20" spans="1:9" s="1308" customFormat="1" ht="17.25" customHeight="1">
      <c r="A20" s="2005">
        <v>10</v>
      </c>
      <c r="B20" s="2009"/>
      <c r="C20" s="2009"/>
      <c r="D20" s="2009"/>
      <c r="E20" s="2009"/>
      <c r="F20" s="2010"/>
      <c r="G20" s="2010"/>
      <c r="H20" s="2009"/>
      <c r="I20" s="2009"/>
    </row>
    <row r="21" spans="1:9" s="1308" customFormat="1" ht="17.25" customHeight="1">
      <c r="A21" s="2005">
        <v>11</v>
      </c>
      <c r="B21" s="2009"/>
      <c r="C21" s="2009"/>
      <c r="D21" s="2021"/>
      <c r="E21" s="2021"/>
      <c r="F21" s="2010"/>
      <c r="G21" s="2010"/>
      <c r="H21" s="2021"/>
      <c r="I21" s="2021"/>
    </row>
    <row r="22" spans="1:9" s="1308" customFormat="1" ht="17.25" customHeight="1">
      <c r="A22" s="2005">
        <v>12</v>
      </c>
      <c r="B22" s="2009"/>
      <c r="C22" s="2009"/>
      <c r="D22" s="2020"/>
      <c r="E22" s="2020"/>
      <c r="F22" s="2010"/>
      <c r="G22" s="2010"/>
      <c r="H22" s="2021"/>
      <c r="I22" s="2021"/>
    </row>
    <row r="23" spans="1:9" s="1308" customFormat="1" ht="17.25" customHeight="1">
      <c r="A23" s="2005">
        <v>13</v>
      </c>
      <c r="B23" s="2009"/>
      <c r="C23" s="2009"/>
      <c r="D23" s="2021"/>
      <c r="E23" s="2021"/>
      <c r="F23" s="2010"/>
      <c r="G23" s="2010"/>
      <c r="H23" s="2021"/>
      <c r="I23" s="2021"/>
    </row>
    <row r="24" spans="1:9" s="1308" customFormat="1" ht="17.25" customHeight="1">
      <c r="A24" s="2005">
        <v>14</v>
      </c>
      <c r="B24" s="2009"/>
      <c r="C24" s="2009"/>
      <c r="D24" s="2020"/>
      <c r="E24" s="2020"/>
      <c r="F24" s="2010"/>
      <c r="G24" s="2010"/>
      <c r="H24" s="2021"/>
      <c r="I24" s="2021"/>
    </row>
    <row r="25" spans="1:9" s="1308" customFormat="1" ht="17.25" customHeight="1">
      <c r="A25" s="2005">
        <v>15</v>
      </c>
      <c r="B25" s="2009"/>
      <c r="C25" s="2009"/>
      <c r="D25" s="2021"/>
      <c r="E25" s="2021"/>
      <c r="F25" s="2010"/>
      <c r="G25" s="2010"/>
      <c r="H25" s="2021"/>
      <c r="I25" s="2021"/>
    </row>
    <row r="26" spans="1:9" s="1308" customFormat="1" ht="17.25" customHeight="1">
      <c r="A26" s="2005">
        <v>16</v>
      </c>
      <c r="B26" s="2009"/>
      <c r="C26" s="2009"/>
      <c r="D26" s="2021"/>
      <c r="E26" s="2021"/>
      <c r="F26" s="2010"/>
      <c r="G26" s="2010"/>
      <c r="H26" s="2021"/>
      <c r="I26" s="2021"/>
    </row>
    <row r="27" spans="1:9" s="1308" customFormat="1" ht="17.25" customHeight="1">
      <c r="A27" s="2005">
        <v>17</v>
      </c>
      <c r="B27" s="2009"/>
      <c r="C27" s="2009"/>
      <c r="D27" s="2009"/>
      <c r="E27" s="2009"/>
      <c r="F27" s="2010"/>
      <c r="G27" s="2010"/>
      <c r="H27" s="2021"/>
      <c r="I27" s="2021"/>
    </row>
    <row r="28" spans="1:9" s="1308" customFormat="1" ht="17.25" customHeight="1">
      <c r="A28" s="2005">
        <v>18</v>
      </c>
      <c r="B28" s="2009"/>
      <c r="C28" s="2009"/>
      <c r="D28" s="2009"/>
      <c r="E28" s="2009"/>
      <c r="F28" s="2010"/>
      <c r="G28" s="2010"/>
      <c r="H28" s="2021"/>
      <c r="I28" s="2021"/>
    </row>
    <row r="29" spans="1:9" s="1308" customFormat="1" ht="17.25" customHeight="1">
      <c r="A29" s="2005">
        <v>19</v>
      </c>
      <c r="B29" s="2009"/>
      <c r="C29" s="2009"/>
      <c r="D29" s="2009"/>
      <c r="E29" s="2009"/>
      <c r="F29" s="2010"/>
      <c r="G29" s="2010"/>
      <c r="H29" s="2021"/>
      <c r="I29" s="2021"/>
    </row>
    <row r="30" spans="1:9" s="1308" customFormat="1" ht="17.25" customHeight="1">
      <c r="A30" s="2005">
        <v>20</v>
      </c>
      <c r="B30" s="2009"/>
      <c r="C30" s="2009"/>
      <c r="D30" s="2009"/>
      <c r="E30" s="2009"/>
      <c r="F30" s="2010"/>
      <c r="G30" s="2010"/>
      <c r="H30" s="2021"/>
      <c r="I30" s="2021"/>
    </row>
    <row r="31" spans="1:9" s="1308" customFormat="1" ht="17.25" customHeight="1">
      <c r="A31" s="2005">
        <v>21</v>
      </c>
      <c r="B31" s="2009"/>
      <c r="C31" s="2009"/>
      <c r="D31" s="2253"/>
      <c r="E31" s="2253"/>
      <c r="F31" s="2010"/>
      <c r="G31" s="2010"/>
      <c r="H31" s="2021"/>
      <c r="I31" s="2021"/>
    </row>
    <row r="32" spans="1:9" s="1308" customFormat="1" ht="17.25" customHeight="1">
      <c r="A32" s="2005">
        <v>22</v>
      </c>
      <c r="B32" s="2009"/>
      <c r="C32" s="2009"/>
      <c r="D32" s="2253"/>
      <c r="E32" s="2253"/>
      <c r="F32" s="2010"/>
      <c r="G32" s="2010"/>
      <c r="H32" s="2021"/>
      <c r="I32" s="2021"/>
    </row>
    <row r="33" spans="1:9" s="1308" customFormat="1" ht="17.25" customHeight="1">
      <c r="A33" s="2005">
        <v>23</v>
      </c>
      <c r="B33" s="2009"/>
      <c r="C33" s="2009"/>
      <c r="D33" s="2253"/>
      <c r="E33" s="2253"/>
      <c r="F33" s="2010"/>
      <c r="G33" s="2010"/>
      <c r="H33" s="2021"/>
      <c r="I33" s="2021"/>
    </row>
    <row r="34" spans="1:9" s="1308" customFormat="1" ht="17.25" customHeight="1">
      <c r="A34" s="2005">
        <v>24</v>
      </c>
      <c r="B34" s="2009"/>
      <c r="C34" s="2009"/>
      <c r="D34" s="2253"/>
      <c r="E34" s="2253"/>
      <c r="F34" s="2010"/>
      <c r="G34" s="2010"/>
      <c r="H34" s="2021"/>
      <c r="I34" s="2021"/>
    </row>
    <row r="35" spans="1:9" s="1308" customFormat="1" ht="17.25" customHeight="1">
      <c r="A35" s="2005">
        <v>25</v>
      </c>
      <c r="B35" s="2009"/>
      <c r="C35" s="2009"/>
      <c r="D35" s="2253"/>
      <c r="E35" s="2253"/>
      <c r="F35" s="2010"/>
      <c r="G35" s="2010"/>
      <c r="H35" s="2021"/>
      <c r="I35" s="2021"/>
    </row>
    <row r="36" spans="1:9" s="1308" customFormat="1" ht="17.25" customHeight="1">
      <c r="A36" s="2005">
        <v>26</v>
      </c>
      <c r="B36" s="2009"/>
      <c r="C36" s="2009"/>
      <c r="D36" s="2009"/>
      <c r="E36" s="2009"/>
      <c r="F36" s="2010"/>
      <c r="G36" s="2010"/>
      <c r="H36" s="2021"/>
      <c r="I36" s="2021"/>
    </row>
    <row r="37" spans="1:9" s="1308" customFormat="1" ht="17.25" customHeight="1">
      <c r="A37" s="2005">
        <v>27</v>
      </c>
      <c r="B37" s="2009"/>
      <c r="C37" s="2009"/>
      <c r="D37" s="2009"/>
      <c r="E37" s="2009"/>
      <c r="F37" s="2010"/>
      <c r="G37" s="2010"/>
      <c r="H37" s="2021"/>
      <c r="I37" s="2021"/>
    </row>
    <row r="38" spans="1:9" s="1308" customFormat="1" ht="17.25" customHeight="1">
      <c r="A38" s="2005">
        <v>28</v>
      </c>
      <c r="B38" s="2009"/>
      <c r="C38" s="2009"/>
      <c r="D38" s="2009"/>
      <c r="E38" s="2009"/>
      <c r="F38" s="2010"/>
      <c r="G38" s="2010"/>
      <c r="H38" s="2021"/>
      <c r="I38" s="2021"/>
    </row>
    <row r="39" spans="1:9" s="1308" customFormat="1" ht="17.25" customHeight="1">
      <c r="A39" s="2005">
        <v>29</v>
      </c>
      <c r="B39" s="2009"/>
      <c r="C39" s="2009"/>
      <c r="D39" s="2009"/>
      <c r="E39" s="2009"/>
      <c r="F39" s="2010"/>
      <c r="G39" s="2010"/>
      <c r="H39" s="2021"/>
      <c r="I39" s="2021"/>
    </row>
    <row r="40" spans="1:9" s="1308" customFormat="1" ht="17.25" customHeight="1">
      <c r="A40" s="2005">
        <v>30</v>
      </c>
      <c r="B40" s="2009"/>
      <c r="C40" s="2009"/>
      <c r="D40" s="2009"/>
      <c r="E40" s="2009"/>
      <c r="F40" s="2010"/>
      <c r="G40" s="2010"/>
      <c r="H40" s="2021"/>
      <c r="I40" s="2021"/>
    </row>
    <row r="41" spans="1:9" ht="22.5" customHeight="1">
      <c r="A41" s="2006" t="s">
        <v>839</v>
      </c>
      <c r="B41" s="2006"/>
      <c r="C41" s="2006"/>
      <c r="D41" s="2006"/>
      <c r="E41" s="2006"/>
      <c r="F41" s="2006"/>
      <c r="G41" s="2006"/>
      <c r="H41" s="2006"/>
      <c r="I41" s="2006"/>
    </row>
    <row r="42" spans="1:9" ht="22.5" customHeight="1">
      <c r="A42" s="2006"/>
      <c r="B42" s="2006"/>
      <c r="C42" s="2006"/>
      <c r="D42" s="2006"/>
      <c r="E42" s="2006"/>
      <c r="F42" s="2006"/>
      <c r="G42" s="2006"/>
      <c r="H42" s="2006"/>
      <c r="I42" s="2006"/>
    </row>
  </sheetData>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23" type="Hiragana"/>
  <pageMargins left="0.8" right="0.7" top="0.75" bottom="0.75" header="0.51180555555555496" footer="0.51180555555555496"/>
  <pageSetup paperSize="9" scale="97" firstPageNumber="0" fitToWidth="1" fitToHeight="1" orientation="portrait" usePrinterDefaults="1" useFirstPageNumber="1"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tabColor theme="0"/>
  </sheetPr>
  <dimension ref="A1:K50"/>
  <sheetViews>
    <sheetView showGridLines="0" view="pageBreakPreview" zoomScaleSheetLayoutView="100" workbookViewId="0"/>
  </sheetViews>
  <sheetFormatPr defaultColWidth="9" defaultRowHeight="13.5"/>
  <cols>
    <col min="1" max="1" width="5.25" style="1723" customWidth="1"/>
    <col min="2" max="5" width="7.875" style="1723" customWidth="1"/>
    <col min="6" max="6" width="11.25" style="1723" customWidth="1"/>
    <col min="7" max="8" width="7.875" style="1723" customWidth="1"/>
    <col min="9" max="9" width="10" style="1723" customWidth="1"/>
    <col min="10" max="10" width="15.75" style="1723" customWidth="1"/>
    <col min="11" max="11" width="13.25" style="1723" customWidth="1"/>
    <col min="12" max="256" width="9" style="1723"/>
    <col min="257" max="257" width="5.25" style="1723" customWidth="1"/>
    <col min="258" max="261" width="7.875" style="1723" customWidth="1"/>
    <col min="262" max="262" width="11.25" style="1723" customWidth="1"/>
    <col min="263" max="265" width="7.875" style="1723" customWidth="1"/>
    <col min="266" max="266" width="15.75" style="1723" customWidth="1"/>
    <col min="267" max="267" width="13.25" style="1723" customWidth="1"/>
    <col min="268" max="512" width="9" style="1723"/>
    <col min="513" max="513" width="5.25" style="1723" customWidth="1"/>
    <col min="514" max="517" width="7.875" style="1723" customWidth="1"/>
    <col min="518" max="518" width="11.25" style="1723" customWidth="1"/>
    <col min="519" max="521" width="7.875" style="1723" customWidth="1"/>
    <col min="522" max="522" width="15.75" style="1723" customWidth="1"/>
    <col min="523" max="523" width="13.25" style="1723" customWidth="1"/>
    <col min="524" max="768" width="9" style="1723"/>
    <col min="769" max="769" width="5.25" style="1723" customWidth="1"/>
    <col min="770" max="773" width="7.875" style="1723" customWidth="1"/>
    <col min="774" max="774" width="11.25" style="1723" customWidth="1"/>
    <col min="775" max="777" width="7.875" style="1723" customWidth="1"/>
    <col min="778" max="778" width="15.75" style="1723" customWidth="1"/>
    <col min="779" max="779" width="13.25" style="1723" customWidth="1"/>
    <col min="780" max="1024" width="9" style="1723"/>
    <col min="1025" max="1025" width="5.25" style="1723" customWidth="1"/>
    <col min="1026" max="1029" width="7.875" style="1723" customWidth="1"/>
    <col min="1030" max="1030" width="11.25" style="1723" customWidth="1"/>
    <col min="1031" max="1033" width="7.875" style="1723" customWidth="1"/>
    <col min="1034" max="1034" width="15.75" style="1723" customWidth="1"/>
    <col min="1035" max="1035" width="13.25" style="1723" customWidth="1"/>
    <col min="1036" max="1280" width="9" style="1723"/>
    <col min="1281" max="1281" width="5.25" style="1723" customWidth="1"/>
    <col min="1282" max="1285" width="7.875" style="1723" customWidth="1"/>
    <col min="1286" max="1286" width="11.25" style="1723" customWidth="1"/>
    <col min="1287" max="1289" width="7.875" style="1723" customWidth="1"/>
    <col min="1290" max="1290" width="15.75" style="1723" customWidth="1"/>
    <col min="1291" max="1291" width="13.25" style="1723" customWidth="1"/>
    <col min="1292" max="1536" width="9" style="1723"/>
    <col min="1537" max="1537" width="5.25" style="1723" customWidth="1"/>
    <col min="1538" max="1541" width="7.875" style="1723" customWidth="1"/>
    <col min="1542" max="1542" width="11.25" style="1723" customWidth="1"/>
    <col min="1543" max="1545" width="7.875" style="1723" customWidth="1"/>
    <col min="1546" max="1546" width="15.75" style="1723" customWidth="1"/>
    <col min="1547" max="1547" width="13.25" style="1723" customWidth="1"/>
    <col min="1548" max="1792" width="9" style="1723"/>
    <col min="1793" max="1793" width="5.25" style="1723" customWidth="1"/>
    <col min="1794" max="1797" width="7.875" style="1723" customWidth="1"/>
    <col min="1798" max="1798" width="11.25" style="1723" customWidth="1"/>
    <col min="1799" max="1801" width="7.875" style="1723" customWidth="1"/>
    <col min="1802" max="1802" width="15.75" style="1723" customWidth="1"/>
    <col min="1803" max="1803" width="13.25" style="1723" customWidth="1"/>
    <col min="1804" max="2048" width="9" style="1723"/>
    <col min="2049" max="2049" width="5.25" style="1723" customWidth="1"/>
    <col min="2050" max="2053" width="7.875" style="1723" customWidth="1"/>
    <col min="2054" max="2054" width="11.25" style="1723" customWidth="1"/>
    <col min="2055" max="2057" width="7.875" style="1723" customWidth="1"/>
    <col min="2058" max="2058" width="15.75" style="1723" customWidth="1"/>
    <col min="2059" max="2059" width="13.25" style="1723" customWidth="1"/>
    <col min="2060" max="2304" width="9" style="1723"/>
    <col min="2305" max="2305" width="5.25" style="1723" customWidth="1"/>
    <col min="2306" max="2309" width="7.875" style="1723" customWidth="1"/>
    <col min="2310" max="2310" width="11.25" style="1723" customWidth="1"/>
    <col min="2311" max="2313" width="7.875" style="1723" customWidth="1"/>
    <col min="2314" max="2314" width="15.75" style="1723" customWidth="1"/>
    <col min="2315" max="2315" width="13.25" style="1723" customWidth="1"/>
    <col min="2316" max="2560" width="9" style="1723"/>
    <col min="2561" max="2561" width="5.25" style="1723" customWidth="1"/>
    <col min="2562" max="2565" width="7.875" style="1723" customWidth="1"/>
    <col min="2566" max="2566" width="11.25" style="1723" customWidth="1"/>
    <col min="2567" max="2569" width="7.875" style="1723" customWidth="1"/>
    <col min="2570" max="2570" width="15.75" style="1723" customWidth="1"/>
    <col min="2571" max="2571" width="13.25" style="1723" customWidth="1"/>
    <col min="2572" max="2816" width="9" style="1723"/>
    <col min="2817" max="2817" width="5.25" style="1723" customWidth="1"/>
    <col min="2818" max="2821" width="7.875" style="1723" customWidth="1"/>
    <col min="2822" max="2822" width="11.25" style="1723" customWidth="1"/>
    <col min="2823" max="2825" width="7.875" style="1723" customWidth="1"/>
    <col min="2826" max="2826" width="15.75" style="1723" customWidth="1"/>
    <col min="2827" max="2827" width="13.25" style="1723" customWidth="1"/>
    <col min="2828" max="3072" width="9" style="1723"/>
    <col min="3073" max="3073" width="5.25" style="1723" customWidth="1"/>
    <col min="3074" max="3077" width="7.875" style="1723" customWidth="1"/>
    <col min="3078" max="3078" width="11.25" style="1723" customWidth="1"/>
    <col min="3079" max="3081" width="7.875" style="1723" customWidth="1"/>
    <col min="3082" max="3082" width="15.75" style="1723" customWidth="1"/>
    <col min="3083" max="3083" width="13.25" style="1723" customWidth="1"/>
    <col min="3084" max="3328" width="9" style="1723"/>
    <col min="3329" max="3329" width="5.25" style="1723" customWidth="1"/>
    <col min="3330" max="3333" width="7.875" style="1723" customWidth="1"/>
    <col min="3334" max="3334" width="11.25" style="1723" customWidth="1"/>
    <col min="3335" max="3337" width="7.875" style="1723" customWidth="1"/>
    <col min="3338" max="3338" width="15.75" style="1723" customWidth="1"/>
    <col min="3339" max="3339" width="13.25" style="1723" customWidth="1"/>
    <col min="3340" max="3584" width="9" style="1723"/>
    <col min="3585" max="3585" width="5.25" style="1723" customWidth="1"/>
    <col min="3586" max="3589" width="7.875" style="1723" customWidth="1"/>
    <col min="3590" max="3590" width="11.25" style="1723" customWidth="1"/>
    <col min="3591" max="3593" width="7.875" style="1723" customWidth="1"/>
    <col min="3594" max="3594" width="15.75" style="1723" customWidth="1"/>
    <col min="3595" max="3595" width="13.25" style="1723" customWidth="1"/>
    <col min="3596" max="3840" width="9" style="1723"/>
    <col min="3841" max="3841" width="5.25" style="1723" customWidth="1"/>
    <col min="3842" max="3845" width="7.875" style="1723" customWidth="1"/>
    <col min="3846" max="3846" width="11.25" style="1723" customWidth="1"/>
    <col min="3847" max="3849" width="7.875" style="1723" customWidth="1"/>
    <col min="3850" max="3850" width="15.75" style="1723" customWidth="1"/>
    <col min="3851" max="3851" width="13.25" style="1723" customWidth="1"/>
    <col min="3852" max="4096" width="9" style="1723"/>
    <col min="4097" max="4097" width="5.25" style="1723" customWidth="1"/>
    <col min="4098" max="4101" width="7.875" style="1723" customWidth="1"/>
    <col min="4102" max="4102" width="11.25" style="1723" customWidth="1"/>
    <col min="4103" max="4105" width="7.875" style="1723" customWidth="1"/>
    <col min="4106" max="4106" width="15.75" style="1723" customWidth="1"/>
    <col min="4107" max="4107" width="13.25" style="1723" customWidth="1"/>
    <col min="4108" max="4352" width="9" style="1723"/>
    <col min="4353" max="4353" width="5.25" style="1723" customWidth="1"/>
    <col min="4354" max="4357" width="7.875" style="1723" customWidth="1"/>
    <col min="4358" max="4358" width="11.25" style="1723" customWidth="1"/>
    <col min="4359" max="4361" width="7.875" style="1723" customWidth="1"/>
    <col min="4362" max="4362" width="15.75" style="1723" customWidth="1"/>
    <col min="4363" max="4363" width="13.25" style="1723" customWidth="1"/>
    <col min="4364" max="4608" width="9" style="1723"/>
    <col min="4609" max="4609" width="5.25" style="1723" customWidth="1"/>
    <col min="4610" max="4613" width="7.875" style="1723" customWidth="1"/>
    <col min="4614" max="4614" width="11.25" style="1723" customWidth="1"/>
    <col min="4615" max="4617" width="7.875" style="1723" customWidth="1"/>
    <col min="4618" max="4618" width="15.75" style="1723" customWidth="1"/>
    <col min="4619" max="4619" width="13.25" style="1723" customWidth="1"/>
    <col min="4620" max="4864" width="9" style="1723"/>
    <col min="4865" max="4865" width="5.25" style="1723" customWidth="1"/>
    <col min="4866" max="4869" width="7.875" style="1723" customWidth="1"/>
    <col min="4870" max="4870" width="11.25" style="1723" customWidth="1"/>
    <col min="4871" max="4873" width="7.875" style="1723" customWidth="1"/>
    <col min="4874" max="4874" width="15.75" style="1723" customWidth="1"/>
    <col min="4875" max="4875" width="13.25" style="1723" customWidth="1"/>
    <col min="4876" max="5120" width="9" style="1723"/>
    <col min="5121" max="5121" width="5.25" style="1723" customWidth="1"/>
    <col min="5122" max="5125" width="7.875" style="1723" customWidth="1"/>
    <col min="5126" max="5126" width="11.25" style="1723" customWidth="1"/>
    <col min="5127" max="5129" width="7.875" style="1723" customWidth="1"/>
    <col min="5130" max="5130" width="15.75" style="1723" customWidth="1"/>
    <col min="5131" max="5131" width="13.25" style="1723" customWidth="1"/>
    <col min="5132" max="5376" width="9" style="1723"/>
    <col min="5377" max="5377" width="5.25" style="1723" customWidth="1"/>
    <col min="5378" max="5381" width="7.875" style="1723" customWidth="1"/>
    <col min="5382" max="5382" width="11.25" style="1723" customWidth="1"/>
    <col min="5383" max="5385" width="7.875" style="1723" customWidth="1"/>
    <col min="5386" max="5386" width="15.75" style="1723" customWidth="1"/>
    <col min="5387" max="5387" width="13.25" style="1723" customWidth="1"/>
    <col min="5388" max="5632" width="9" style="1723"/>
    <col min="5633" max="5633" width="5.25" style="1723" customWidth="1"/>
    <col min="5634" max="5637" width="7.875" style="1723" customWidth="1"/>
    <col min="5638" max="5638" width="11.25" style="1723" customWidth="1"/>
    <col min="5639" max="5641" width="7.875" style="1723" customWidth="1"/>
    <col min="5642" max="5642" width="15.75" style="1723" customWidth="1"/>
    <col min="5643" max="5643" width="13.25" style="1723" customWidth="1"/>
    <col min="5644" max="5888" width="9" style="1723"/>
    <col min="5889" max="5889" width="5.25" style="1723" customWidth="1"/>
    <col min="5890" max="5893" width="7.875" style="1723" customWidth="1"/>
    <col min="5894" max="5894" width="11.25" style="1723" customWidth="1"/>
    <col min="5895" max="5897" width="7.875" style="1723" customWidth="1"/>
    <col min="5898" max="5898" width="15.75" style="1723" customWidth="1"/>
    <col min="5899" max="5899" width="13.25" style="1723" customWidth="1"/>
    <col min="5900" max="6144" width="9" style="1723"/>
    <col min="6145" max="6145" width="5.25" style="1723" customWidth="1"/>
    <col min="6146" max="6149" width="7.875" style="1723" customWidth="1"/>
    <col min="6150" max="6150" width="11.25" style="1723" customWidth="1"/>
    <col min="6151" max="6153" width="7.875" style="1723" customWidth="1"/>
    <col min="6154" max="6154" width="15.75" style="1723" customWidth="1"/>
    <col min="6155" max="6155" width="13.25" style="1723" customWidth="1"/>
    <col min="6156" max="6400" width="9" style="1723"/>
    <col min="6401" max="6401" width="5.25" style="1723" customWidth="1"/>
    <col min="6402" max="6405" width="7.875" style="1723" customWidth="1"/>
    <col min="6406" max="6406" width="11.25" style="1723" customWidth="1"/>
    <col min="6407" max="6409" width="7.875" style="1723" customWidth="1"/>
    <col min="6410" max="6410" width="15.75" style="1723" customWidth="1"/>
    <col min="6411" max="6411" width="13.25" style="1723" customWidth="1"/>
    <col min="6412" max="6656" width="9" style="1723"/>
    <col min="6657" max="6657" width="5.25" style="1723" customWidth="1"/>
    <col min="6658" max="6661" width="7.875" style="1723" customWidth="1"/>
    <col min="6662" max="6662" width="11.25" style="1723" customWidth="1"/>
    <col min="6663" max="6665" width="7.875" style="1723" customWidth="1"/>
    <col min="6666" max="6666" width="15.75" style="1723" customWidth="1"/>
    <col min="6667" max="6667" width="13.25" style="1723" customWidth="1"/>
    <col min="6668" max="6912" width="9" style="1723"/>
    <col min="6913" max="6913" width="5.25" style="1723" customWidth="1"/>
    <col min="6914" max="6917" width="7.875" style="1723" customWidth="1"/>
    <col min="6918" max="6918" width="11.25" style="1723" customWidth="1"/>
    <col min="6919" max="6921" width="7.875" style="1723" customWidth="1"/>
    <col min="6922" max="6922" width="15.75" style="1723" customWidth="1"/>
    <col min="6923" max="6923" width="13.25" style="1723" customWidth="1"/>
    <col min="6924" max="7168" width="9" style="1723"/>
    <col min="7169" max="7169" width="5.25" style="1723" customWidth="1"/>
    <col min="7170" max="7173" width="7.875" style="1723" customWidth="1"/>
    <col min="7174" max="7174" width="11.25" style="1723" customWidth="1"/>
    <col min="7175" max="7177" width="7.875" style="1723" customWidth="1"/>
    <col min="7178" max="7178" width="15.75" style="1723" customWidth="1"/>
    <col min="7179" max="7179" width="13.25" style="1723" customWidth="1"/>
    <col min="7180" max="7424" width="9" style="1723"/>
    <col min="7425" max="7425" width="5.25" style="1723" customWidth="1"/>
    <col min="7426" max="7429" width="7.875" style="1723" customWidth="1"/>
    <col min="7430" max="7430" width="11.25" style="1723" customWidth="1"/>
    <col min="7431" max="7433" width="7.875" style="1723" customWidth="1"/>
    <col min="7434" max="7434" width="15.75" style="1723" customWidth="1"/>
    <col min="7435" max="7435" width="13.25" style="1723" customWidth="1"/>
    <col min="7436" max="7680" width="9" style="1723"/>
    <col min="7681" max="7681" width="5.25" style="1723" customWidth="1"/>
    <col min="7682" max="7685" width="7.875" style="1723" customWidth="1"/>
    <col min="7686" max="7686" width="11.25" style="1723" customWidth="1"/>
    <col min="7687" max="7689" width="7.875" style="1723" customWidth="1"/>
    <col min="7690" max="7690" width="15.75" style="1723" customWidth="1"/>
    <col min="7691" max="7691" width="13.25" style="1723" customWidth="1"/>
    <col min="7692" max="7936" width="9" style="1723"/>
    <col min="7937" max="7937" width="5.25" style="1723" customWidth="1"/>
    <col min="7938" max="7941" width="7.875" style="1723" customWidth="1"/>
    <col min="7942" max="7942" width="11.25" style="1723" customWidth="1"/>
    <col min="7943" max="7945" width="7.875" style="1723" customWidth="1"/>
    <col min="7946" max="7946" width="15.75" style="1723" customWidth="1"/>
    <col min="7947" max="7947" width="13.25" style="1723" customWidth="1"/>
    <col min="7948" max="8192" width="9" style="1723"/>
    <col min="8193" max="8193" width="5.25" style="1723" customWidth="1"/>
    <col min="8194" max="8197" width="7.875" style="1723" customWidth="1"/>
    <col min="8198" max="8198" width="11.25" style="1723" customWidth="1"/>
    <col min="8199" max="8201" width="7.875" style="1723" customWidth="1"/>
    <col min="8202" max="8202" width="15.75" style="1723" customWidth="1"/>
    <col min="8203" max="8203" width="13.25" style="1723" customWidth="1"/>
    <col min="8204" max="8448" width="9" style="1723"/>
    <col min="8449" max="8449" width="5.25" style="1723" customWidth="1"/>
    <col min="8450" max="8453" width="7.875" style="1723" customWidth="1"/>
    <col min="8454" max="8454" width="11.25" style="1723" customWidth="1"/>
    <col min="8455" max="8457" width="7.875" style="1723" customWidth="1"/>
    <col min="8458" max="8458" width="15.75" style="1723" customWidth="1"/>
    <col min="8459" max="8459" width="13.25" style="1723" customWidth="1"/>
    <col min="8460" max="8704" width="9" style="1723"/>
    <col min="8705" max="8705" width="5.25" style="1723" customWidth="1"/>
    <col min="8706" max="8709" width="7.875" style="1723" customWidth="1"/>
    <col min="8710" max="8710" width="11.25" style="1723" customWidth="1"/>
    <col min="8711" max="8713" width="7.875" style="1723" customWidth="1"/>
    <col min="8714" max="8714" width="15.75" style="1723" customWidth="1"/>
    <col min="8715" max="8715" width="13.25" style="1723" customWidth="1"/>
    <col min="8716" max="8960" width="9" style="1723"/>
    <col min="8961" max="8961" width="5.25" style="1723" customWidth="1"/>
    <col min="8962" max="8965" width="7.875" style="1723" customWidth="1"/>
    <col min="8966" max="8966" width="11.25" style="1723" customWidth="1"/>
    <col min="8967" max="8969" width="7.875" style="1723" customWidth="1"/>
    <col min="8970" max="8970" width="15.75" style="1723" customWidth="1"/>
    <col min="8971" max="8971" width="13.25" style="1723" customWidth="1"/>
    <col min="8972" max="9216" width="9" style="1723"/>
    <col min="9217" max="9217" width="5.25" style="1723" customWidth="1"/>
    <col min="9218" max="9221" width="7.875" style="1723" customWidth="1"/>
    <col min="9222" max="9222" width="11.25" style="1723" customWidth="1"/>
    <col min="9223" max="9225" width="7.875" style="1723" customWidth="1"/>
    <col min="9226" max="9226" width="15.75" style="1723" customWidth="1"/>
    <col min="9227" max="9227" width="13.25" style="1723" customWidth="1"/>
    <col min="9228" max="9472" width="9" style="1723"/>
    <col min="9473" max="9473" width="5.25" style="1723" customWidth="1"/>
    <col min="9474" max="9477" width="7.875" style="1723" customWidth="1"/>
    <col min="9478" max="9478" width="11.25" style="1723" customWidth="1"/>
    <col min="9479" max="9481" width="7.875" style="1723" customWidth="1"/>
    <col min="9482" max="9482" width="15.75" style="1723" customWidth="1"/>
    <col min="9483" max="9483" width="13.25" style="1723" customWidth="1"/>
    <col min="9484" max="9728" width="9" style="1723"/>
    <col min="9729" max="9729" width="5.25" style="1723" customWidth="1"/>
    <col min="9730" max="9733" width="7.875" style="1723" customWidth="1"/>
    <col min="9734" max="9734" width="11.25" style="1723" customWidth="1"/>
    <col min="9735" max="9737" width="7.875" style="1723" customWidth="1"/>
    <col min="9738" max="9738" width="15.75" style="1723" customWidth="1"/>
    <col min="9739" max="9739" width="13.25" style="1723" customWidth="1"/>
    <col min="9740" max="9984" width="9" style="1723"/>
    <col min="9985" max="9985" width="5.25" style="1723" customWidth="1"/>
    <col min="9986" max="9989" width="7.875" style="1723" customWidth="1"/>
    <col min="9990" max="9990" width="11.25" style="1723" customWidth="1"/>
    <col min="9991" max="9993" width="7.875" style="1723" customWidth="1"/>
    <col min="9994" max="9994" width="15.75" style="1723" customWidth="1"/>
    <col min="9995" max="9995" width="13.25" style="1723" customWidth="1"/>
    <col min="9996" max="10240" width="9" style="1723"/>
    <col min="10241" max="10241" width="5.25" style="1723" customWidth="1"/>
    <col min="10242" max="10245" width="7.875" style="1723" customWidth="1"/>
    <col min="10246" max="10246" width="11.25" style="1723" customWidth="1"/>
    <col min="10247" max="10249" width="7.875" style="1723" customWidth="1"/>
    <col min="10250" max="10250" width="15.75" style="1723" customWidth="1"/>
    <col min="10251" max="10251" width="13.25" style="1723" customWidth="1"/>
    <col min="10252" max="10496" width="9" style="1723"/>
    <col min="10497" max="10497" width="5.25" style="1723" customWidth="1"/>
    <col min="10498" max="10501" width="7.875" style="1723" customWidth="1"/>
    <col min="10502" max="10502" width="11.25" style="1723" customWidth="1"/>
    <col min="10503" max="10505" width="7.875" style="1723" customWidth="1"/>
    <col min="10506" max="10506" width="15.75" style="1723" customWidth="1"/>
    <col min="10507" max="10507" width="13.25" style="1723" customWidth="1"/>
    <col min="10508" max="10752" width="9" style="1723"/>
    <col min="10753" max="10753" width="5.25" style="1723" customWidth="1"/>
    <col min="10754" max="10757" width="7.875" style="1723" customWidth="1"/>
    <col min="10758" max="10758" width="11.25" style="1723" customWidth="1"/>
    <col min="10759" max="10761" width="7.875" style="1723" customWidth="1"/>
    <col min="10762" max="10762" width="15.75" style="1723" customWidth="1"/>
    <col min="10763" max="10763" width="13.25" style="1723" customWidth="1"/>
    <col min="10764" max="11008" width="9" style="1723"/>
    <col min="11009" max="11009" width="5.25" style="1723" customWidth="1"/>
    <col min="11010" max="11013" width="7.875" style="1723" customWidth="1"/>
    <col min="11014" max="11014" width="11.25" style="1723" customWidth="1"/>
    <col min="11015" max="11017" width="7.875" style="1723" customWidth="1"/>
    <col min="11018" max="11018" width="15.75" style="1723" customWidth="1"/>
    <col min="11019" max="11019" width="13.25" style="1723" customWidth="1"/>
    <col min="11020" max="11264" width="9" style="1723"/>
    <col min="11265" max="11265" width="5.25" style="1723" customWidth="1"/>
    <col min="11266" max="11269" width="7.875" style="1723" customWidth="1"/>
    <col min="11270" max="11270" width="11.25" style="1723" customWidth="1"/>
    <col min="11271" max="11273" width="7.875" style="1723" customWidth="1"/>
    <col min="11274" max="11274" width="15.75" style="1723" customWidth="1"/>
    <col min="11275" max="11275" width="13.25" style="1723" customWidth="1"/>
    <col min="11276" max="11520" width="9" style="1723"/>
    <col min="11521" max="11521" width="5.25" style="1723" customWidth="1"/>
    <col min="11522" max="11525" width="7.875" style="1723" customWidth="1"/>
    <col min="11526" max="11526" width="11.25" style="1723" customWidth="1"/>
    <col min="11527" max="11529" width="7.875" style="1723" customWidth="1"/>
    <col min="11530" max="11530" width="15.75" style="1723" customWidth="1"/>
    <col min="11531" max="11531" width="13.25" style="1723" customWidth="1"/>
    <col min="11532" max="11776" width="9" style="1723"/>
    <col min="11777" max="11777" width="5.25" style="1723" customWidth="1"/>
    <col min="11778" max="11781" width="7.875" style="1723" customWidth="1"/>
    <col min="11782" max="11782" width="11.25" style="1723" customWidth="1"/>
    <col min="11783" max="11785" width="7.875" style="1723" customWidth="1"/>
    <col min="11786" max="11786" width="15.75" style="1723" customWidth="1"/>
    <col min="11787" max="11787" width="13.25" style="1723" customWidth="1"/>
    <col min="11788" max="12032" width="9" style="1723"/>
    <col min="12033" max="12033" width="5.25" style="1723" customWidth="1"/>
    <col min="12034" max="12037" width="7.875" style="1723" customWidth="1"/>
    <col min="12038" max="12038" width="11.25" style="1723" customWidth="1"/>
    <col min="12039" max="12041" width="7.875" style="1723" customWidth="1"/>
    <col min="12042" max="12042" width="15.75" style="1723" customWidth="1"/>
    <col min="12043" max="12043" width="13.25" style="1723" customWidth="1"/>
    <col min="12044" max="12288" width="9" style="1723"/>
    <col min="12289" max="12289" width="5.25" style="1723" customWidth="1"/>
    <col min="12290" max="12293" width="7.875" style="1723" customWidth="1"/>
    <col min="12294" max="12294" width="11.25" style="1723" customWidth="1"/>
    <col min="12295" max="12297" width="7.875" style="1723" customWidth="1"/>
    <col min="12298" max="12298" width="15.75" style="1723" customWidth="1"/>
    <col min="12299" max="12299" width="13.25" style="1723" customWidth="1"/>
    <col min="12300" max="12544" width="9" style="1723"/>
    <col min="12545" max="12545" width="5.25" style="1723" customWidth="1"/>
    <col min="12546" max="12549" width="7.875" style="1723" customWidth="1"/>
    <col min="12550" max="12550" width="11.25" style="1723" customWidth="1"/>
    <col min="12551" max="12553" width="7.875" style="1723" customWidth="1"/>
    <col min="12554" max="12554" width="15.75" style="1723" customWidth="1"/>
    <col min="12555" max="12555" width="13.25" style="1723" customWidth="1"/>
    <col min="12556" max="12800" width="9" style="1723"/>
    <col min="12801" max="12801" width="5.25" style="1723" customWidth="1"/>
    <col min="12802" max="12805" width="7.875" style="1723" customWidth="1"/>
    <col min="12806" max="12806" width="11.25" style="1723" customWidth="1"/>
    <col min="12807" max="12809" width="7.875" style="1723" customWidth="1"/>
    <col min="12810" max="12810" width="15.75" style="1723" customWidth="1"/>
    <col min="12811" max="12811" width="13.25" style="1723" customWidth="1"/>
    <col min="12812" max="13056" width="9" style="1723"/>
    <col min="13057" max="13057" width="5.25" style="1723" customWidth="1"/>
    <col min="13058" max="13061" width="7.875" style="1723" customWidth="1"/>
    <col min="13062" max="13062" width="11.25" style="1723" customWidth="1"/>
    <col min="13063" max="13065" width="7.875" style="1723" customWidth="1"/>
    <col min="13066" max="13066" width="15.75" style="1723" customWidth="1"/>
    <col min="13067" max="13067" width="13.25" style="1723" customWidth="1"/>
    <col min="13068" max="13312" width="9" style="1723"/>
    <col min="13313" max="13313" width="5.25" style="1723" customWidth="1"/>
    <col min="13314" max="13317" width="7.875" style="1723" customWidth="1"/>
    <col min="13318" max="13318" width="11.25" style="1723" customWidth="1"/>
    <col min="13319" max="13321" width="7.875" style="1723" customWidth="1"/>
    <col min="13322" max="13322" width="15.75" style="1723" customWidth="1"/>
    <col min="13323" max="13323" width="13.25" style="1723" customWidth="1"/>
    <col min="13324" max="13568" width="9" style="1723"/>
    <col min="13569" max="13569" width="5.25" style="1723" customWidth="1"/>
    <col min="13570" max="13573" width="7.875" style="1723" customWidth="1"/>
    <col min="13574" max="13574" width="11.25" style="1723" customWidth="1"/>
    <col min="13575" max="13577" width="7.875" style="1723" customWidth="1"/>
    <col min="13578" max="13578" width="15.75" style="1723" customWidth="1"/>
    <col min="13579" max="13579" width="13.25" style="1723" customWidth="1"/>
    <col min="13580" max="13824" width="9" style="1723"/>
    <col min="13825" max="13825" width="5.25" style="1723" customWidth="1"/>
    <col min="13826" max="13829" width="7.875" style="1723" customWidth="1"/>
    <col min="13830" max="13830" width="11.25" style="1723" customWidth="1"/>
    <col min="13831" max="13833" width="7.875" style="1723" customWidth="1"/>
    <col min="13834" max="13834" width="15.75" style="1723" customWidth="1"/>
    <col min="13835" max="13835" width="13.25" style="1723" customWidth="1"/>
    <col min="13836" max="14080" width="9" style="1723"/>
    <col min="14081" max="14081" width="5.25" style="1723" customWidth="1"/>
    <col min="14082" max="14085" width="7.875" style="1723" customWidth="1"/>
    <col min="14086" max="14086" width="11.25" style="1723" customWidth="1"/>
    <col min="14087" max="14089" width="7.875" style="1723" customWidth="1"/>
    <col min="14090" max="14090" width="15.75" style="1723" customWidth="1"/>
    <col min="14091" max="14091" width="13.25" style="1723" customWidth="1"/>
    <col min="14092" max="14336" width="9" style="1723"/>
    <col min="14337" max="14337" width="5.25" style="1723" customWidth="1"/>
    <col min="14338" max="14341" width="7.875" style="1723" customWidth="1"/>
    <col min="14342" max="14342" width="11.25" style="1723" customWidth="1"/>
    <col min="14343" max="14345" width="7.875" style="1723" customWidth="1"/>
    <col min="14346" max="14346" width="15.75" style="1723" customWidth="1"/>
    <col min="14347" max="14347" width="13.25" style="1723" customWidth="1"/>
    <col min="14348" max="14592" width="9" style="1723"/>
    <col min="14593" max="14593" width="5.25" style="1723" customWidth="1"/>
    <col min="14594" max="14597" width="7.875" style="1723" customWidth="1"/>
    <col min="14598" max="14598" width="11.25" style="1723" customWidth="1"/>
    <col min="14599" max="14601" width="7.875" style="1723" customWidth="1"/>
    <col min="14602" max="14602" width="15.75" style="1723" customWidth="1"/>
    <col min="14603" max="14603" width="13.25" style="1723" customWidth="1"/>
    <col min="14604" max="14848" width="9" style="1723"/>
    <col min="14849" max="14849" width="5.25" style="1723" customWidth="1"/>
    <col min="14850" max="14853" width="7.875" style="1723" customWidth="1"/>
    <col min="14854" max="14854" width="11.25" style="1723" customWidth="1"/>
    <col min="14855" max="14857" width="7.875" style="1723" customWidth="1"/>
    <col min="14858" max="14858" width="15.75" style="1723" customWidth="1"/>
    <col min="14859" max="14859" width="13.25" style="1723" customWidth="1"/>
    <col min="14860" max="15104" width="9" style="1723"/>
    <col min="15105" max="15105" width="5.25" style="1723" customWidth="1"/>
    <col min="15106" max="15109" width="7.875" style="1723" customWidth="1"/>
    <col min="15110" max="15110" width="11.25" style="1723" customWidth="1"/>
    <col min="15111" max="15113" width="7.875" style="1723" customWidth="1"/>
    <col min="15114" max="15114" width="15.75" style="1723" customWidth="1"/>
    <col min="15115" max="15115" width="13.25" style="1723" customWidth="1"/>
    <col min="15116" max="15360" width="9" style="1723"/>
    <col min="15361" max="15361" width="5.25" style="1723" customWidth="1"/>
    <col min="15362" max="15365" width="7.875" style="1723" customWidth="1"/>
    <col min="15366" max="15366" width="11.25" style="1723" customWidth="1"/>
    <col min="15367" max="15369" width="7.875" style="1723" customWidth="1"/>
    <col min="15370" max="15370" width="15.75" style="1723" customWidth="1"/>
    <col min="15371" max="15371" width="13.25" style="1723" customWidth="1"/>
    <col min="15372" max="15616" width="9" style="1723"/>
    <col min="15617" max="15617" width="5.25" style="1723" customWidth="1"/>
    <col min="15618" max="15621" width="7.875" style="1723" customWidth="1"/>
    <col min="15622" max="15622" width="11.25" style="1723" customWidth="1"/>
    <col min="15623" max="15625" width="7.875" style="1723" customWidth="1"/>
    <col min="15626" max="15626" width="15.75" style="1723" customWidth="1"/>
    <col min="15627" max="15627" width="13.25" style="1723" customWidth="1"/>
    <col min="15628" max="15872" width="9" style="1723"/>
    <col min="15873" max="15873" width="5.25" style="1723" customWidth="1"/>
    <col min="15874" max="15877" width="7.875" style="1723" customWidth="1"/>
    <col min="15878" max="15878" width="11.25" style="1723" customWidth="1"/>
    <col min="15879" max="15881" width="7.875" style="1723" customWidth="1"/>
    <col min="15882" max="15882" width="15.75" style="1723" customWidth="1"/>
    <col min="15883" max="15883" width="13.25" style="1723" customWidth="1"/>
    <col min="15884" max="16128" width="9" style="1723"/>
    <col min="16129" max="16129" width="5.25" style="1723" customWidth="1"/>
    <col min="16130" max="16133" width="7.875" style="1723" customWidth="1"/>
    <col min="16134" max="16134" width="11.25" style="1723" customWidth="1"/>
    <col min="16135" max="16137" width="7.875" style="1723" customWidth="1"/>
    <col min="16138" max="16138" width="15.75" style="1723" customWidth="1"/>
    <col min="16139" max="16139" width="13.25" style="1723" customWidth="1"/>
    <col min="16140" max="16384" width="9" style="1723"/>
  </cols>
  <sheetData>
    <row r="1" spans="1:11" ht="27.75" customHeight="1">
      <c r="A1" s="2615" t="s">
        <v>1034</v>
      </c>
      <c r="B1" s="2617"/>
      <c r="C1" s="1724"/>
      <c r="D1" s="1724"/>
      <c r="E1" s="1724"/>
      <c r="F1" s="1724"/>
      <c r="G1" s="536" t="s">
        <v>1317</v>
      </c>
      <c r="H1" s="536"/>
      <c r="I1" s="536"/>
      <c r="J1" s="536"/>
      <c r="K1" s="536"/>
    </row>
    <row r="2" spans="1:11" ht="60" customHeight="1">
      <c r="A2" s="1965" t="s">
        <v>213</v>
      </c>
      <c r="B2" s="1969"/>
      <c r="C2" s="1969"/>
      <c r="D2" s="1969"/>
      <c r="E2" s="1969"/>
      <c r="F2" s="1969"/>
      <c r="G2" s="1969"/>
      <c r="H2" s="1969"/>
      <c r="I2" s="1969"/>
      <c r="J2" s="1969"/>
      <c r="K2" s="1969"/>
    </row>
    <row r="3" spans="1:11" ht="16.5" customHeight="1">
      <c r="A3" s="1965"/>
      <c r="B3" s="1969"/>
      <c r="C3" s="1969"/>
      <c r="D3" s="1969"/>
      <c r="E3" s="1969"/>
      <c r="F3" s="1969"/>
      <c r="G3" s="1969"/>
      <c r="H3" s="1969"/>
      <c r="I3" s="1969"/>
      <c r="J3" s="1969"/>
      <c r="K3" s="1969"/>
    </row>
    <row r="4" spans="1:11" ht="30" customHeight="1">
      <c r="A4" s="1964" t="s">
        <v>735</v>
      </c>
      <c r="B4" s="1964"/>
      <c r="C4" s="1964"/>
      <c r="D4" s="1964"/>
      <c r="E4" s="1964"/>
      <c r="F4" s="2620"/>
      <c r="G4" s="2620"/>
      <c r="H4" s="2620"/>
      <c r="I4" s="2620"/>
      <c r="J4" s="2620"/>
      <c r="K4" s="2620"/>
    </row>
    <row r="5" spans="1:11" ht="30" customHeight="1">
      <c r="A5" s="1964" t="s">
        <v>1019</v>
      </c>
      <c r="B5" s="1964"/>
      <c r="C5" s="1964"/>
      <c r="D5" s="1964"/>
      <c r="E5" s="1964"/>
      <c r="F5" s="2620" t="s">
        <v>2190</v>
      </c>
      <c r="G5" s="2620"/>
      <c r="H5" s="2620"/>
      <c r="I5" s="2620"/>
      <c r="J5" s="2620"/>
      <c r="K5" s="2620"/>
    </row>
    <row r="6" spans="1:11" ht="16.5" customHeight="1">
      <c r="A6" s="1965"/>
      <c r="B6" s="1969"/>
      <c r="C6" s="1969"/>
      <c r="D6" s="1969"/>
      <c r="E6" s="1969"/>
      <c r="F6" s="1969"/>
      <c r="G6" s="1969"/>
      <c r="H6" s="1969"/>
      <c r="I6" s="1969"/>
      <c r="J6" s="1969"/>
      <c r="K6" s="1969"/>
    </row>
    <row r="7" spans="1:11" ht="16.5" customHeight="1">
      <c r="A7" s="1724"/>
      <c r="B7" s="1724"/>
      <c r="C7" s="1724"/>
      <c r="D7" s="1724"/>
      <c r="E7" s="1724"/>
      <c r="F7" s="2621" t="s">
        <v>926</v>
      </c>
      <c r="G7" s="2625" t="s">
        <v>2191</v>
      </c>
      <c r="H7" s="2625"/>
      <c r="I7" s="2625"/>
      <c r="J7" s="2625"/>
      <c r="K7" s="1997" t="s">
        <v>212</v>
      </c>
    </row>
    <row r="8" spans="1:11" ht="16.5" customHeight="1">
      <c r="A8" s="1724"/>
      <c r="B8" s="1724"/>
      <c r="C8" s="1724"/>
      <c r="D8" s="1724"/>
      <c r="E8" s="1724"/>
      <c r="F8" s="2622"/>
      <c r="G8" s="2625"/>
      <c r="H8" s="2625"/>
      <c r="I8" s="2625"/>
      <c r="J8" s="2625"/>
      <c r="K8" s="1998"/>
    </row>
    <row r="9" spans="1:11" ht="16.5" customHeight="1">
      <c r="A9" s="1724"/>
      <c r="B9" s="1724"/>
      <c r="C9" s="1724"/>
      <c r="D9" s="1724"/>
      <c r="E9" s="1724"/>
      <c r="F9" s="2622"/>
      <c r="G9" s="2625"/>
      <c r="H9" s="2625"/>
      <c r="I9" s="2625"/>
      <c r="J9" s="2625"/>
      <c r="K9" s="1998"/>
    </row>
    <row r="10" spans="1:11" ht="16.5" customHeight="1">
      <c r="A10" s="1724"/>
      <c r="B10" s="1724"/>
      <c r="C10" s="1724"/>
      <c r="D10" s="1724"/>
      <c r="E10" s="1724"/>
      <c r="F10" s="2623" t="s">
        <v>1021</v>
      </c>
      <c r="G10" s="2625" t="s">
        <v>2192</v>
      </c>
      <c r="H10" s="2625"/>
      <c r="I10" s="2625"/>
      <c r="J10" s="2625"/>
      <c r="K10" s="2627" t="s">
        <v>212</v>
      </c>
    </row>
    <row r="11" spans="1:11" ht="16.5" customHeight="1">
      <c r="A11" s="1724"/>
      <c r="B11" s="1724"/>
      <c r="C11" s="1724"/>
      <c r="D11" s="1724"/>
      <c r="E11" s="1724"/>
      <c r="F11" s="2623"/>
      <c r="G11" s="2625"/>
      <c r="H11" s="2625"/>
      <c r="I11" s="2625"/>
      <c r="J11" s="2625"/>
      <c r="K11" s="2627"/>
    </row>
    <row r="12" spans="1:11" ht="16.5" customHeight="1">
      <c r="A12" s="1724"/>
      <c r="B12" s="1724"/>
      <c r="C12" s="1724"/>
      <c r="D12" s="1724"/>
      <c r="E12" s="1724"/>
      <c r="F12" s="2623"/>
      <c r="G12" s="2625"/>
      <c r="H12" s="2625"/>
      <c r="I12" s="2625"/>
      <c r="J12" s="2625"/>
      <c r="K12" s="2627"/>
    </row>
    <row r="13" spans="1:11" ht="18.75" customHeight="1">
      <c r="A13" s="1724"/>
      <c r="B13" s="1724"/>
      <c r="C13" s="1724"/>
      <c r="D13" s="1724"/>
      <c r="E13" s="1724"/>
      <c r="F13" s="2622" t="s">
        <v>622</v>
      </c>
      <c r="G13" s="2625" t="s">
        <v>2193</v>
      </c>
      <c r="H13" s="2625"/>
      <c r="I13" s="2625"/>
      <c r="J13" s="2625"/>
      <c r="K13" s="1998" t="s">
        <v>267</v>
      </c>
    </row>
    <row r="14" spans="1:11" ht="18.75" customHeight="1">
      <c r="A14" s="1724"/>
      <c r="B14" s="1724"/>
      <c r="C14" s="1724"/>
      <c r="D14" s="1724"/>
      <c r="E14" s="1724"/>
      <c r="F14" s="2622"/>
      <c r="G14" s="2625"/>
      <c r="H14" s="2625"/>
      <c r="I14" s="2625"/>
      <c r="J14" s="2625"/>
      <c r="K14" s="1998"/>
    </row>
    <row r="15" spans="1:11" ht="18.75" customHeight="1">
      <c r="A15" s="1724"/>
      <c r="B15" s="1724"/>
      <c r="C15" s="1724"/>
      <c r="D15" s="1724"/>
      <c r="E15" s="1724"/>
      <c r="F15" s="2624"/>
      <c r="G15" s="2625"/>
      <c r="H15" s="2625"/>
      <c r="I15" s="2625"/>
      <c r="J15" s="2625"/>
      <c r="K15" s="1999"/>
    </row>
    <row r="16" spans="1:11" ht="15.75" customHeight="1">
      <c r="A16" s="1724"/>
      <c r="B16" s="1724"/>
      <c r="C16" s="1724"/>
      <c r="D16" s="1724"/>
      <c r="E16" s="1724"/>
      <c r="F16" s="1724"/>
      <c r="G16" s="1724"/>
      <c r="H16" s="1724"/>
      <c r="I16" s="1724"/>
      <c r="J16" s="1724"/>
      <c r="K16" s="1724"/>
    </row>
    <row r="17" spans="1:11" ht="15.75" customHeight="1">
      <c r="A17" s="1397" t="s">
        <v>2188</v>
      </c>
      <c r="B17" s="1397"/>
      <c r="C17" s="1397"/>
      <c r="D17" s="1397"/>
      <c r="E17" s="1397"/>
      <c r="F17" s="1397"/>
      <c r="G17" s="1397"/>
      <c r="H17" s="1397"/>
      <c r="I17" s="1397"/>
      <c r="J17" s="1397"/>
      <c r="K17" s="1397"/>
    </row>
    <row r="18" spans="1:11" s="1408" customFormat="1" ht="30" customHeight="1">
      <c r="A18" s="2616"/>
      <c r="B18" s="1970" t="s">
        <v>313</v>
      </c>
      <c r="C18" s="1970"/>
      <c r="D18" s="1970" t="s">
        <v>1081</v>
      </c>
      <c r="E18" s="1970"/>
      <c r="F18" s="1970" t="s">
        <v>1557</v>
      </c>
      <c r="G18" s="1971"/>
      <c r="H18" s="1937" t="s">
        <v>2194</v>
      </c>
      <c r="I18" s="1970"/>
      <c r="J18" s="2626" t="s">
        <v>2195</v>
      </c>
      <c r="K18" s="2000" t="s">
        <v>2196</v>
      </c>
    </row>
    <row r="19" spans="1:11" s="1408" customFormat="1" ht="17.25" customHeight="1">
      <c r="A19" s="2616">
        <v>1</v>
      </c>
      <c r="B19" s="1970"/>
      <c r="C19" s="1970"/>
      <c r="D19" s="1975"/>
      <c r="E19" s="1978"/>
      <c r="F19" s="1970"/>
      <c r="G19" s="1971"/>
      <c r="H19" s="1977"/>
      <c r="I19" s="1977"/>
      <c r="J19" s="1979"/>
      <c r="K19" s="1972"/>
    </row>
    <row r="20" spans="1:11" s="1408" customFormat="1" ht="17.25" customHeight="1">
      <c r="A20" s="2616">
        <v>2</v>
      </c>
      <c r="B20" s="1970"/>
      <c r="C20" s="1970"/>
      <c r="D20" s="1975"/>
      <c r="E20" s="1978"/>
      <c r="F20" s="1970"/>
      <c r="G20" s="1971"/>
      <c r="H20" s="1977"/>
      <c r="I20" s="1977"/>
      <c r="J20" s="1979"/>
      <c r="K20" s="1972"/>
    </row>
    <row r="21" spans="1:11" s="1408" customFormat="1" ht="17.25" customHeight="1">
      <c r="A21" s="2616">
        <v>3</v>
      </c>
      <c r="B21" s="1971"/>
      <c r="C21" s="1972"/>
      <c r="D21" s="1976"/>
      <c r="E21" s="1979"/>
      <c r="F21" s="1971"/>
      <c r="G21" s="1981"/>
      <c r="H21" s="1977"/>
      <c r="I21" s="1977"/>
      <c r="J21" s="1979"/>
      <c r="K21" s="1972"/>
    </row>
    <row r="22" spans="1:11" s="1408" customFormat="1" ht="17.25" customHeight="1">
      <c r="A22" s="2616">
        <v>4</v>
      </c>
      <c r="B22" s="1971"/>
      <c r="C22" s="1972"/>
      <c r="D22" s="1976"/>
      <c r="E22" s="1979"/>
      <c r="F22" s="1971"/>
      <c r="G22" s="1981"/>
      <c r="H22" s="1977"/>
      <c r="I22" s="1977"/>
      <c r="J22" s="1979"/>
      <c r="K22" s="1972"/>
    </row>
    <row r="23" spans="1:11" s="1408" customFormat="1" ht="17.25" customHeight="1">
      <c r="A23" s="2616">
        <v>5</v>
      </c>
      <c r="B23" s="1971"/>
      <c r="C23" s="1972"/>
      <c r="D23" s="1976"/>
      <c r="E23" s="1979"/>
      <c r="F23" s="1971"/>
      <c r="G23" s="1981"/>
      <c r="H23" s="1977"/>
      <c r="I23" s="1977"/>
      <c r="J23" s="1979"/>
      <c r="K23" s="1972"/>
    </row>
    <row r="24" spans="1:11" s="1408" customFormat="1" ht="17.25" customHeight="1">
      <c r="A24" s="2616">
        <v>6</v>
      </c>
      <c r="B24" s="1971"/>
      <c r="C24" s="1972"/>
      <c r="D24" s="1976"/>
      <c r="E24" s="1979"/>
      <c r="F24" s="1971"/>
      <c r="G24" s="1981"/>
      <c r="H24" s="1977"/>
      <c r="I24" s="1977"/>
      <c r="J24" s="1979"/>
      <c r="K24" s="2628"/>
    </row>
    <row r="25" spans="1:11" s="1408" customFormat="1" ht="17.25" customHeight="1">
      <c r="A25" s="2616">
        <v>7</v>
      </c>
      <c r="B25" s="1970"/>
      <c r="C25" s="1970"/>
      <c r="D25" s="1970"/>
      <c r="E25" s="1970"/>
      <c r="F25" s="1970"/>
      <c r="G25" s="1971"/>
      <c r="H25" s="1970"/>
      <c r="I25" s="1970"/>
      <c r="J25" s="1972"/>
      <c r="K25" s="2628"/>
    </row>
    <row r="26" spans="1:11" s="1408" customFormat="1" ht="17.25" customHeight="1">
      <c r="A26" s="2616">
        <v>8</v>
      </c>
      <c r="B26" s="1970"/>
      <c r="C26" s="1970"/>
      <c r="D26" s="1970"/>
      <c r="E26" s="1970"/>
      <c r="F26" s="1970"/>
      <c r="G26" s="1971"/>
      <c r="H26" s="1970"/>
      <c r="I26" s="1970"/>
      <c r="J26" s="1972"/>
      <c r="K26" s="2628"/>
    </row>
    <row r="27" spans="1:11" s="1408" customFormat="1" ht="17.25" customHeight="1">
      <c r="A27" s="2616">
        <v>9</v>
      </c>
      <c r="B27" s="1970"/>
      <c r="C27" s="1970"/>
      <c r="D27" s="1970"/>
      <c r="E27" s="1970"/>
      <c r="F27" s="1970"/>
      <c r="G27" s="1971"/>
      <c r="H27" s="1970"/>
      <c r="I27" s="1970"/>
      <c r="J27" s="1972"/>
      <c r="K27" s="2628"/>
    </row>
    <row r="28" spans="1:11" s="1408" customFormat="1" ht="17.25" customHeight="1">
      <c r="A28" s="2616">
        <v>10</v>
      </c>
      <c r="B28" s="1970"/>
      <c r="C28" s="1970"/>
      <c r="D28" s="1970"/>
      <c r="E28" s="1970"/>
      <c r="F28" s="1970"/>
      <c r="G28" s="1971"/>
      <c r="H28" s="1970"/>
      <c r="I28" s="1970"/>
      <c r="J28" s="1972"/>
      <c r="K28" s="2628"/>
    </row>
    <row r="29" spans="1:11" s="1408" customFormat="1" ht="17.25" customHeight="1">
      <c r="A29" s="2616">
        <v>11</v>
      </c>
      <c r="B29" s="1971"/>
      <c r="C29" s="1972"/>
      <c r="D29" s="1976"/>
      <c r="E29" s="1979"/>
      <c r="F29" s="1970"/>
      <c r="G29" s="1971"/>
      <c r="H29" s="1977"/>
      <c r="I29" s="1977"/>
      <c r="J29" s="1979"/>
      <c r="K29" s="1972"/>
    </row>
    <row r="30" spans="1:11" s="1408" customFormat="1" ht="17.25" customHeight="1">
      <c r="A30" s="2616">
        <v>12</v>
      </c>
      <c r="B30" s="1970"/>
      <c r="C30" s="1970"/>
      <c r="D30" s="1975"/>
      <c r="E30" s="1978"/>
      <c r="F30" s="1970"/>
      <c r="G30" s="1971"/>
      <c r="H30" s="1977"/>
      <c r="I30" s="1977"/>
      <c r="J30" s="1979"/>
      <c r="K30" s="1972"/>
    </row>
    <row r="31" spans="1:11" s="1408" customFormat="1" ht="17.25" customHeight="1">
      <c r="A31" s="2616">
        <v>13</v>
      </c>
      <c r="B31" s="1971"/>
      <c r="C31" s="1972"/>
      <c r="D31" s="1976"/>
      <c r="E31" s="1979"/>
      <c r="F31" s="1971"/>
      <c r="G31" s="1981"/>
      <c r="H31" s="1977"/>
      <c r="I31" s="1977"/>
      <c r="J31" s="1979"/>
      <c r="K31" s="1972"/>
    </row>
    <row r="32" spans="1:11" s="1408" customFormat="1" ht="17.25" customHeight="1">
      <c r="A32" s="2616">
        <v>14</v>
      </c>
      <c r="B32" s="1970"/>
      <c r="C32" s="1970"/>
      <c r="D32" s="1975"/>
      <c r="E32" s="1978"/>
      <c r="F32" s="1970"/>
      <c r="G32" s="1971"/>
      <c r="H32" s="1977"/>
      <c r="I32" s="1977"/>
      <c r="J32" s="1979"/>
      <c r="K32" s="1972"/>
    </row>
    <row r="33" spans="1:11" s="1408" customFormat="1" ht="17.25" customHeight="1">
      <c r="A33" s="2616">
        <v>15</v>
      </c>
      <c r="B33" s="1970"/>
      <c r="C33" s="1970"/>
      <c r="D33" s="1976"/>
      <c r="E33" s="1972"/>
      <c r="F33" s="1970"/>
      <c r="G33" s="1971"/>
      <c r="H33" s="1977"/>
      <c r="I33" s="1977"/>
      <c r="J33" s="1979"/>
      <c r="K33" s="2628"/>
    </row>
    <row r="34" spans="1:11" s="1408" customFormat="1" ht="17.25" customHeight="1">
      <c r="A34" s="2616">
        <v>16</v>
      </c>
      <c r="B34" s="1970"/>
      <c r="C34" s="1970"/>
      <c r="D34" s="1977"/>
      <c r="E34" s="1970"/>
      <c r="F34" s="1970"/>
      <c r="G34" s="1971"/>
      <c r="H34" s="1977"/>
      <c r="I34" s="1977"/>
      <c r="J34" s="1979"/>
      <c r="K34" s="2628"/>
    </row>
    <row r="35" spans="1:11" s="1408" customFormat="1" ht="17.25" customHeight="1">
      <c r="A35" s="2616">
        <v>17</v>
      </c>
      <c r="B35" s="1970"/>
      <c r="C35" s="1970"/>
      <c r="D35" s="1970"/>
      <c r="E35" s="1970"/>
      <c r="F35" s="1970"/>
      <c r="G35" s="1971"/>
      <c r="H35" s="1977"/>
      <c r="I35" s="1977"/>
      <c r="J35" s="1979"/>
      <c r="K35" s="2628"/>
    </row>
    <row r="36" spans="1:11" s="1408" customFormat="1" ht="17.25" customHeight="1">
      <c r="A36" s="2616">
        <v>18</v>
      </c>
      <c r="B36" s="1970"/>
      <c r="C36" s="1970"/>
      <c r="D36" s="1970"/>
      <c r="E36" s="1970"/>
      <c r="F36" s="1970"/>
      <c r="G36" s="1971"/>
      <c r="H36" s="1977"/>
      <c r="I36" s="1977"/>
      <c r="J36" s="1979"/>
      <c r="K36" s="2628"/>
    </row>
    <row r="37" spans="1:11" s="1408" customFormat="1" ht="17.25" customHeight="1">
      <c r="A37" s="2616">
        <v>19</v>
      </c>
      <c r="B37" s="1970"/>
      <c r="C37" s="1970"/>
      <c r="D37" s="1970"/>
      <c r="E37" s="1970"/>
      <c r="F37" s="1970"/>
      <c r="G37" s="1971"/>
      <c r="H37" s="1977"/>
      <c r="I37" s="1977"/>
      <c r="J37" s="1979"/>
      <c r="K37" s="2628"/>
    </row>
    <row r="38" spans="1:11" s="1408" customFormat="1" ht="17.25" customHeight="1">
      <c r="A38" s="2616">
        <v>20</v>
      </c>
      <c r="B38" s="1970"/>
      <c r="C38" s="1970"/>
      <c r="D38" s="1970"/>
      <c r="E38" s="1970"/>
      <c r="F38" s="1970"/>
      <c r="G38" s="1971"/>
      <c r="H38" s="1977"/>
      <c r="I38" s="1977"/>
      <c r="J38" s="1979"/>
      <c r="K38" s="2628"/>
    </row>
    <row r="39" spans="1:11" s="1408" customFormat="1" ht="17.25" customHeight="1">
      <c r="A39" s="2616">
        <v>21</v>
      </c>
      <c r="B39" s="1970"/>
      <c r="C39" s="1970"/>
      <c r="D39" s="2618"/>
      <c r="E39" s="2619"/>
      <c r="F39" s="1970"/>
      <c r="G39" s="1971"/>
      <c r="H39" s="1977"/>
      <c r="I39" s="1977"/>
      <c r="J39" s="1979"/>
      <c r="K39" s="1972"/>
    </row>
    <row r="40" spans="1:11" s="1408" customFormat="1" ht="17.25" customHeight="1">
      <c r="A40" s="2616">
        <v>22</v>
      </c>
      <c r="B40" s="1970"/>
      <c r="C40" s="1970"/>
      <c r="D40" s="2618"/>
      <c r="E40" s="2619"/>
      <c r="F40" s="1970"/>
      <c r="G40" s="1971"/>
      <c r="H40" s="1977"/>
      <c r="I40" s="1977"/>
      <c r="J40" s="1979"/>
      <c r="K40" s="1972"/>
    </row>
    <row r="41" spans="1:11" s="1408" customFormat="1" ht="17.25" customHeight="1">
      <c r="A41" s="2616">
        <v>23</v>
      </c>
      <c r="B41" s="1970"/>
      <c r="C41" s="1970"/>
      <c r="D41" s="2618"/>
      <c r="E41" s="2619"/>
      <c r="F41" s="1970"/>
      <c r="G41" s="1971"/>
      <c r="H41" s="1977"/>
      <c r="I41" s="1977"/>
      <c r="J41" s="1979"/>
      <c r="K41" s="1972"/>
    </row>
    <row r="42" spans="1:11" s="1408" customFormat="1" ht="17.25" customHeight="1">
      <c r="A42" s="2616">
        <v>24</v>
      </c>
      <c r="B42" s="1970"/>
      <c r="C42" s="1970"/>
      <c r="D42" s="2618"/>
      <c r="E42" s="2619"/>
      <c r="F42" s="1970"/>
      <c r="G42" s="1971"/>
      <c r="H42" s="1977"/>
      <c r="I42" s="1977"/>
      <c r="J42" s="1979"/>
      <c r="K42" s="2628"/>
    </row>
    <row r="43" spans="1:11" s="1408" customFormat="1" ht="17.25" customHeight="1">
      <c r="A43" s="2616">
        <v>25</v>
      </c>
      <c r="B43" s="1970"/>
      <c r="C43" s="1970"/>
      <c r="D43" s="2618"/>
      <c r="E43" s="2619"/>
      <c r="F43" s="1970"/>
      <c r="G43" s="1971"/>
      <c r="H43" s="1977"/>
      <c r="I43" s="1977"/>
      <c r="J43" s="1979"/>
      <c r="K43" s="2628"/>
    </row>
    <row r="44" spans="1:11" s="1408" customFormat="1" ht="17.25" customHeight="1">
      <c r="A44" s="2616">
        <v>26</v>
      </c>
      <c r="B44" s="1970"/>
      <c r="C44" s="1970"/>
      <c r="D44" s="1970"/>
      <c r="E44" s="1970"/>
      <c r="F44" s="1970"/>
      <c r="G44" s="1971"/>
      <c r="H44" s="1977"/>
      <c r="I44" s="1977"/>
      <c r="J44" s="1979"/>
      <c r="K44" s="2628"/>
    </row>
    <row r="45" spans="1:11" s="1408" customFormat="1" ht="17.25" customHeight="1">
      <c r="A45" s="2616">
        <v>27</v>
      </c>
      <c r="B45" s="1970"/>
      <c r="C45" s="1970"/>
      <c r="D45" s="1970"/>
      <c r="E45" s="1970"/>
      <c r="F45" s="1970"/>
      <c r="G45" s="1971"/>
      <c r="H45" s="1977"/>
      <c r="I45" s="1977"/>
      <c r="J45" s="1979"/>
      <c r="K45" s="2628"/>
    </row>
    <row r="46" spans="1:11" s="1408" customFormat="1" ht="17.25" customHeight="1">
      <c r="A46" s="2616">
        <v>28</v>
      </c>
      <c r="B46" s="1970"/>
      <c r="C46" s="1970"/>
      <c r="D46" s="1970"/>
      <c r="E46" s="1970"/>
      <c r="F46" s="1970"/>
      <c r="G46" s="1971"/>
      <c r="H46" s="1977"/>
      <c r="I46" s="1977"/>
      <c r="J46" s="1979"/>
      <c r="K46" s="2628"/>
    </row>
    <row r="47" spans="1:11" s="1408" customFormat="1" ht="17.25" customHeight="1">
      <c r="A47" s="2616">
        <v>29</v>
      </c>
      <c r="B47" s="1970"/>
      <c r="C47" s="1970"/>
      <c r="D47" s="1970"/>
      <c r="E47" s="1970"/>
      <c r="F47" s="1970"/>
      <c r="G47" s="1971"/>
      <c r="H47" s="1977"/>
      <c r="I47" s="1977"/>
      <c r="J47" s="1979"/>
      <c r="K47" s="2628"/>
    </row>
    <row r="48" spans="1:11" s="1408" customFormat="1" ht="17.25" customHeight="1">
      <c r="A48" s="2616">
        <v>30</v>
      </c>
      <c r="B48" s="1970"/>
      <c r="C48" s="1970"/>
      <c r="D48" s="1970"/>
      <c r="E48" s="1970"/>
      <c r="F48" s="1970"/>
      <c r="G48" s="1971"/>
      <c r="H48" s="1977"/>
      <c r="I48" s="1977"/>
      <c r="J48" s="1979"/>
      <c r="K48" s="2628"/>
    </row>
    <row r="49" spans="1:11" ht="30" customHeight="1">
      <c r="A49" s="1812" t="s">
        <v>2189</v>
      </c>
      <c r="B49" s="1967"/>
      <c r="C49" s="1967"/>
      <c r="D49" s="1967"/>
      <c r="E49" s="1967"/>
      <c r="F49" s="1967"/>
      <c r="G49" s="1967"/>
      <c r="H49" s="1967"/>
      <c r="I49" s="1967"/>
      <c r="J49" s="1967"/>
      <c r="K49" s="1967"/>
    </row>
    <row r="50" spans="1:11" ht="30" customHeight="1">
      <c r="A50" s="1967"/>
      <c r="B50" s="1967"/>
      <c r="C50" s="1967"/>
      <c r="D50" s="1967"/>
      <c r="E50" s="1967"/>
      <c r="F50" s="1967"/>
      <c r="G50" s="1967"/>
      <c r="H50" s="1967"/>
      <c r="I50" s="1967"/>
      <c r="J50" s="1967"/>
      <c r="K50" s="1967"/>
    </row>
  </sheetData>
  <mergeCells count="140">
    <mergeCell ref="G1:K1"/>
    <mergeCell ref="A2:K2"/>
    <mergeCell ref="A4:E4"/>
    <mergeCell ref="F4:K4"/>
    <mergeCell ref="A5:E5"/>
    <mergeCell ref="F5:K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 ref="B48:C48"/>
    <mergeCell ref="D48:E48"/>
    <mergeCell ref="F48:G48"/>
    <mergeCell ref="H48:I48"/>
    <mergeCell ref="F7:F9"/>
    <mergeCell ref="G7:J9"/>
    <mergeCell ref="K7:K9"/>
    <mergeCell ref="F10:F12"/>
    <mergeCell ref="G10:J12"/>
    <mergeCell ref="K10:K12"/>
    <mergeCell ref="F13:F15"/>
    <mergeCell ref="G13:J15"/>
    <mergeCell ref="K13:K15"/>
    <mergeCell ref="A49:K50"/>
  </mergeCells>
  <phoneticPr fontId="23" type="Hiragana"/>
  <pageMargins left="0.7" right="0.7" top="0.75" bottom="0.75" header="0.51180555555555496" footer="0.51180555555555496"/>
  <pageSetup paperSize="9" scale="81" firstPageNumber="0" fitToWidth="1" fitToHeight="1" orientation="portrait" usePrinterDefaults="1" useFirstPageNumber="1"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tabColor theme="0"/>
  </sheetPr>
  <dimension ref="A1:AU22"/>
  <sheetViews>
    <sheetView showGridLines="0" view="pageBreakPreview" zoomScaleSheetLayoutView="100" workbookViewId="0"/>
  </sheetViews>
  <sheetFormatPr defaultColWidth="9" defaultRowHeight="13.5"/>
  <cols>
    <col min="1" max="1" width="1.125" style="1272" customWidth="1"/>
    <col min="2" max="2" width="24.25" style="1272" customWidth="1"/>
    <col min="3" max="3" width="4" style="1272" customWidth="1"/>
    <col min="4" max="5" width="15.25" style="1272" customWidth="1"/>
    <col min="6" max="6" width="15.125" style="1272" customWidth="1"/>
    <col min="7" max="7" width="15.25" style="1272" customWidth="1"/>
    <col min="8" max="8" width="3.125" style="1272" customWidth="1"/>
    <col min="9" max="9" width="3.75" style="1272" customWidth="1"/>
    <col min="10" max="10" width="2.5" style="1272" customWidth="1"/>
    <col min="11" max="11" width="9" style="1272" bestFit="1" customWidth="0"/>
    <col min="12" max="16384" width="9" style="1272"/>
  </cols>
  <sheetData>
    <row r="1" spans="1:47" ht="27.75" customHeight="1">
      <c r="A1" s="499" t="s">
        <v>431</v>
      </c>
      <c r="AU1" s="499" t="s">
        <v>49</v>
      </c>
    </row>
    <row r="2" spans="1:47" ht="27.75" customHeight="1">
      <c r="A2" s="1568"/>
      <c r="G2" s="1205" t="s">
        <v>539</v>
      </c>
      <c r="H2" s="1205"/>
    </row>
    <row r="3" spans="1:47" ht="36" customHeight="1">
      <c r="A3" s="1571" t="s">
        <v>650</v>
      </c>
      <c r="B3" s="1571"/>
      <c r="C3" s="1571"/>
      <c r="D3" s="1571"/>
      <c r="E3" s="1571"/>
      <c r="F3" s="1571"/>
      <c r="G3" s="1571"/>
      <c r="H3" s="1571"/>
    </row>
    <row r="4" spans="1:47" ht="18.600000000000001" customHeight="1">
      <c r="A4" s="1571"/>
      <c r="B4" s="1571"/>
      <c r="C4" s="1571"/>
      <c r="D4" s="1571"/>
      <c r="E4" s="1571"/>
      <c r="F4" s="1571"/>
      <c r="G4" s="1571"/>
      <c r="H4" s="1571"/>
    </row>
    <row r="5" spans="1:47" ht="43.5" customHeight="1">
      <c r="A5" s="1571"/>
      <c r="B5" s="2629" t="s">
        <v>448</v>
      </c>
      <c r="C5" s="2634"/>
      <c r="D5" s="2644"/>
      <c r="E5" s="2644"/>
      <c r="F5" s="2644"/>
      <c r="G5" s="2644"/>
      <c r="H5" s="2656"/>
    </row>
    <row r="6" spans="1:47" ht="43.5" customHeight="1">
      <c r="B6" s="2630" t="s">
        <v>1184</v>
      </c>
      <c r="C6" s="2635" t="s">
        <v>696</v>
      </c>
      <c r="D6" s="2635"/>
      <c r="E6" s="2635"/>
      <c r="F6" s="2635"/>
      <c r="G6" s="2635"/>
      <c r="H6" s="2657"/>
    </row>
    <row r="7" spans="1:47" ht="19.5" customHeight="1">
      <c r="B7" s="2631" t="s">
        <v>1303</v>
      </c>
      <c r="C7" s="2636"/>
      <c r="D7" s="2645"/>
      <c r="E7" s="2645"/>
      <c r="F7" s="2645"/>
      <c r="G7" s="2645"/>
      <c r="H7" s="2658"/>
    </row>
    <row r="8" spans="1:47" ht="33" customHeight="1">
      <c r="B8" s="2632"/>
      <c r="C8" s="2637"/>
      <c r="D8" s="2093"/>
      <c r="E8" s="2093" t="s">
        <v>492</v>
      </c>
      <c r="F8" s="2093" t="s">
        <v>901</v>
      </c>
      <c r="G8" s="2093" t="s">
        <v>296</v>
      </c>
      <c r="H8" s="2659"/>
    </row>
    <row r="9" spans="1:47" ht="33" customHeight="1">
      <c r="B9" s="2632"/>
      <c r="C9" s="2637"/>
      <c r="D9" s="2093" t="s">
        <v>238</v>
      </c>
      <c r="E9" s="2649" t="s">
        <v>1180</v>
      </c>
      <c r="F9" s="2649" t="s">
        <v>1180</v>
      </c>
      <c r="G9" s="2653" t="s">
        <v>1180</v>
      </c>
      <c r="H9" s="2659"/>
    </row>
    <row r="10" spans="1:47" ht="33" customHeight="1">
      <c r="B10" s="2632"/>
      <c r="C10" s="2638"/>
      <c r="D10" s="2646" t="s">
        <v>1241</v>
      </c>
      <c r="E10" s="2649" t="s">
        <v>1180</v>
      </c>
      <c r="F10" s="2651" t="s">
        <v>1180</v>
      </c>
      <c r="G10" s="2654" t="s">
        <v>1083</v>
      </c>
      <c r="H10" s="2660"/>
    </row>
    <row r="11" spans="1:47" ht="19.5" customHeight="1">
      <c r="B11" s="2633"/>
      <c r="C11" s="2639"/>
      <c r="D11" s="2645"/>
      <c r="E11" s="2645"/>
      <c r="F11" s="2645"/>
      <c r="G11" s="2655"/>
      <c r="H11" s="2661"/>
    </row>
    <row r="12" spans="1:47" ht="17.25" customHeight="1">
      <c r="B12" s="2631" t="s">
        <v>433</v>
      </c>
      <c r="C12" s="2636"/>
      <c r="D12" s="2647"/>
      <c r="E12" s="2647"/>
      <c r="F12" s="2647"/>
      <c r="G12" s="2647"/>
      <c r="H12" s="2662"/>
    </row>
    <row r="13" spans="1:47" ht="42" customHeight="1">
      <c r="B13" s="2632"/>
      <c r="C13" s="2640" t="s">
        <v>686</v>
      </c>
      <c r="D13" s="2643" t="s">
        <v>1373</v>
      </c>
      <c r="E13" s="2643"/>
      <c r="F13" s="2115"/>
      <c r="G13" s="2643" t="s">
        <v>212</v>
      </c>
      <c r="H13" s="2663"/>
    </row>
    <row r="14" spans="1:47" ht="17.25" customHeight="1">
      <c r="B14" s="2633"/>
      <c r="C14" s="2641"/>
      <c r="D14" s="2648"/>
      <c r="E14" s="2648"/>
      <c r="F14" s="2648"/>
      <c r="G14" s="2648"/>
      <c r="H14" s="2664"/>
    </row>
    <row r="15" spans="1:47" ht="17.25" customHeight="1">
      <c r="B15" s="2631" t="s">
        <v>580</v>
      </c>
      <c r="C15" s="2636"/>
      <c r="D15" s="2647"/>
      <c r="E15" s="2647"/>
      <c r="F15" s="2647"/>
      <c r="G15" s="2647"/>
      <c r="H15" s="2662"/>
    </row>
    <row r="16" spans="1:47" ht="42" customHeight="1">
      <c r="B16" s="2632"/>
      <c r="C16" s="2640"/>
      <c r="D16" s="2642" t="s">
        <v>977</v>
      </c>
      <c r="E16" s="2650"/>
      <c r="F16" s="2652" t="s">
        <v>1374</v>
      </c>
      <c r="G16" s="2643" t="s">
        <v>212</v>
      </c>
      <c r="H16" s="2663"/>
    </row>
    <row r="17" spans="2:10" ht="17.25" customHeight="1">
      <c r="B17" s="2633"/>
      <c r="C17" s="2641"/>
      <c r="D17" s="2648"/>
      <c r="E17" s="2648"/>
      <c r="F17" s="2648"/>
      <c r="G17" s="2648"/>
      <c r="H17" s="2664"/>
    </row>
    <row r="19" spans="2:10" ht="17.25" customHeight="1">
      <c r="B19" s="803" t="s">
        <v>1195</v>
      </c>
      <c r="C19" s="1308"/>
      <c r="D19" s="1308"/>
      <c r="E19" s="1308"/>
      <c r="F19" s="1308"/>
      <c r="G19" s="1308"/>
      <c r="H19" s="1308"/>
      <c r="I19" s="1308"/>
      <c r="J19" s="1308"/>
    </row>
    <row r="20" spans="2:10" ht="36" customHeight="1">
      <c r="B20" s="2596" t="s">
        <v>99</v>
      </c>
      <c r="C20" s="2642"/>
      <c r="D20" s="2642"/>
      <c r="E20" s="2642"/>
      <c r="F20" s="2642"/>
      <c r="G20" s="2642"/>
      <c r="H20" s="2642"/>
      <c r="I20" s="1308"/>
      <c r="J20" s="1308"/>
    </row>
    <row r="21" spans="2:10" ht="7.5" customHeight="1">
      <c r="B21" s="2596"/>
      <c r="C21" s="2643"/>
      <c r="D21" s="2643"/>
      <c r="E21" s="2643"/>
      <c r="F21" s="2643"/>
      <c r="G21" s="2643"/>
      <c r="H21" s="2643"/>
    </row>
    <row r="22" spans="2:10">
      <c r="B22" s="2597"/>
    </row>
  </sheetData>
  <mergeCells count="10">
    <mergeCell ref="G2:H2"/>
    <mergeCell ref="A3:H3"/>
    <mergeCell ref="C5:H5"/>
    <mergeCell ref="C6:H6"/>
    <mergeCell ref="D16:E16"/>
    <mergeCell ref="B20:H20"/>
    <mergeCell ref="B21:H21"/>
    <mergeCell ref="B7:B11"/>
    <mergeCell ref="B12:B14"/>
    <mergeCell ref="B15:B17"/>
  </mergeCells>
  <phoneticPr fontId="23"/>
  <pageMargins left="0.7" right="0.7" top="0.75" bottom="0.75" header="0.3" footer="0.3"/>
  <pageSetup paperSize="9" scale="94" fitToWidth="1" fitToHeight="1" orientation="portrait" usePrinterDefaults="1"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sheetPr>
    <tabColor theme="0"/>
  </sheetPr>
  <dimension ref="A1:AU21"/>
  <sheetViews>
    <sheetView showGridLines="0" view="pageBreakPreview" zoomScaleSheetLayoutView="100" workbookViewId="0"/>
  </sheetViews>
  <sheetFormatPr defaultColWidth="9" defaultRowHeight="13.5"/>
  <cols>
    <col min="1" max="1" width="1.25" style="1272" customWidth="1"/>
    <col min="2" max="2" width="24.25" style="1272" customWidth="1"/>
    <col min="3" max="3" width="4" style="1272" customWidth="1"/>
    <col min="4" max="6" width="20.125" style="1272" customWidth="1"/>
    <col min="7" max="7" width="3.125" style="1272" customWidth="1"/>
    <col min="8" max="8" width="3.75" style="1272" customWidth="1"/>
    <col min="9" max="9" width="2.5" style="1272" customWidth="1"/>
    <col min="10" max="10" width="9" style="1272" bestFit="1" customWidth="0"/>
    <col min="11" max="16384" width="9" style="1272"/>
  </cols>
  <sheetData>
    <row r="1" spans="1:47" ht="27.75" customHeight="1">
      <c r="A1" s="499" t="s">
        <v>754</v>
      </c>
      <c r="AU1" s="499" t="s">
        <v>49</v>
      </c>
    </row>
    <row r="2" spans="1:47" ht="27.75" customHeight="1">
      <c r="A2" s="1568"/>
      <c r="F2" s="1205" t="s">
        <v>539</v>
      </c>
      <c r="G2" s="1205"/>
    </row>
    <row r="3" spans="1:47" ht="20.25" customHeight="1">
      <c r="A3" s="1568"/>
      <c r="F3" s="1205"/>
      <c r="G3" s="1205"/>
    </row>
    <row r="4" spans="1:47" ht="36" customHeight="1">
      <c r="A4" s="1571" t="s">
        <v>1377</v>
      </c>
      <c r="B4" s="1571"/>
      <c r="C4" s="1571"/>
      <c r="D4" s="1571"/>
      <c r="E4" s="1571"/>
      <c r="F4" s="1571"/>
      <c r="G4" s="1571"/>
    </row>
    <row r="5" spans="1:47" ht="28.5" customHeight="1">
      <c r="A5" s="1571"/>
      <c r="B5" s="1571"/>
      <c r="C5" s="1571"/>
      <c r="D5" s="1571"/>
      <c r="E5" s="1571"/>
      <c r="F5" s="1571"/>
      <c r="G5" s="1571"/>
    </row>
    <row r="6" spans="1:47" ht="43.5" customHeight="1">
      <c r="A6" s="1571"/>
      <c r="B6" s="2629" t="s">
        <v>448</v>
      </c>
      <c r="C6" s="2634"/>
      <c r="D6" s="2644"/>
      <c r="E6" s="2644"/>
      <c r="F6" s="2644"/>
      <c r="G6" s="2656"/>
    </row>
    <row r="7" spans="1:47" ht="43.5" customHeight="1">
      <c r="B7" s="2630" t="s">
        <v>1184</v>
      </c>
      <c r="C7" s="2635" t="s">
        <v>696</v>
      </c>
      <c r="D7" s="2635"/>
      <c r="E7" s="2635"/>
      <c r="F7" s="2635"/>
      <c r="G7" s="2657"/>
    </row>
    <row r="8" spans="1:47" ht="19.5" customHeight="1">
      <c r="B8" s="2631" t="s">
        <v>714</v>
      </c>
      <c r="C8" s="2636"/>
      <c r="D8" s="2645"/>
      <c r="E8" s="2645"/>
      <c r="F8" s="2645"/>
      <c r="G8" s="2658"/>
    </row>
    <row r="9" spans="1:47" ht="33" customHeight="1">
      <c r="B9" s="2632"/>
      <c r="C9" s="2637"/>
      <c r="D9" s="2093" t="s">
        <v>432</v>
      </c>
      <c r="E9" s="2093" t="s">
        <v>1289</v>
      </c>
      <c r="F9" s="2093" t="s">
        <v>949</v>
      </c>
      <c r="G9" s="2659"/>
    </row>
    <row r="10" spans="1:47" ht="33" customHeight="1">
      <c r="B10" s="2632"/>
      <c r="C10" s="2637"/>
      <c r="D10" s="2665"/>
      <c r="E10" s="2665"/>
      <c r="F10" s="2093" t="s">
        <v>1250</v>
      </c>
      <c r="G10" s="2659"/>
    </row>
    <row r="11" spans="1:47" ht="33" customHeight="1">
      <c r="B11" s="2632"/>
      <c r="C11" s="2637"/>
      <c r="D11" s="2665"/>
      <c r="E11" s="2665"/>
      <c r="F11" s="2093" t="s">
        <v>1250</v>
      </c>
      <c r="G11" s="2659"/>
    </row>
    <row r="12" spans="1:47" ht="33" customHeight="1">
      <c r="B12" s="2632"/>
      <c r="C12" s="2637"/>
      <c r="D12" s="2665"/>
      <c r="E12" s="2665"/>
      <c r="F12" s="2093" t="s">
        <v>1250</v>
      </c>
      <c r="G12" s="2659"/>
    </row>
    <row r="13" spans="1:47" ht="33" customHeight="1">
      <c r="B13" s="2632"/>
      <c r="C13" s="2637"/>
      <c r="D13" s="2665"/>
      <c r="E13" s="2665"/>
      <c r="F13" s="2093" t="s">
        <v>1250</v>
      </c>
      <c r="G13" s="2659"/>
    </row>
    <row r="14" spans="1:47" ht="33" customHeight="1">
      <c r="B14" s="2632"/>
      <c r="C14" s="2637"/>
      <c r="D14" s="2665"/>
      <c r="E14" s="2665"/>
      <c r="F14" s="2093" t="s">
        <v>1250</v>
      </c>
      <c r="G14" s="2659"/>
    </row>
    <row r="15" spans="1:47" ht="19.5" customHeight="1">
      <c r="B15" s="2633"/>
      <c r="C15" s="2639"/>
      <c r="D15" s="2645"/>
      <c r="E15" s="2645"/>
      <c r="F15" s="2645"/>
      <c r="G15" s="2661"/>
    </row>
    <row r="18" spans="2:9" ht="17.25" customHeight="1">
      <c r="B18" s="803" t="s">
        <v>1195</v>
      </c>
      <c r="C18" s="1308"/>
      <c r="D18" s="1308"/>
      <c r="E18" s="1308"/>
      <c r="F18" s="1308"/>
      <c r="G18" s="1308"/>
      <c r="H18" s="1308"/>
      <c r="I18" s="1308"/>
    </row>
    <row r="19" spans="2:9" ht="36" customHeight="1">
      <c r="B19" s="2596" t="s">
        <v>975</v>
      </c>
      <c r="C19" s="2642"/>
      <c r="D19" s="2642"/>
      <c r="E19" s="2642"/>
      <c r="F19" s="2642"/>
      <c r="G19" s="2642"/>
      <c r="H19" s="1308"/>
      <c r="I19" s="1308"/>
    </row>
    <row r="20" spans="2:9" ht="34.5" customHeight="1">
      <c r="B20" s="2596"/>
      <c r="C20" s="2643"/>
      <c r="D20" s="2643"/>
      <c r="E20" s="2643"/>
      <c r="F20" s="2643"/>
      <c r="G20" s="2643"/>
    </row>
    <row r="21" spans="2:9">
      <c r="B21" s="2597"/>
    </row>
  </sheetData>
  <mergeCells count="7">
    <mergeCell ref="F2:G2"/>
    <mergeCell ref="A4:G4"/>
    <mergeCell ref="C6:G6"/>
    <mergeCell ref="C7:G7"/>
    <mergeCell ref="B19:G19"/>
    <mergeCell ref="B20:G20"/>
    <mergeCell ref="B8:B15"/>
  </mergeCells>
  <phoneticPr fontId="23"/>
  <pageMargins left="0.7" right="0.7" top="0.75" bottom="0.75" header="0.3" footer="0.3"/>
  <pageSetup paperSize="9" scale="94" fitToWidth="1" fitToHeight="1" orientation="portrait" usePrinterDefaults="1"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A1:L36"/>
  <sheetViews>
    <sheetView showGridLines="0" view="pageBreakPreview" zoomScaleSheetLayoutView="100" workbookViewId="0"/>
  </sheetViews>
  <sheetFormatPr defaultColWidth="9" defaultRowHeight="13.5"/>
  <cols>
    <col min="1" max="1" width="1.125" style="1391" customWidth="1"/>
    <col min="2" max="2" width="20" style="1391" customWidth="1"/>
    <col min="3" max="3" width="9.75" style="1391" customWidth="1"/>
    <col min="4" max="4" width="15.25" style="1391" customWidth="1"/>
    <col min="5" max="5" width="17.5" style="1391" customWidth="1"/>
    <col min="6" max="6" width="12.75" style="1391" customWidth="1"/>
    <col min="7" max="7" width="11" style="1391" customWidth="1"/>
    <col min="8" max="8" width="5" style="1391" customWidth="1"/>
    <col min="9" max="9" width="3.625" style="1391" customWidth="1"/>
    <col min="10" max="10" width="8.375" style="1391" customWidth="1"/>
    <col min="11" max="11" width="1" style="1391" customWidth="1"/>
    <col min="12" max="12" width="2.5" style="1391" customWidth="1"/>
    <col min="13" max="259" width="9" style="1391"/>
    <col min="260" max="260" width="1.125" style="1391" customWidth="1"/>
    <col min="261" max="262" width="15.625" style="1391" customWidth="1"/>
    <col min="263" max="263" width="15.25" style="1391" customWidth="1"/>
    <col min="264" max="264" width="17.5" style="1391" customWidth="1"/>
    <col min="265" max="265" width="15.125" style="1391" customWidth="1"/>
    <col min="266" max="266" width="15.25" style="1391" customWidth="1"/>
    <col min="267" max="267" width="3.75" style="1391" customWidth="1"/>
    <col min="268" max="268" width="2.5" style="1391" customWidth="1"/>
    <col min="269" max="515" width="9" style="1391"/>
    <col min="516" max="516" width="1.125" style="1391" customWidth="1"/>
    <col min="517" max="518" width="15.625" style="1391" customWidth="1"/>
    <col min="519" max="519" width="15.25" style="1391" customWidth="1"/>
    <col min="520" max="520" width="17.5" style="1391" customWidth="1"/>
    <col min="521" max="521" width="15.125" style="1391" customWidth="1"/>
    <col min="522" max="522" width="15.25" style="1391" customWidth="1"/>
    <col min="523" max="523" width="3.75" style="1391" customWidth="1"/>
    <col min="524" max="524" width="2.5" style="1391" customWidth="1"/>
    <col min="525" max="771" width="9" style="1391"/>
    <col min="772" max="772" width="1.125" style="1391" customWidth="1"/>
    <col min="773" max="774" width="15.625" style="1391" customWidth="1"/>
    <col min="775" max="775" width="15.25" style="1391" customWidth="1"/>
    <col min="776" max="776" width="17.5" style="1391" customWidth="1"/>
    <col min="777" max="777" width="15.125" style="1391" customWidth="1"/>
    <col min="778" max="778" width="15.25" style="1391" customWidth="1"/>
    <col min="779" max="779" width="3.75" style="1391" customWidth="1"/>
    <col min="780" max="780" width="2.5" style="1391" customWidth="1"/>
    <col min="781" max="1027" width="9" style="1391"/>
    <col min="1028" max="1028" width="1.125" style="1391" customWidth="1"/>
    <col min="1029" max="1030" width="15.625" style="1391" customWidth="1"/>
    <col min="1031" max="1031" width="15.25" style="1391" customWidth="1"/>
    <col min="1032" max="1032" width="17.5" style="1391" customWidth="1"/>
    <col min="1033" max="1033" width="15.125" style="1391" customWidth="1"/>
    <col min="1034" max="1034" width="15.25" style="1391" customWidth="1"/>
    <col min="1035" max="1035" width="3.75" style="1391" customWidth="1"/>
    <col min="1036" max="1036" width="2.5" style="1391" customWidth="1"/>
    <col min="1037" max="1283" width="9" style="1391"/>
    <col min="1284" max="1284" width="1.125" style="1391" customWidth="1"/>
    <col min="1285" max="1286" width="15.625" style="1391" customWidth="1"/>
    <col min="1287" max="1287" width="15.25" style="1391" customWidth="1"/>
    <col min="1288" max="1288" width="17.5" style="1391" customWidth="1"/>
    <col min="1289" max="1289" width="15.125" style="1391" customWidth="1"/>
    <col min="1290" max="1290" width="15.25" style="1391" customWidth="1"/>
    <col min="1291" max="1291" width="3.75" style="1391" customWidth="1"/>
    <col min="1292" max="1292" width="2.5" style="1391" customWidth="1"/>
    <col min="1293" max="1539" width="9" style="1391"/>
    <col min="1540" max="1540" width="1.125" style="1391" customWidth="1"/>
    <col min="1541" max="1542" width="15.625" style="1391" customWidth="1"/>
    <col min="1543" max="1543" width="15.25" style="1391" customWidth="1"/>
    <col min="1544" max="1544" width="17.5" style="1391" customWidth="1"/>
    <col min="1545" max="1545" width="15.125" style="1391" customWidth="1"/>
    <col min="1546" max="1546" width="15.25" style="1391" customWidth="1"/>
    <col min="1547" max="1547" width="3.75" style="1391" customWidth="1"/>
    <col min="1548" max="1548" width="2.5" style="1391" customWidth="1"/>
    <col min="1549" max="1795" width="9" style="1391"/>
    <col min="1796" max="1796" width="1.125" style="1391" customWidth="1"/>
    <col min="1797" max="1798" width="15.625" style="1391" customWidth="1"/>
    <col min="1799" max="1799" width="15.25" style="1391" customWidth="1"/>
    <col min="1800" max="1800" width="17.5" style="1391" customWidth="1"/>
    <col min="1801" max="1801" width="15.125" style="1391" customWidth="1"/>
    <col min="1802" max="1802" width="15.25" style="1391" customWidth="1"/>
    <col min="1803" max="1803" width="3.75" style="1391" customWidth="1"/>
    <col min="1804" max="1804" width="2.5" style="1391" customWidth="1"/>
    <col min="1805" max="2051" width="9" style="1391"/>
    <col min="2052" max="2052" width="1.125" style="1391" customWidth="1"/>
    <col min="2053" max="2054" width="15.625" style="1391" customWidth="1"/>
    <col min="2055" max="2055" width="15.25" style="1391" customWidth="1"/>
    <col min="2056" max="2056" width="17.5" style="1391" customWidth="1"/>
    <col min="2057" max="2057" width="15.125" style="1391" customWidth="1"/>
    <col min="2058" max="2058" width="15.25" style="1391" customWidth="1"/>
    <col min="2059" max="2059" width="3.75" style="1391" customWidth="1"/>
    <col min="2060" max="2060" width="2.5" style="1391" customWidth="1"/>
    <col min="2061" max="2307" width="9" style="1391"/>
    <col min="2308" max="2308" width="1.125" style="1391" customWidth="1"/>
    <col min="2309" max="2310" width="15.625" style="1391" customWidth="1"/>
    <col min="2311" max="2311" width="15.25" style="1391" customWidth="1"/>
    <col min="2312" max="2312" width="17.5" style="1391" customWidth="1"/>
    <col min="2313" max="2313" width="15.125" style="1391" customWidth="1"/>
    <col min="2314" max="2314" width="15.25" style="1391" customWidth="1"/>
    <col min="2315" max="2315" width="3.75" style="1391" customWidth="1"/>
    <col min="2316" max="2316" width="2.5" style="1391" customWidth="1"/>
    <col min="2317" max="2563" width="9" style="1391"/>
    <col min="2564" max="2564" width="1.125" style="1391" customWidth="1"/>
    <col min="2565" max="2566" width="15.625" style="1391" customWidth="1"/>
    <col min="2567" max="2567" width="15.25" style="1391" customWidth="1"/>
    <col min="2568" max="2568" width="17.5" style="1391" customWidth="1"/>
    <col min="2569" max="2569" width="15.125" style="1391" customWidth="1"/>
    <col min="2570" max="2570" width="15.25" style="1391" customWidth="1"/>
    <col min="2571" max="2571" width="3.75" style="1391" customWidth="1"/>
    <col min="2572" max="2572" width="2.5" style="1391" customWidth="1"/>
    <col min="2573" max="2819" width="9" style="1391"/>
    <col min="2820" max="2820" width="1.125" style="1391" customWidth="1"/>
    <col min="2821" max="2822" width="15.625" style="1391" customWidth="1"/>
    <col min="2823" max="2823" width="15.25" style="1391" customWidth="1"/>
    <col min="2824" max="2824" width="17.5" style="1391" customWidth="1"/>
    <col min="2825" max="2825" width="15.125" style="1391" customWidth="1"/>
    <col min="2826" max="2826" width="15.25" style="1391" customWidth="1"/>
    <col min="2827" max="2827" width="3.75" style="1391" customWidth="1"/>
    <col min="2828" max="2828" width="2.5" style="1391" customWidth="1"/>
    <col min="2829" max="3075" width="9" style="1391"/>
    <col min="3076" max="3076" width="1.125" style="1391" customWidth="1"/>
    <col min="3077" max="3078" width="15.625" style="1391" customWidth="1"/>
    <col min="3079" max="3079" width="15.25" style="1391" customWidth="1"/>
    <col min="3080" max="3080" width="17.5" style="1391" customWidth="1"/>
    <col min="3081" max="3081" width="15.125" style="1391" customWidth="1"/>
    <col min="3082" max="3082" width="15.25" style="1391" customWidth="1"/>
    <col min="3083" max="3083" width="3.75" style="1391" customWidth="1"/>
    <col min="3084" max="3084" width="2.5" style="1391" customWidth="1"/>
    <col min="3085" max="3331" width="9" style="1391"/>
    <col min="3332" max="3332" width="1.125" style="1391" customWidth="1"/>
    <col min="3333" max="3334" width="15.625" style="1391" customWidth="1"/>
    <col min="3335" max="3335" width="15.25" style="1391" customWidth="1"/>
    <col min="3336" max="3336" width="17.5" style="1391" customWidth="1"/>
    <col min="3337" max="3337" width="15.125" style="1391" customWidth="1"/>
    <col min="3338" max="3338" width="15.25" style="1391" customWidth="1"/>
    <col min="3339" max="3339" width="3.75" style="1391" customWidth="1"/>
    <col min="3340" max="3340" width="2.5" style="1391" customWidth="1"/>
    <col min="3341" max="3587" width="9" style="1391"/>
    <col min="3588" max="3588" width="1.125" style="1391" customWidth="1"/>
    <col min="3589" max="3590" width="15.625" style="1391" customWidth="1"/>
    <col min="3591" max="3591" width="15.25" style="1391" customWidth="1"/>
    <col min="3592" max="3592" width="17.5" style="1391" customWidth="1"/>
    <col min="3593" max="3593" width="15.125" style="1391" customWidth="1"/>
    <col min="3594" max="3594" width="15.25" style="1391" customWidth="1"/>
    <col min="3595" max="3595" width="3.75" style="1391" customWidth="1"/>
    <col min="3596" max="3596" width="2.5" style="1391" customWidth="1"/>
    <col min="3597" max="3843" width="9" style="1391"/>
    <col min="3844" max="3844" width="1.125" style="1391" customWidth="1"/>
    <col min="3845" max="3846" width="15.625" style="1391" customWidth="1"/>
    <col min="3847" max="3847" width="15.25" style="1391" customWidth="1"/>
    <col min="3848" max="3848" width="17.5" style="1391" customWidth="1"/>
    <col min="3849" max="3849" width="15.125" style="1391" customWidth="1"/>
    <col min="3850" max="3850" width="15.25" style="1391" customWidth="1"/>
    <col min="3851" max="3851" width="3.75" style="1391" customWidth="1"/>
    <col min="3852" max="3852" width="2.5" style="1391" customWidth="1"/>
    <col min="3853" max="4099" width="9" style="1391"/>
    <col min="4100" max="4100" width="1.125" style="1391" customWidth="1"/>
    <col min="4101" max="4102" width="15.625" style="1391" customWidth="1"/>
    <col min="4103" max="4103" width="15.25" style="1391" customWidth="1"/>
    <col min="4104" max="4104" width="17.5" style="1391" customWidth="1"/>
    <col min="4105" max="4105" width="15.125" style="1391" customWidth="1"/>
    <col min="4106" max="4106" width="15.25" style="1391" customWidth="1"/>
    <col min="4107" max="4107" width="3.75" style="1391" customWidth="1"/>
    <col min="4108" max="4108" width="2.5" style="1391" customWidth="1"/>
    <col min="4109" max="4355" width="9" style="1391"/>
    <col min="4356" max="4356" width="1.125" style="1391" customWidth="1"/>
    <col min="4357" max="4358" width="15.625" style="1391" customWidth="1"/>
    <col min="4359" max="4359" width="15.25" style="1391" customWidth="1"/>
    <col min="4360" max="4360" width="17.5" style="1391" customWidth="1"/>
    <col min="4361" max="4361" width="15.125" style="1391" customWidth="1"/>
    <col min="4362" max="4362" width="15.25" style="1391" customWidth="1"/>
    <col min="4363" max="4363" width="3.75" style="1391" customWidth="1"/>
    <col min="4364" max="4364" width="2.5" style="1391" customWidth="1"/>
    <col min="4365" max="4611" width="9" style="1391"/>
    <col min="4612" max="4612" width="1.125" style="1391" customWidth="1"/>
    <col min="4613" max="4614" width="15.625" style="1391" customWidth="1"/>
    <col min="4615" max="4615" width="15.25" style="1391" customWidth="1"/>
    <col min="4616" max="4616" width="17.5" style="1391" customWidth="1"/>
    <col min="4617" max="4617" width="15.125" style="1391" customWidth="1"/>
    <col min="4618" max="4618" width="15.25" style="1391" customWidth="1"/>
    <col min="4619" max="4619" width="3.75" style="1391" customWidth="1"/>
    <col min="4620" max="4620" width="2.5" style="1391" customWidth="1"/>
    <col min="4621" max="4867" width="9" style="1391"/>
    <col min="4868" max="4868" width="1.125" style="1391" customWidth="1"/>
    <col min="4869" max="4870" width="15.625" style="1391" customWidth="1"/>
    <col min="4871" max="4871" width="15.25" style="1391" customWidth="1"/>
    <col min="4872" max="4872" width="17.5" style="1391" customWidth="1"/>
    <col min="4873" max="4873" width="15.125" style="1391" customWidth="1"/>
    <col min="4874" max="4874" width="15.25" style="1391" customWidth="1"/>
    <col min="4875" max="4875" width="3.75" style="1391" customWidth="1"/>
    <col min="4876" max="4876" width="2.5" style="1391" customWidth="1"/>
    <col min="4877" max="5123" width="9" style="1391"/>
    <col min="5124" max="5124" width="1.125" style="1391" customWidth="1"/>
    <col min="5125" max="5126" width="15.625" style="1391" customWidth="1"/>
    <col min="5127" max="5127" width="15.25" style="1391" customWidth="1"/>
    <col min="5128" max="5128" width="17.5" style="1391" customWidth="1"/>
    <col min="5129" max="5129" width="15.125" style="1391" customWidth="1"/>
    <col min="5130" max="5130" width="15.25" style="1391" customWidth="1"/>
    <col min="5131" max="5131" width="3.75" style="1391" customWidth="1"/>
    <col min="5132" max="5132" width="2.5" style="1391" customWidth="1"/>
    <col min="5133" max="5379" width="9" style="1391"/>
    <col min="5380" max="5380" width="1.125" style="1391" customWidth="1"/>
    <col min="5381" max="5382" width="15.625" style="1391" customWidth="1"/>
    <col min="5383" max="5383" width="15.25" style="1391" customWidth="1"/>
    <col min="5384" max="5384" width="17.5" style="1391" customWidth="1"/>
    <col min="5385" max="5385" width="15.125" style="1391" customWidth="1"/>
    <col min="5386" max="5386" width="15.25" style="1391" customWidth="1"/>
    <col min="5387" max="5387" width="3.75" style="1391" customWidth="1"/>
    <col min="5388" max="5388" width="2.5" style="1391" customWidth="1"/>
    <col min="5389" max="5635" width="9" style="1391"/>
    <col min="5636" max="5636" width="1.125" style="1391" customWidth="1"/>
    <col min="5637" max="5638" width="15.625" style="1391" customWidth="1"/>
    <col min="5639" max="5639" width="15.25" style="1391" customWidth="1"/>
    <col min="5640" max="5640" width="17.5" style="1391" customWidth="1"/>
    <col min="5641" max="5641" width="15.125" style="1391" customWidth="1"/>
    <col min="5642" max="5642" width="15.25" style="1391" customWidth="1"/>
    <col min="5643" max="5643" width="3.75" style="1391" customWidth="1"/>
    <col min="5644" max="5644" width="2.5" style="1391" customWidth="1"/>
    <col min="5645" max="5891" width="9" style="1391"/>
    <col min="5892" max="5892" width="1.125" style="1391" customWidth="1"/>
    <col min="5893" max="5894" width="15.625" style="1391" customWidth="1"/>
    <col min="5895" max="5895" width="15.25" style="1391" customWidth="1"/>
    <col min="5896" max="5896" width="17.5" style="1391" customWidth="1"/>
    <col min="5897" max="5897" width="15.125" style="1391" customWidth="1"/>
    <col min="5898" max="5898" width="15.25" style="1391" customWidth="1"/>
    <col min="5899" max="5899" width="3.75" style="1391" customWidth="1"/>
    <col min="5900" max="5900" width="2.5" style="1391" customWidth="1"/>
    <col min="5901" max="6147" width="9" style="1391"/>
    <col min="6148" max="6148" width="1.125" style="1391" customWidth="1"/>
    <col min="6149" max="6150" width="15.625" style="1391" customWidth="1"/>
    <col min="6151" max="6151" width="15.25" style="1391" customWidth="1"/>
    <col min="6152" max="6152" width="17.5" style="1391" customWidth="1"/>
    <col min="6153" max="6153" width="15.125" style="1391" customWidth="1"/>
    <col min="6154" max="6154" width="15.25" style="1391" customWidth="1"/>
    <col min="6155" max="6155" width="3.75" style="1391" customWidth="1"/>
    <col min="6156" max="6156" width="2.5" style="1391" customWidth="1"/>
    <col min="6157" max="6403" width="9" style="1391"/>
    <col min="6404" max="6404" width="1.125" style="1391" customWidth="1"/>
    <col min="6405" max="6406" width="15.625" style="1391" customWidth="1"/>
    <col min="6407" max="6407" width="15.25" style="1391" customWidth="1"/>
    <col min="6408" max="6408" width="17.5" style="1391" customWidth="1"/>
    <col min="6409" max="6409" width="15.125" style="1391" customWidth="1"/>
    <col min="6410" max="6410" width="15.25" style="1391" customWidth="1"/>
    <col min="6411" max="6411" width="3.75" style="1391" customWidth="1"/>
    <col min="6412" max="6412" width="2.5" style="1391" customWidth="1"/>
    <col min="6413" max="6659" width="9" style="1391"/>
    <col min="6660" max="6660" width="1.125" style="1391" customWidth="1"/>
    <col min="6661" max="6662" width="15.625" style="1391" customWidth="1"/>
    <col min="6663" max="6663" width="15.25" style="1391" customWidth="1"/>
    <col min="6664" max="6664" width="17.5" style="1391" customWidth="1"/>
    <col min="6665" max="6665" width="15.125" style="1391" customWidth="1"/>
    <col min="6666" max="6666" width="15.25" style="1391" customWidth="1"/>
    <col min="6667" max="6667" width="3.75" style="1391" customWidth="1"/>
    <col min="6668" max="6668" width="2.5" style="1391" customWidth="1"/>
    <col min="6669" max="6915" width="9" style="1391"/>
    <col min="6916" max="6916" width="1.125" style="1391" customWidth="1"/>
    <col min="6917" max="6918" width="15.625" style="1391" customWidth="1"/>
    <col min="6919" max="6919" width="15.25" style="1391" customWidth="1"/>
    <col min="6920" max="6920" width="17.5" style="1391" customWidth="1"/>
    <col min="6921" max="6921" width="15.125" style="1391" customWidth="1"/>
    <col min="6922" max="6922" width="15.25" style="1391" customWidth="1"/>
    <col min="6923" max="6923" width="3.75" style="1391" customWidth="1"/>
    <col min="6924" max="6924" width="2.5" style="1391" customWidth="1"/>
    <col min="6925" max="7171" width="9" style="1391"/>
    <col min="7172" max="7172" width="1.125" style="1391" customWidth="1"/>
    <col min="7173" max="7174" width="15.625" style="1391" customWidth="1"/>
    <col min="7175" max="7175" width="15.25" style="1391" customWidth="1"/>
    <col min="7176" max="7176" width="17.5" style="1391" customWidth="1"/>
    <col min="7177" max="7177" width="15.125" style="1391" customWidth="1"/>
    <col min="7178" max="7178" width="15.25" style="1391" customWidth="1"/>
    <col min="7179" max="7179" width="3.75" style="1391" customWidth="1"/>
    <col min="7180" max="7180" width="2.5" style="1391" customWidth="1"/>
    <col min="7181" max="7427" width="9" style="1391"/>
    <col min="7428" max="7428" width="1.125" style="1391" customWidth="1"/>
    <col min="7429" max="7430" width="15.625" style="1391" customWidth="1"/>
    <col min="7431" max="7431" width="15.25" style="1391" customWidth="1"/>
    <col min="7432" max="7432" width="17.5" style="1391" customWidth="1"/>
    <col min="7433" max="7433" width="15.125" style="1391" customWidth="1"/>
    <col min="7434" max="7434" width="15.25" style="1391" customWidth="1"/>
    <col min="7435" max="7435" width="3.75" style="1391" customWidth="1"/>
    <col min="7436" max="7436" width="2.5" style="1391" customWidth="1"/>
    <col min="7437" max="7683" width="9" style="1391"/>
    <col min="7684" max="7684" width="1.125" style="1391" customWidth="1"/>
    <col min="7685" max="7686" width="15.625" style="1391" customWidth="1"/>
    <col min="7687" max="7687" width="15.25" style="1391" customWidth="1"/>
    <col min="7688" max="7688" width="17.5" style="1391" customWidth="1"/>
    <col min="7689" max="7689" width="15.125" style="1391" customWidth="1"/>
    <col min="7690" max="7690" width="15.25" style="1391" customWidth="1"/>
    <col min="7691" max="7691" width="3.75" style="1391" customWidth="1"/>
    <col min="7692" max="7692" width="2.5" style="1391" customWidth="1"/>
    <col min="7693" max="7939" width="9" style="1391"/>
    <col min="7940" max="7940" width="1.125" style="1391" customWidth="1"/>
    <col min="7941" max="7942" width="15.625" style="1391" customWidth="1"/>
    <col min="7943" max="7943" width="15.25" style="1391" customWidth="1"/>
    <col min="7944" max="7944" width="17.5" style="1391" customWidth="1"/>
    <col min="7945" max="7945" width="15.125" style="1391" customWidth="1"/>
    <col min="7946" max="7946" width="15.25" style="1391" customWidth="1"/>
    <col min="7947" max="7947" width="3.75" style="1391" customWidth="1"/>
    <col min="7948" max="7948" width="2.5" style="1391" customWidth="1"/>
    <col min="7949" max="8195" width="9" style="1391"/>
    <col min="8196" max="8196" width="1.125" style="1391" customWidth="1"/>
    <col min="8197" max="8198" width="15.625" style="1391" customWidth="1"/>
    <col min="8199" max="8199" width="15.25" style="1391" customWidth="1"/>
    <col min="8200" max="8200" width="17.5" style="1391" customWidth="1"/>
    <col min="8201" max="8201" width="15.125" style="1391" customWidth="1"/>
    <col min="8202" max="8202" width="15.25" style="1391" customWidth="1"/>
    <col min="8203" max="8203" width="3.75" style="1391" customWidth="1"/>
    <col min="8204" max="8204" width="2.5" style="1391" customWidth="1"/>
    <col min="8205" max="8451" width="9" style="1391"/>
    <col min="8452" max="8452" width="1.125" style="1391" customWidth="1"/>
    <col min="8453" max="8454" width="15.625" style="1391" customWidth="1"/>
    <col min="8455" max="8455" width="15.25" style="1391" customWidth="1"/>
    <col min="8456" max="8456" width="17.5" style="1391" customWidth="1"/>
    <col min="8457" max="8457" width="15.125" style="1391" customWidth="1"/>
    <col min="8458" max="8458" width="15.25" style="1391" customWidth="1"/>
    <col min="8459" max="8459" width="3.75" style="1391" customWidth="1"/>
    <col min="8460" max="8460" width="2.5" style="1391" customWidth="1"/>
    <col min="8461" max="8707" width="9" style="1391"/>
    <col min="8708" max="8708" width="1.125" style="1391" customWidth="1"/>
    <col min="8709" max="8710" width="15.625" style="1391" customWidth="1"/>
    <col min="8711" max="8711" width="15.25" style="1391" customWidth="1"/>
    <col min="8712" max="8712" width="17.5" style="1391" customWidth="1"/>
    <col min="8713" max="8713" width="15.125" style="1391" customWidth="1"/>
    <col min="8714" max="8714" width="15.25" style="1391" customWidth="1"/>
    <col min="8715" max="8715" width="3.75" style="1391" customWidth="1"/>
    <col min="8716" max="8716" width="2.5" style="1391" customWidth="1"/>
    <col min="8717" max="8963" width="9" style="1391"/>
    <col min="8964" max="8964" width="1.125" style="1391" customWidth="1"/>
    <col min="8965" max="8966" width="15.625" style="1391" customWidth="1"/>
    <col min="8967" max="8967" width="15.25" style="1391" customWidth="1"/>
    <col min="8968" max="8968" width="17.5" style="1391" customWidth="1"/>
    <col min="8969" max="8969" width="15.125" style="1391" customWidth="1"/>
    <col min="8970" max="8970" width="15.25" style="1391" customWidth="1"/>
    <col min="8971" max="8971" width="3.75" style="1391" customWidth="1"/>
    <col min="8972" max="8972" width="2.5" style="1391" customWidth="1"/>
    <col min="8973" max="9219" width="9" style="1391"/>
    <col min="9220" max="9220" width="1.125" style="1391" customWidth="1"/>
    <col min="9221" max="9222" width="15.625" style="1391" customWidth="1"/>
    <col min="9223" max="9223" width="15.25" style="1391" customWidth="1"/>
    <col min="9224" max="9224" width="17.5" style="1391" customWidth="1"/>
    <col min="9225" max="9225" width="15.125" style="1391" customWidth="1"/>
    <col min="9226" max="9226" width="15.25" style="1391" customWidth="1"/>
    <col min="9227" max="9227" width="3.75" style="1391" customWidth="1"/>
    <col min="9228" max="9228" width="2.5" style="1391" customWidth="1"/>
    <col min="9229" max="9475" width="9" style="1391"/>
    <col min="9476" max="9476" width="1.125" style="1391" customWidth="1"/>
    <col min="9477" max="9478" width="15.625" style="1391" customWidth="1"/>
    <col min="9479" max="9479" width="15.25" style="1391" customWidth="1"/>
    <col min="9480" max="9480" width="17.5" style="1391" customWidth="1"/>
    <col min="9481" max="9481" width="15.125" style="1391" customWidth="1"/>
    <col min="9482" max="9482" width="15.25" style="1391" customWidth="1"/>
    <col min="9483" max="9483" width="3.75" style="1391" customWidth="1"/>
    <col min="9484" max="9484" width="2.5" style="1391" customWidth="1"/>
    <col min="9485" max="9731" width="9" style="1391"/>
    <col min="9732" max="9732" width="1.125" style="1391" customWidth="1"/>
    <col min="9733" max="9734" width="15.625" style="1391" customWidth="1"/>
    <col min="9735" max="9735" width="15.25" style="1391" customWidth="1"/>
    <col min="9736" max="9736" width="17.5" style="1391" customWidth="1"/>
    <col min="9737" max="9737" width="15.125" style="1391" customWidth="1"/>
    <col min="9738" max="9738" width="15.25" style="1391" customWidth="1"/>
    <col min="9739" max="9739" width="3.75" style="1391" customWidth="1"/>
    <col min="9740" max="9740" width="2.5" style="1391" customWidth="1"/>
    <col min="9741" max="9987" width="9" style="1391"/>
    <col min="9988" max="9988" width="1.125" style="1391" customWidth="1"/>
    <col min="9989" max="9990" width="15.625" style="1391" customWidth="1"/>
    <col min="9991" max="9991" width="15.25" style="1391" customWidth="1"/>
    <col min="9992" max="9992" width="17.5" style="1391" customWidth="1"/>
    <col min="9993" max="9993" width="15.125" style="1391" customWidth="1"/>
    <col min="9994" max="9994" width="15.25" style="1391" customWidth="1"/>
    <col min="9995" max="9995" width="3.75" style="1391" customWidth="1"/>
    <col min="9996" max="9996" width="2.5" style="1391" customWidth="1"/>
    <col min="9997" max="10243" width="9" style="1391"/>
    <col min="10244" max="10244" width="1.125" style="1391" customWidth="1"/>
    <col min="10245" max="10246" width="15.625" style="1391" customWidth="1"/>
    <col min="10247" max="10247" width="15.25" style="1391" customWidth="1"/>
    <col min="10248" max="10248" width="17.5" style="1391" customWidth="1"/>
    <col min="10249" max="10249" width="15.125" style="1391" customWidth="1"/>
    <col min="10250" max="10250" width="15.25" style="1391" customWidth="1"/>
    <col min="10251" max="10251" width="3.75" style="1391" customWidth="1"/>
    <col min="10252" max="10252" width="2.5" style="1391" customWidth="1"/>
    <col min="10253" max="10499" width="9" style="1391"/>
    <col min="10500" max="10500" width="1.125" style="1391" customWidth="1"/>
    <col min="10501" max="10502" width="15.625" style="1391" customWidth="1"/>
    <col min="10503" max="10503" width="15.25" style="1391" customWidth="1"/>
    <col min="10504" max="10504" width="17.5" style="1391" customWidth="1"/>
    <col min="10505" max="10505" width="15.125" style="1391" customWidth="1"/>
    <col min="10506" max="10506" width="15.25" style="1391" customWidth="1"/>
    <col min="10507" max="10507" width="3.75" style="1391" customWidth="1"/>
    <col min="10508" max="10508" width="2.5" style="1391" customWidth="1"/>
    <col min="10509" max="10755" width="9" style="1391"/>
    <col min="10756" max="10756" width="1.125" style="1391" customWidth="1"/>
    <col min="10757" max="10758" width="15.625" style="1391" customWidth="1"/>
    <col min="10759" max="10759" width="15.25" style="1391" customWidth="1"/>
    <col min="10760" max="10760" width="17.5" style="1391" customWidth="1"/>
    <col min="10761" max="10761" width="15.125" style="1391" customWidth="1"/>
    <col min="10762" max="10762" width="15.25" style="1391" customWidth="1"/>
    <col min="10763" max="10763" width="3.75" style="1391" customWidth="1"/>
    <col min="10764" max="10764" width="2.5" style="1391" customWidth="1"/>
    <col min="10765" max="11011" width="9" style="1391"/>
    <col min="11012" max="11012" width="1.125" style="1391" customWidth="1"/>
    <col min="11013" max="11014" width="15.625" style="1391" customWidth="1"/>
    <col min="11015" max="11015" width="15.25" style="1391" customWidth="1"/>
    <col min="11016" max="11016" width="17.5" style="1391" customWidth="1"/>
    <col min="11017" max="11017" width="15.125" style="1391" customWidth="1"/>
    <col min="11018" max="11018" width="15.25" style="1391" customWidth="1"/>
    <col min="11019" max="11019" width="3.75" style="1391" customWidth="1"/>
    <col min="11020" max="11020" width="2.5" style="1391" customWidth="1"/>
    <col min="11021" max="11267" width="9" style="1391"/>
    <col min="11268" max="11268" width="1.125" style="1391" customWidth="1"/>
    <col min="11269" max="11270" width="15.625" style="1391" customWidth="1"/>
    <col min="11271" max="11271" width="15.25" style="1391" customWidth="1"/>
    <col min="11272" max="11272" width="17.5" style="1391" customWidth="1"/>
    <col min="11273" max="11273" width="15.125" style="1391" customWidth="1"/>
    <col min="11274" max="11274" width="15.25" style="1391" customWidth="1"/>
    <col min="11275" max="11275" width="3.75" style="1391" customWidth="1"/>
    <col min="11276" max="11276" width="2.5" style="1391" customWidth="1"/>
    <col min="11277" max="11523" width="9" style="1391"/>
    <col min="11524" max="11524" width="1.125" style="1391" customWidth="1"/>
    <col min="11525" max="11526" width="15.625" style="1391" customWidth="1"/>
    <col min="11527" max="11527" width="15.25" style="1391" customWidth="1"/>
    <col min="11528" max="11528" width="17.5" style="1391" customWidth="1"/>
    <col min="11529" max="11529" width="15.125" style="1391" customWidth="1"/>
    <col min="11530" max="11530" width="15.25" style="1391" customWidth="1"/>
    <col min="11531" max="11531" width="3.75" style="1391" customWidth="1"/>
    <col min="11532" max="11532" width="2.5" style="1391" customWidth="1"/>
    <col min="11533" max="11779" width="9" style="1391"/>
    <col min="11780" max="11780" width="1.125" style="1391" customWidth="1"/>
    <col min="11781" max="11782" width="15.625" style="1391" customWidth="1"/>
    <col min="11783" max="11783" width="15.25" style="1391" customWidth="1"/>
    <col min="11784" max="11784" width="17.5" style="1391" customWidth="1"/>
    <col min="11785" max="11785" width="15.125" style="1391" customWidth="1"/>
    <col min="11786" max="11786" width="15.25" style="1391" customWidth="1"/>
    <col min="11787" max="11787" width="3.75" style="1391" customWidth="1"/>
    <col min="11788" max="11788" width="2.5" style="1391" customWidth="1"/>
    <col min="11789" max="12035" width="9" style="1391"/>
    <col min="12036" max="12036" width="1.125" style="1391" customWidth="1"/>
    <col min="12037" max="12038" width="15.625" style="1391" customWidth="1"/>
    <col min="12039" max="12039" width="15.25" style="1391" customWidth="1"/>
    <col min="12040" max="12040" width="17.5" style="1391" customWidth="1"/>
    <col min="12041" max="12041" width="15.125" style="1391" customWidth="1"/>
    <col min="12042" max="12042" width="15.25" style="1391" customWidth="1"/>
    <col min="12043" max="12043" width="3.75" style="1391" customWidth="1"/>
    <col min="12044" max="12044" width="2.5" style="1391" customWidth="1"/>
    <col min="12045" max="12291" width="9" style="1391"/>
    <col min="12292" max="12292" width="1.125" style="1391" customWidth="1"/>
    <col min="12293" max="12294" width="15.625" style="1391" customWidth="1"/>
    <col min="12295" max="12295" width="15.25" style="1391" customWidth="1"/>
    <col min="12296" max="12296" width="17.5" style="1391" customWidth="1"/>
    <col min="12297" max="12297" width="15.125" style="1391" customWidth="1"/>
    <col min="12298" max="12298" width="15.25" style="1391" customWidth="1"/>
    <col min="12299" max="12299" width="3.75" style="1391" customWidth="1"/>
    <col min="12300" max="12300" width="2.5" style="1391" customWidth="1"/>
    <col min="12301" max="12547" width="9" style="1391"/>
    <col min="12548" max="12548" width="1.125" style="1391" customWidth="1"/>
    <col min="12549" max="12550" width="15.625" style="1391" customWidth="1"/>
    <col min="12551" max="12551" width="15.25" style="1391" customWidth="1"/>
    <col min="12552" max="12552" width="17.5" style="1391" customWidth="1"/>
    <col min="12553" max="12553" width="15.125" style="1391" customWidth="1"/>
    <col min="12554" max="12554" width="15.25" style="1391" customWidth="1"/>
    <col min="12555" max="12555" width="3.75" style="1391" customWidth="1"/>
    <col min="12556" max="12556" width="2.5" style="1391" customWidth="1"/>
    <col min="12557" max="12803" width="9" style="1391"/>
    <col min="12804" max="12804" width="1.125" style="1391" customWidth="1"/>
    <col min="12805" max="12806" width="15.625" style="1391" customWidth="1"/>
    <col min="12807" max="12807" width="15.25" style="1391" customWidth="1"/>
    <col min="12808" max="12808" width="17.5" style="1391" customWidth="1"/>
    <col min="12809" max="12809" width="15.125" style="1391" customWidth="1"/>
    <col min="12810" max="12810" width="15.25" style="1391" customWidth="1"/>
    <col min="12811" max="12811" width="3.75" style="1391" customWidth="1"/>
    <col min="12812" max="12812" width="2.5" style="1391" customWidth="1"/>
    <col min="12813" max="13059" width="9" style="1391"/>
    <col min="13060" max="13060" width="1.125" style="1391" customWidth="1"/>
    <col min="13061" max="13062" width="15.625" style="1391" customWidth="1"/>
    <col min="13063" max="13063" width="15.25" style="1391" customWidth="1"/>
    <col min="13064" max="13064" width="17.5" style="1391" customWidth="1"/>
    <col min="13065" max="13065" width="15.125" style="1391" customWidth="1"/>
    <col min="13066" max="13066" width="15.25" style="1391" customWidth="1"/>
    <col min="13067" max="13067" width="3.75" style="1391" customWidth="1"/>
    <col min="13068" max="13068" width="2.5" style="1391" customWidth="1"/>
    <col min="13069" max="13315" width="9" style="1391"/>
    <col min="13316" max="13316" width="1.125" style="1391" customWidth="1"/>
    <col min="13317" max="13318" width="15.625" style="1391" customWidth="1"/>
    <col min="13319" max="13319" width="15.25" style="1391" customWidth="1"/>
    <col min="13320" max="13320" width="17.5" style="1391" customWidth="1"/>
    <col min="13321" max="13321" width="15.125" style="1391" customWidth="1"/>
    <col min="13322" max="13322" width="15.25" style="1391" customWidth="1"/>
    <col min="13323" max="13323" width="3.75" style="1391" customWidth="1"/>
    <col min="13324" max="13324" width="2.5" style="1391" customWidth="1"/>
    <col min="13325" max="13571" width="9" style="1391"/>
    <col min="13572" max="13572" width="1.125" style="1391" customWidth="1"/>
    <col min="13573" max="13574" width="15.625" style="1391" customWidth="1"/>
    <col min="13575" max="13575" width="15.25" style="1391" customWidth="1"/>
    <col min="13576" max="13576" width="17.5" style="1391" customWidth="1"/>
    <col min="13577" max="13577" width="15.125" style="1391" customWidth="1"/>
    <col min="13578" max="13578" width="15.25" style="1391" customWidth="1"/>
    <col min="13579" max="13579" width="3.75" style="1391" customWidth="1"/>
    <col min="13580" max="13580" width="2.5" style="1391" customWidth="1"/>
    <col min="13581" max="13827" width="9" style="1391"/>
    <col min="13828" max="13828" width="1.125" style="1391" customWidth="1"/>
    <col min="13829" max="13830" width="15.625" style="1391" customWidth="1"/>
    <col min="13831" max="13831" width="15.25" style="1391" customWidth="1"/>
    <col min="13832" max="13832" width="17.5" style="1391" customWidth="1"/>
    <col min="13833" max="13833" width="15.125" style="1391" customWidth="1"/>
    <col min="13834" max="13834" width="15.25" style="1391" customWidth="1"/>
    <col min="13835" max="13835" width="3.75" style="1391" customWidth="1"/>
    <col min="13836" max="13836" width="2.5" style="1391" customWidth="1"/>
    <col min="13837" max="14083" width="9" style="1391"/>
    <col min="14084" max="14084" width="1.125" style="1391" customWidth="1"/>
    <col min="14085" max="14086" width="15.625" style="1391" customWidth="1"/>
    <col min="14087" max="14087" width="15.25" style="1391" customWidth="1"/>
    <col min="14088" max="14088" width="17.5" style="1391" customWidth="1"/>
    <col min="14089" max="14089" width="15.125" style="1391" customWidth="1"/>
    <col min="14090" max="14090" width="15.25" style="1391" customWidth="1"/>
    <col min="14091" max="14091" width="3.75" style="1391" customWidth="1"/>
    <col min="14092" max="14092" width="2.5" style="1391" customWidth="1"/>
    <col min="14093" max="14339" width="9" style="1391"/>
    <col min="14340" max="14340" width="1.125" style="1391" customWidth="1"/>
    <col min="14341" max="14342" width="15.625" style="1391" customWidth="1"/>
    <col min="14343" max="14343" width="15.25" style="1391" customWidth="1"/>
    <col min="14344" max="14344" width="17.5" style="1391" customWidth="1"/>
    <col min="14345" max="14345" width="15.125" style="1391" customWidth="1"/>
    <col min="14346" max="14346" width="15.25" style="1391" customWidth="1"/>
    <col min="14347" max="14347" width="3.75" style="1391" customWidth="1"/>
    <col min="14348" max="14348" width="2.5" style="1391" customWidth="1"/>
    <col min="14349" max="14595" width="9" style="1391"/>
    <col min="14596" max="14596" width="1.125" style="1391" customWidth="1"/>
    <col min="14597" max="14598" width="15.625" style="1391" customWidth="1"/>
    <col min="14599" max="14599" width="15.25" style="1391" customWidth="1"/>
    <col min="14600" max="14600" width="17.5" style="1391" customWidth="1"/>
    <col min="14601" max="14601" width="15.125" style="1391" customWidth="1"/>
    <col min="14602" max="14602" width="15.25" style="1391" customWidth="1"/>
    <col min="14603" max="14603" width="3.75" style="1391" customWidth="1"/>
    <col min="14604" max="14604" width="2.5" style="1391" customWidth="1"/>
    <col min="14605" max="14851" width="9" style="1391"/>
    <col min="14852" max="14852" width="1.125" style="1391" customWidth="1"/>
    <col min="14853" max="14854" width="15.625" style="1391" customWidth="1"/>
    <col min="14855" max="14855" width="15.25" style="1391" customWidth="1"/>
    <col min="14856" max="14856" width="17.5" style="1391" customWidth="1"/>
    <col min="14857" max="14857" width="15.125" style="1391" customWidth="1"/>
    <col min="14858" max="14858" width="15.25" style="1391" customWidth="1"/>
    <col min="14859" max="14859" width="3.75" style="1391" customWidth="1"/>
    <col min="14860" max="14860" width="2.5" style="1391" customWidth="1"/>
    <col min="14861" max="15107" width="9" style="1391"/>
    <col min="15108" max="15108" width="1.125" style="1391" customWidth="1"/>
    <col min="15109" max="15110" width="15.625" style="1391" customWidth="1"/>
    <col min="15111" max="15111" width="15.25" style="1391" customWidth="1"/>
    <col min="15112" max="15112" width="17.5" style="1391" customWidth="1"/>
    <col min="15113" max="15113" width="15.125" style="1391" customWidth="1"/>
    <col min="15114" max="15114" width="15.25" style="1391" customWidth="1"/>
    <col min="15115" max="15115" width="3.75" style="1391" customWidth="1"/>
    <col min="15116" max="15116" width="2.5" style="1391" customWidth="1"/>
    <col min="15117" max="15363" width="9" style="1391"/>
    <col min="15364" max="15364" width="1.125" style="1391" customWidth="1"/>
    <col min="15365" max="15366" width="15.625" style="1391" customWidth="1"/>
    <col min="15367" max="15367" width="15.25" style="1391" customWidth="1"/>
    <col min="15368" max="15368" width="17.5" style="1391" customWidth="1"/>
    <col min="15369" max="15369" width="15.125" style="1391" customWidth="1"/>
    <col min="15370" max="15370" width="15.25" style="1391" customWidth="1"/>
    <col min="15371" max="15371" width="3.75" style="1391" customWidth="1"/>
    <col min="15372" max="15372" width="2.5" style="1391" customWidth="1"/>
    <col min="15373" max="15619" width="9" style="1391"/>
    <col min="15620" max="15620" width="1.125" style="1391" customWidth="1"/>
    <col min="15621" max="15622" width="15.625" style="1391" customWidth="1"/>
    <col min="15623" max="15623" width="15.25" style="1391" customWidth="1"/>
    <col min="15624" max="15624" width="17.5" style="1391" customWidth="1"/>
    <col min="15625" max="15625" width="15.125" style="1391" customWidth="1"/>
    <col min="15626" max="15626" width="15.25" style="1391" customWidth="1"/>
    <col min="15627" max="15627" width="3.75" style="1391" customWidth="1"/>
    <col min="15628" max="15628" width="2.5" style="1391" customWidth="1"/>
    <col min="15629" max="15875" width="9" style="1391"/>
    <col min="15876" max="15876" width="1.125" style="1391" customWidth="1"/>
    <col min="15877" max="15878" width="15.625" style="1391" customWidth="1"/>
    <col min="15879" max="15879" width="15.25" style="1391" customWidth="1"/>
    <col min="15880" max="15880" width="17.5" style="1391" customWidth="1"/>
    <col min="15881" max="15881" width="15.125" style="1391" customWidth="1"/>
    <col min="15882" max="15882" width="15.25" style="1391" customWidth="1"/>
    <col min="15883" max="15883" width="3.75" style="1391" customWidth="1"/>
    <col min="15884" max="15884" width="2.5" style="1391" customWidth="1"/>
    <col min="15885" max="16131" width="9" style="1391"/>
    <col min="16132" max="16132" width="1.125" style="1391" customWidth="1"/>
    <col min="16133" max="16134" width="15.625" style="1391" customWidth="1"/>
    <col min="16135" max="16135" width="15.25" style="1391" customWidth="1"/>
    <col min="16136" max="16136" width="17.5" style="1391" customWidth="1"/>
    <col min="16137" max="16137" width="15.125" style="1391" customWidth="1"/>
    <col min="16138" max="16138" width="15.25" style="1391" customWidth="1"/>
    <col min="16139" max="16139" width="3.75" style="1391" customWidth="1"/>
    <col min="16140" max="16140" width="2.5" style="1391" customWidth="1"/>
    <col min="16141" max="16384" width="9" style="1391"/>
  </cols>
  <sheetData>
    <row r="1" spans="1:11" ht="20.100000000000001" customHeight="1">
      <c r="A1" s="1390"/>
      <c r="B1" s="1389" t="s">
        <v>2076</v>
      </c>
      <c r="C1" s="1724"/>
      <c r="D1" s="1724"/>
      <c r="E1" s="1724"/>
      <c r="F1" s="1724"/>
      <c r="G1" s="1724"/>
      <c r="H1" s="1724"/>
      <c r="I1" s="1724"/>
      <c r="J1" s="1724"/>
    </row>
    <row r="2" spans="1:11" ht="20.100000000000001" customHeight="1">
      <c r="A2" s="1390"/>
      <c r="B2" s="1724"/>
      <c r="C2" s="1724"/>
      <c r="D2" s="1724"/>
      <c r="E2" s="1724"/>
      <c r="F2" s="1724"/>
      <c r="G2" s="1724"/>
      <c r="H2" s="1724"/>
      <c r="I2" s="1724"/>
      <c r="J2" s="536" t="s">
        <v>1306</v>
      </c>
    </row>
    <row r="3" spans="1:11" ht="20.100000000000001" customHeight="1">
      <c r="A3" s="1390"/>
      <c r="B3" s="1724"/>
      <c r="C3" s="1724"/>
      <c r="D3" s="1724"/>
      <c r="E3" s="1724"/>
      <c r="F3" s="1724"/>
      <c r="G3" s="1724"/>
      <c r="H3" s="1724"/>
      <c r="I3" s="1724"/>
      <c r="J3" s="536"/>
    </row>
    <row r="4" spans="1:11" ht="20.100000000000001" customHeight="1">
      <c r="A4" s="510" t="s">
        <v>1756</v>
      </c>
      <c r="B4" s="510"/>
      <c r="C4" s="510"/>
      <c r="D4" s="510"/>
      <c r="E4" s="510"/>
      <c r="F4" s="510"/>
      <c r="G4" s="510"/>
      <c r="H4" s="510"/>
      <c r="I4" s="510"/>
      <c r="J4" s="510"/>
    </row>
    <row r="5" spans="1:11" ht="20.100000000000001" customHeight="1">
      <c r="A5" s="511"/>
      <c r="B5" s="511"/>
      <c r="C5" s="511"/>
      <c r="D5" s="511"/>
      <c r="E5" s="511"/>
      <c r="F5" s="511"/>
      <c r="G5" s="511"/>
      <c r="H5" s="511"/>
      <c r="I5" s="511"/>
      <c r="J5" s="511"/>
    </row>
    <row r="6" spans="1:11" ht="43.5" customHeight="1">
      <c r="A6" s="511"/>
      <c r="B6" s="513" t="s">
        <v>710</v>
      </c>
      <c r="C6" s="524"/>
      <c r="D6" s="531"/>
      <c r="E6" s="531"/>
      <c r="F6" s="531"/>
      <c r="G6" s="531"/>
      <c r="H6" s="531"/>
      <c r="I6" s="531"/>
      <c r="J6" s="2147"/>
    </row>
    <row r="7" spans="1:11" ht="43.5" customHeight="1">
      <c r="A7" s="511"/>
      <c r="B7" s="515" t="s">
        <v>1277</v>
      </c>
      <c r="C7" s="524"/>
      <c r="D7" s="531"/>
      <c r="E7" s="531"/>
      <c r="F7" s="531"/>
      <c r="G7" s="531"/>
      <c r="H7" s="531"/>
      <c r="I7" s="531"/>
      <c r="J7" s="2147"/>
    </row>
    <row r="8" spans="1:11" ht="43.5" customHeight="1">
      <c r="A8" s="1724"/>
      <c r="B8" s="2666" t="s">
        <v>1443</v>
      </c>
      <c r="C8" s="1356" t="s">
        <v>1721</v>
      </c>
      <c r="D8" s="523"/>
      <c r="E8" s="523"/>
      <c r="F8" s="523"/>
      <c r="G8" s="523"/>
      <c r="H8" s="523"/>
      <c r="I8" s="523"/>
      <c r="J8" s="539"/>
      <c r="K8" s="2695"/>
    </row>
    <row r="9" spans="1:11" ht="19.5" customHeight="1">
      <c r="A9" s="1724"/>
      <c r="B9" s="547" t="s">
        <v>125</v>
      </c>
      <c r="C9" s="524" t="s">
        <v>1432</v>
      </c>
      <c r="D9" s="531"/>
      <c r="E9" s="531"/>
      <c r="F9" s="531"/>
      <c r="G9" s="531"/>
      <c r="H9" s="531"/>
      <c r="I9" s="531"/>
      <c r="J9" s="2147"/>
      <c r="K9" s="2696"/>
    </row>
    <row r="10" spans="1:11" ht="40.5" customHeight="1">
      <c r="A10" s="1724"/>
      <c r="B10" s="2667"/>
      <c r="C10" s="1698" t="s">
        <v>292</v>
      </c>
      <c r="D10" s="1698" t="s">
        <v>313</v>
      </c>
      <c r="E10" s="533" t="s">
        <v>1094</v>
      </c>
      <c r="F10" s="533"/>
      <c r="G10" s="533"/>
      <c r="H10" s="1698" t="s">
        <v>1762</v>
      </c>
      <c r="I10" s="1698"/>
      <c r="J10" s="1937" t="s">
        <v>1637</v>
      </c>
    </row>
    <row r="11" spans="1:11" ht="19.5" customHeight="1">
      <c r="A11" s="1724"/>
      <c r="B11" s="2667"/>
      <c r="C11" s="1861"/>
      <c r="D11" s="1861"/>
      <c r="E11" s="533"/>
      <c r="F11" s="533"/>
      <c r="G11" s="533"/>
      <c r="H11" s="1864"/>
      <c r="I11" s="533" t="s">
        <v>1304</v>
      </c>
      <c r="J11" s="1864"/>
    </row>
    <row r="12" spans="1:11" ht="19.5" customHeight="1">
      <c r="A12" s="1724"/>
      <c r="B12" s="2667"/>
      <c r="C12" s="1861"/>
      <c r="D12" s="1861"/>
      <c r="E12" s="533"/>
      <c r="F12" s="533"/>
      <c r="G12" s="533"/>
      <c r="H12" s="1864"/>
      <c r="I12" s="533" t="s">
        <v>1304</v>
      </c>
      <c r="J12" s="1864"/>
    </row>
    <row r="13" spans="1:11" ht="19.5" customHeight="1">
      <c r="A13" s="1724"/>
      <c r="B13" s="2667"/>
      <c r="C13" s="1861"/>
      <c r="D13" s="1861"/>
      <c r="E13" s="533"/>
      <c r="F13" s="533"/>
      <c r="G13" s="533"/>
      <c r="H13" s="1864"/>
      <c r="I13" s="533" t="s">
        <v>1304</v>
      </c>
      <c r="J13" s="1864"/>
    </row>
    <row r="14" spans="1:11" ht="19.5" customHeight="1">
      <c r="A14" s="1724"/>
      <c r="B14" s="2667"/>
      <c r="C14" s="2667"/>
      <c r="D14" s="1859"/>
      <c r="E14" s="1874"/>
      <c r="F14" s="1874"/>
      <c r="G14" s="1874"/>
      <c r="H14" s="1860"/>
      <c r="I14" s="1874"/>
      <c r="J14" s="1814"/>
    </row>
    <row r="15" spans="1:11" ht="19.5" customHeight="1">
      <c r="A15" s="1724"/>
      <c r="B15" s="2667"/>
      <c r="C15" s="2667"/>
      <c r="D15" s="533"/>
      <c r="E15" s="533" t="s">
        <v>798</v>
      </c>
      <c r="F15" s="533" t="s">
        <v>810</v>
      </c>
      <c r="G15" s="533" t="s">
        <v>463</v>
      </c>
      <c r="H15" s="2683" t="s">
        <v>609</v>
      </c>
      <c r="I15" s="2689"/>
      <c r="J15" s="1814"/>
    </row>
    <row r="16" spans="1:11" ht="19.5" customHeight="1">
      <c r="A16" s="1724"/>
      <c r="B16" s="2667"/>
      <c r="C16" s="2667"/>
      <c r="D16" s="533" t="s">
        <v>238</v>
      </c>
      <c r="E16" s="2677"/>
      <c r="F16" s="2677"/>
      <c r="G16" s="2679"/>
      <c r="H16" s="2684"/>
      <c r="I16" s="2690"/>
      <c r="J16" s="1814"/>
    </row>
    <row r="17" spans="1:12" ht="19.5" customHeight="1">
      <c r="A17" s="1724"/>
      <c r="B17" s="2667"/>
      <c r="C17" s="2667"/>
      <c r="D17" s="1698" t="s">
        <v>1189</v>
      </c>
      <c r="E17" s="2677"/>
      <c r="F17" s="2678"/>
      <c r="G17" s="2680"/>
      <c r="H17" s="2685"/>
      <c r="I17" s="2691"/>
      <c r="J17" s="1814"/>
    </row>
    <row r="18" spans="1:12" ht="19.5" customHeight="1">
      <c r="A18" s="1724"/>
      <c r="B18" s="2667"/>
      <c r="C18" s="2667"/>
      <c r="D18" s="2674"/>
      <c r="E18" s="536"/>
      <c r="F18" s="536"/>
      <c r="G18" s="536"/>
      <c r="H18" s="2686"/>
      <c r="I18" s="2686"/>
      <c r="J18" s="1814"/>
    </row>
    <row r="19" spans="1:12" ht="19.5" customHeight="1">
      <c r="A19" s="1724"/>
      <c r="B19" s="2667"/>
      <c r="C19" s="524" t="s">
        <v>1761</v>
      </c>
      <c r="D19" s="531"/>
      <c r="E19" s="531"/>
      <c r="F19" s="531"/>
      <c r="G19" s="531"/>
      <c r="H19" s="531"/>
      <c r="I19" s="531"/>
      <c r="J19" s="2147"/>
    </row>
    <row r="20" spans="1:12" ht="40.5" customHeight="1">
      <c r="A20" s="1724"/>
      <c r="B20" s="2667"/>
      <c r="C20" s="1698" t="s">
        <v>292</v>
      </c>
      <c r="D20" s="1698" t="s">
        <v>313</v>
      </c>
      <c r="E20" s="533" t="s">
        <v>1094</v>
      </c>
      <c r="F20" s="533"/>
      <c r="G20" s="533"/>
      <c r="H20" s="1698" t="s">
        <v>1762</v>
      </c>
      <c r="I20" s="1698"/>
      <c r="J20" s="1937" t="s">
        <v>1637</v>
      </c>
    </row>
    <row r="21" spans="1:12" ht="19.5" customHeight="1">
      <c r="A21" s="1724"/>
      <c r="B21" s="2667"/>
      <c r="C21" s="1861"/>
      <c r="D21" s="1861"/>
      <c r="E21" s="533"/>
      <c r="F21" s="533"/>
      <c r="G21" s="533"/>
      <c r="H21" s="1864"/>
      <c r="I21" s="533" t="s">
        <v>1304</v>
      </c>
      <c r="J21" s="1864"/>
      <c r="K21" s="2696"/>
    </row>
    <row r="22" spans="1:12" ht="19.5" customHeight="1">
      <c r="A22" s="1724"/>
      <c r="B22" s="2667"/>
      <c r="C22" s="1861"/>
      <c r="D22" s="1861"/>
      <c r="E22" s="533"/>
      <c r="F22" s="533"/>
      <c r="G22" s="533"/>
      <c r="H22" s="1864"/>
      <c r="I22" s="533" t="s">
        <v>1304</v>
      </c>
      <c r="J22" s="1864"/>
    </row>
    <row r="23" spans="1:12" ht="19.5" customHeight="1">
      <c r="A23" s="1724"/>
      <c r="B23" s="2667"/>
      <c r="C23" s="1861"/>
      <c r="D23" s="1861"/>
      <c r="E23" s="533"/>
      <c r="F23" s="533"/>
      <c r="G23" s="533"/>
      <c r="H23" s="1864"/>
      <c r="I23" s="533" t="s">
        <v>1304</v>
      </c>
      <c r="J23" s="1864"/>
    </row>
    <row r="24" spans="1:12" ht="19.5" customHeight="1">
      <c r="A24" s="1724"/>
      <c r="B24" s="2667"/>
      <c r="C24" s="547"/>
      <c r="D24" s="1360"/>
      <c r="E24" s="523"/>
      <c r="F24" s="523"/>
      <c r="G24" s="523"/>
      <c r="H24" s="2687"/>
      <c r="I24" s="523"/>
      <c r="J24" s="2692"/>
    </row>
    <row r="25" spans="1:12" ht="19.5" customHeight="1">
      <c r="A25" s="1724"/>
      <c r="B25" s="2667"/>
      <c r="C25" s="2667"/>
      <c r="D25" s="533"/>
      <c r="E25" s="533" t="s">
        <v>798</v>
      </c>
      <c r="F25" s="533" t="s">
        <v>810</v>
      </c>
      <c r="G25" s="533" t="s">
        <v>463</v>
      </c>
      <c r="H25" s="2683" t="s">
        <v>609</v>
      </c>
      <c r="I25" s="2689"/>
      <c r="J25" s="1814"/>
    </row>
    <row r="26" spans="1:12" ht="19.5" customHeight="1">
      <c r="A26" s="1724"/>
      <c r="B26" s="2667"/>
      <c r="C26" s="2667"/>
      <c r="D26" s="533" t="s">
        <v>238</v>
      </c>
      <c r="E26" s="2677"/>
      <c r="F26" s="2677"/>
      <c r="G26" s="2679"/>
      <c r="H26" s="2684"/>
      <c r="I26" s="2690"/>
      <c r="J26" s="1814"/>
    </row>
    <row r="27" spans="1:12" ht="19.5" customHeight="1">
      <c r="A27" s="1724"/>
      <c r="B27" s="2667"/>
      <c r="C27" s="2667"/>
      <c r="D27" s="1698" t="s">
        <v>1189</v>
      </c>
      <c r="E27" s="2677"/>
      <c r="F27" s="2678"/>
      <c r="G27" s="2680"/>
      <c r="H27" s="2685"/>
      <c r="I27" s="2691"/>
      <c r="J27" s="1814"/>
    </row>
    <row r="28" spans="1:12" ht="19.5" customHeight="1">
      <c r="A28" s="1724"/>
      <c r="B28" s="2668"/>
      <c r="C28" s="2668"/>
      <c r="D28" s="2675"/>
      <c r="E28" s="1707"/>
      <c r="F28" s="1707"/>
      <c r="G28" s="1707"/>
      <c r="H28" s="2688"/>
      <c r="I28" s="1707"/>
      <c r="J28" s="2693"/>
    </row>
    <row r="29" spans="1:12" ht="19.5" customHeight="1">
      <c r="A29" s="1724"/>
      <c r="B29" s="2669" t="s">
        <v>1662</v>
      </c>
      <c r="C29" s="2672" t="s">
        <v>632</v>
      </c>
      <c r="D29" s="520"/>
      <c r="E29" s="520"/>
      <c r="F29" s="520"/>
      <c r="G29" s="2681"/>
      <c r="H29" s="1705" t="s">
        <v>1103</v>
      </c>
      <c r="I29" s="1707"/>
      <c r="J29" s="1710"/>
    </row>
    <row r="30" spans="1:12" ht="30.75" customHeight="1">
      <c r="A30" s="1724"/>
      <c r="B30" s="2670"/>
      <c r="C30" s="2673"/>
      <c r="D30" s="2676"/>
      <c r="E30" s="2676"/>
      <c r="F30" s="2676"/>
      <c r="G30" s="2682"/>
      <c r="H30" s="1323"/>
      <c r="I30" s="1328"/>
      <c r="J30" s="2694"/>
    </row>
    <row r="31" spans="1:12" ht="6" customHeight="1">
      <c r="A31" s="1724"/>
      <c r="B31" s="1724"/>
      <c r="C31" s="1724"/>
      <c r="D31" s="1724"/>
      <c r="E31" s="1724"/>
      <c r="F31" s="1724"/>
      <c r="G31" s="1724"/>
      <c r="H31" s="1724"/>
      <c r="I31" s="1724"/>
      <c r="J31" s="1724"/>
    </row>
    <row r="32" spans="1:12" ht="64.5" customHeight="1">
      <c r="A32" s="1724"/>
      <c r="B32" s="1859" t="s">
        <v>1759</v>
      </c>
      <c r="C32" s="1859"/>
      <c r="D32" s="1859"/>
      <c r="E32" s="1859"/>
      <c r="F32" s="1859"/>
      <c r="G32" s="1859"/>
      <c r="H32" s="1859"/>
      <c r="I32" s="1859"/>
      <c r="J32" s="1859"/>
      <c r="K32" s="1397"/>
      <c r="L32" s="1397"/>
    </row>
    <row r="33" spans="1:12" ht="33.75" customHeight="1">
      <c r="A33" s="1724"/>
      <c r="B33" s="1859" t="s">
        <v>1760</v>
      </c>
      <c r="C33" s="1859"/>
      <c r="D33" s="1859"/>
      <c r="E33" s="1859"/>
      <c r="F33" s="1859"/>
      <c r="G33" s="1859"/>
      <c r="H33" s="1859"/>
      <c r="I33" s="1859"/>
      <c r="J33" s="1859"/>
      <c r="K33" s="1397"/>
      <c r="L33" s="1397"/>
    </row>
    <row r="34" spans="1:12" ht="17.25" customHeight="1">
      <c r="A34" s="1724"/>
      <c r="B34" s="520" t="s">
        <v>1530</v>
      </c>
      <c r="C34" s="520"/>
      <c r="D34" s="520"/>
      <c r="E34" s="520"/>
      <c r="F34" s="520"/>
      <c r="G34" s="520"/>
      <c r="H34" s="520"/>
      <c r="I34" s="520"/>
      <c r="J34" s="520"/>
      <c r="K34" s="1397"/>
      <c r="L34" s="1397"/>
    </row>
    <row r="35" spans="1:12" ht="7.5" customHeight="1">
      <c r="A35" s="1724"/>
      <c r="B35" s="2671"/>
      <c r="C35" s="2671"/>
      <c r="D35" s="2671"/>
      <c r="E35" s="2671"/>
      <c r="F35" s="2671"/>
      <c r="G35" s="2671"/>
      <c r="H35" s="2671"/>
      <c r="I35" s="2671"/>
      <c r="J35" s="2671"/>
    </row>
    <row r="36" spans="1:12">
      <c r="B36" s="1397"/>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23" type="Hiragana"/>
  <pageMargins left="0.7" right="0.7" top="0.75" bottom="0.75" header="0.51180555555555496" footer="0.51180555555555496"/>
  <pageSetup paperSize="9" scale="86" firstPageNumber="0" fitToWidth="1" fitToHeight="1" orientation="portrait" usePrinterDefaults="1" useFirstPageNumber="1"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tabColor rgb="FFFF0000"/>
  </sheetPr>
  <dimension ref="A1:K27"/>
  <sheetViews>
    <sheetView view="pageBreakPreview" zoomScale="98" zoomScaleSheetLayoutView="98" workbookViewId="0"/>
  </sheetViews>
  <sheetFormatPr defaultRowHeight="13.5"/>
  <cols>
    <col min="1" max="1" width="15.625" style="2195" customWidth="1"/>
    <col min="2" max="2" width="9.75" style="2195" customWidth="1"/>
    <col min="3" max="3" width="15.25" style="2195" customWidth="1"/>
    <col min="4" max="4" width="17.5" style="2195" customWidth="1"/>
    <col min="5" max="5" width="12.75" style="2195" customWidth="1"/>
    <col min="6" max="6" width="11" style="2195" customWidth="1"/>
    <col min="7" max="7" width="5" style="2195" customWidth="1"/>
    <col min="8" max="8" width="3.625" style="2195" customWidth="1"/>
    <col min="9" max="9" width="8.375" style="2195" customWidth="1"/>
    <col min="10" max="10" width="1" style="2195" customWidth="1"/>
    <col min="11" max="11" width="2.5" style="2195" customWidth="1"/>
    <col min="12" max="258" width="9" style="2195" customWidth="1"/>
    <col min="259" max="259" width="1.125" style="2195" customWidth="1"/>
    <col min="260" max="261" width="15.625" style="2195" customWidth="1"/>
    <col min="262" max="262" width="15.25" style="2195" customWidth="1"/>
    <col min="263" max="263" width="17.5" style="2195" customWidth="1"/>
    <col min="264" max="264" width="15.125" style="2195" customWidth="1"/>
    <col min="265" max="265" width="15.25" style="2195" customWidth="1"/>
    <col min="266" max="266" width="3.75" style="2195" customWidth="1"/>
    <col min="267" max="267" width="2.5" style="2195" customWidth="1"/>
    <col min="268" max="514" width="9" style="2195" customWidth="1"/>
    <col min="515" max="515" width="1.125" style="2195" customWidth="1"/>
    <col min="516" max="517" width="15.625" style="2195" customWidth="1"/>
    <col min="518" max="518" width="15.25" style="2195" customWidth="1"/>
    <col min="519" max="519" width="17.5" style="2195" customWidth="1"/>
    <col min="520" max="520" width="15.125" style="2195" customWidth="1"/>
    <col min="521" max="521" width="15.25" style="2195" customWidth="1"/>
    <col min="522" max="522" width="3.75" style="2195" customWidth="1"/>
    <col min="523" max="523" width="2.5" style="2195" customWidth="1"/>
    <col min="524" max="770" width="9" style="2195" customWidth="1"/>
    <col min="771" max="771" width="1.125" style="2195" customWidth="1"/>
    <col min="772" max="773" width="15.625" style="2195" customWidth="1"/>
    <col min="774" max="774" width="15.25" style="2195" customWidth="1"/>
    <col min="775" max="775" width="17.5" style="2195" customWidth="1"/>
    <col min="776" max="776" width="15.125" style="2195" customWidth="1"/>
    <col min="777" max="777" width="15.25" style="2195" customWidth="1"/>
    <col min="778" max="778" width="3.75" style="2195" customWidth="1"/>
    <col min="779" max="779" width="2.5" style="2195" customWidth="1"/>
    <col min="780" max="1026" width="9" style="2195" customWidth="1"/>
    <col min="1027" max="1027" width="1.125" style="2195" customWidth="1"/>
    <col min="1028" max="1029" width="15.625" style="2195" customWidth="1"/>
    <col min="1030" max="1030" width="15.25" style="2195" customWidth="1"/>
    <col min="1031" max="1031" width="17.5" style="2195" customWidth="1"/>
    <col min="1032" max="1032" width="15.125" style="2195" customWidth="1"/>
    <col min="1033" max="1033" width="15.25" style="2195" customWidth="1"/>
    <col min="1034" max="1034" width="3.75" style="2195" customWidth="1"/>
    <col min="1035" max="1035" width="2.5" style="2195" customWidth="1"/>
    <col min="1036" max="1282" width="9" style="2195" customWidth="1"/>
    <col min="1283" max="1283" width="1.125" style="2195" customWidth="1"/>
    <col min="1284" max="1285" width="15.625" style="2195" customWidth="1"/>
    <col min="1286" max="1286" width="15.25" style="2195" customWidth="1"/>
    <col min="1287" max="1287" width="17.5" style="2195" customWidth="1"/>
    <col min="1288" max="1288" width="15.125" style="2195" customWidth="1"/>
    <col min="1289" max="1289" width="15.25" style="2195" customWidth="1"/>
    <col min="1290" max="1290" width="3.75" style="2195" customWidth="1"/>
    <col min="1291" max="1291" width="2.5" style="2195" customWidth="1"/>
    <col min="1292" max="1538" width="9" style="2195" customWidth="1"/>
    <col min="1539" max="1539" width="1.125" style="2195" customWidth="1"/>
    <col min="1540" max="1541" width="15.625" style="2195" customWidth="1"/>
    <col min="1542" max="1542" width="15.25" style="2195" customWidth="1"/>
    <col min="1543" max="1543" width="17.5" style="2195" customWidth="1"/>
    <col min="1544" max="1544" width="15.125" style="2195" customWidth="1"/>
    <col min="1545" max="1545" width="15.25" style="2195" customWidth="1"/>
    <col min="1546" max="1546" width="3.75" style="2195" customWidth="1"/>
    <col min="1547" max="1547" width="2.5" style="2195" customWidth="1"/>
    <col min="1548" max="1794" width="9" style="2195" customWidth="1"/>
    <col min="1795" max="1795" width="1.125" style="2195" customWidth="1"/>
    <col min="1796" max="1797" width="15.625" style="2195" customWidth="1"/>
    <col min="1798" max="1798" width="15.25" style="2195" customWidth="1"/>
    <col min="1799" max="1799" width="17.5" style="2195" customWidth="1"/>
    <col min="1800" max="1800" width="15.125" style="2195" customWidth="1"/>
    <col min="1801" max="1801" width="15.25" style="2195" customWidth="1"/>
    <col min="1802" max="1802" width="3.75" style="2195" customWidth="1"/>
    <col min="1803" max="1803" width="2.5" style="2195" customWidth="1"/>
    <col min="1804" max="2050" width="9" style="2195" customWidth="1"/>
    <col min="2051" max="2051" width="1.125" style="2195" customWidth="1"/>
    <col min="2052" max="2053" width="15.625" style="2195" customWidth="1"/>
    <col min="2054" max="2054" width="15.25" style="2195" customWidth="1"/>
    <col min="2055" max="2055" width="17.5" style="2195" customWidth="1"/>
    <col min="2056" max="2056" width="15.125" style="2195" customWidth="1"/>
    <col min="2057" max="2057" width="15.25" style="2195" customWidth="1"/>
    <col min="2058" max="2058" width="3.75" style="2195" customWidth="1"/>
    <col min="2059" max="2059" width="2.5" style="2195" customWidth="1"/>
    <col min="2060" max="2306" width="9" style="2195" customWidth="1"/>
    <col min="2307" max="2307" width="1.125" style="2195" customWidth="1"/>
    <col min="2308" max="2309" width="15.625" style="2195" customWidth="1"/>
    <col min="2310" max="2310" width="15.25" style="2195" customWidth="1"/>
    <col min="2311" max="2311" width="17.5" style="2195" customWidth="1"/>
    <col min="2312" max="2312" width="15.125" style="2195" customWidth="1"/>
    <col min="2313" max="2313" width="15.25" style="2195" customWidth="1"/>
    <col min="2314" max="2314" width="3.75" style="2195" customWidth="1"/>
    <col min="2315" max="2315" width="2.5" style="2195" customWidth="1"/>
    <col min="2316" max="2562" width="9" style="2195" customWidth="1"/>
    <col min="2563" max="2563" width="1.125" style="2195" customWidth="1"/>
    <col min="2564" max="2565" width="15.625" style="2195" customWidth="1"/>
    <col min="2566" max="2566" width="15.25" style="2195" customWidth="1"/>
    <col min="2567" max="2567" width="17.5" style="2195" customWidth="1"/>
    <col min="2568" max="2568" width="15.125" style="2195" customWidth="1"/>
    <col min="2569" max="2569" width="15.25" style="2195" customWidth="1"/>
    <col min="2570" max="2570" width="3.75" style="2195" customWidth="1"/>
    <col min="2571" max="2571" width="2.5" style="2195" customWidth="1"/>
    <col min="2572" max="2818" width="9" style="2195" customWidth="1"/>
    <col min="2819" max="2819" width="1.125" style="2195" customWidth="1"/>
    <col min="2820" max="2821" width="15.625" style="2195" customWidth="1"/>
    <col min="2822" max="2822" width="15.25" style="2195" customWidth="1"/>
    <col min="2823" max="2823" width="17.5" style="2195" customWidth="1"/>
    <col min="2824" max="2824" width="15.125" style="2195" customWidth="1"/>
    <col min="2825" max="2825" width="15.25" style="2195" customWidth="1"/>
    <col min="2826" max="2826" width="3.75" style="2195" customWidth="1"/>
    <col min="2827" max="2827" width="2.5" style="2195" customWidth="1"/>
    <col min="2828" max="3074" width="9" style="2195" customWidth="1"/>
    <col min="3075" max="3075" width="1.125" style="2195" customWidth="1"/>
    <col min="3076" max="3077" width="15.625" style="2195" customWidth="1"/>
    <col min="3078" max="3078" width="15.25" style="2195" customWidth="1"/>
    <col min="3079" max="3079" width="17.5" style="2195" customWidth="1"/>
    <col min="3080" max="3080" width="15.125" style="2195" customWidth="1"/>
    <col min="3081" max="3081" width="15.25" style="2195" customWidth="1"/>
    <col min="3082" max="3082" width="3.75" style="2195" customWidth="1"/>
    <col min="3083" max="3083" width="2.5" style="2195" customWidth="1"/>
    <col min="3084" max="3330" width="9" style="2195" customWidth="1"/>
    <col min="3331" max="3331" width="1.125" style="2195" customWidth="1"/>
    <col min="3332" max="3333" width="15.625" style="2195" customWidth="1"/>
    <col min="3334" max="3334" width="15.25" style="2195" customWidth="1"/>
    <col min="3335" max="3335" width="17.5" style="2195" customWidth="1"/>
    <col min="3336" max="3336" width="15.125" style="2195" customWidth="1"/>
    <col min="3337" max="3337" width="15.25" style="2195" customWidth="1"/>
    <col min="3338" max="3338" width="3.75" style="2195" customWidth="1"/>
    <col min="3339" max="3339" width="2.5" style="2195" customWidth="1"/>
    <col min="3340" max="3586" width="9" style="2195" customWidth="1"/>
    <col min="3587" max="3587" width="1.125" style="2195" customWidth="1"/>
    <col min="3588" max="3589" width="15.625" style="2195" customWidth="1"/>
    <col min="3590" max="3590" width="15.25" style="2195" customWidth="1"/>
    <col min="3591" max="3591" width="17.5" style="2195" customWidth="1"/>
    <col min="3592" max="3592" width="15.125" style="2195" customWidth="1"/>
    <col min="3593" max="3593" width="15.25" style="2195" customWidth="1"/>
    <col min="3594" max="3594" width="3.75" style="2195" customWidth="1"/>
    <col min="3595" max="3595" width="2.5" style="2195" customWidth="1"/>
    <col min="3596" max="3842" width="9" style="2195" customWidth="1"/>
    <col min="3843" max="3843" width="1.125" style="2195" customWidth="1"/>
    <col min="3844" max="3845" width="15.625" style="2195" customWidth="1"/>
    <col min="3846" max="3846" width="15.25" style="2195" customWidth="1"/>
    <col min="3847" max="3847" width="17.5" style="2195" customWidth="1"/>
    <col min="3848" max="3848" width="15.125" style="2195" customWidth="1"/>
    <col min="3849" max="3849" width="15.25" style="2195" customWidth="1"/>
    <col min="3850" max="3850" width="3.75" style="2195" customWidth="1"/>
    <col min="3851" max="3851" width="2.5" style="2195" customWidth="1"/>
    <col min="3852" max="4098" width="9" style="2195" customWidth="1"/>
    <col min="4099" max="4099" width="1.125" style="2195" customWidth="1"/>
    <col min="4100" max="4101" width="15.625" style="2195" customWidth="1"/>
    <col min="4102" max="4102" width="15.25" style="2195" customWidth="1"/>
    <col min="4103" max="4103" width="17.5" style="2195" customWidth="1"/>
    <col min="4104" max="4104" width="15.125" style="2195" customWidth="1"/>
    <col min="4105" max="4105" width="15.25" style="2195" customWidth="1"/>
    <col min="4106" max="4106" width="3.75" style="2195" customWidth="1"/>
    <col min="4107" max="4107" width="2.5" style="2195" customWidth="1"/>
    <col min="4108" max="4354" width="9" style="2195" customWidth="1"/>
    <col min="4355" max="4355" width="1.125" style="2195" customWidth="1"/>
    <col min="4356" max="4357" width="15.625" style="2195" customWidth="1"/>
    <col min="4358" max="4358" width="15.25" style="2195" customWidth="1"/>
    <col min="4359" max="4359" width="17.5" style="2195" customWidth="1"/>
    <col min="4360" max="4360" width="15.125" style="2195" customWidth="1"/>
    <col min="4361" max="4361" width="15.25" style="2195" customWidth="1"/>
    <col min="4362" max="4362" width="3.75" style="2195" customWidth="1"/>
    <col min="4363" max="4363" width="2.5" style="2195" customWidth="1"/>
    <col min="4364" max="4610" width="9" style="2195" customWidth="1"/>
    <col min="4611" max="4611" width="1.125" style="2195" customWidth="1"/>
    <col min="4612" max="4613" width="15.625" style="2195" customWidth="1"/>
    <col min="4614" max="4614" width="15.25" style="2195" customWidth="1"/>
    <col min="4615" max="4615" width="17.5" style="2195" customWidth="1"/>
    <col min="4616" max="4616" width="15.125" style="2195" customWidth="1"/>
    <col min="4617" max="4617" width="15.25" style="2195" customWidth="1"/>
    <col min="4618" max="4618" width="3.75" style="2195" customWidth="1"/>
    <col min="4619" max="4619" width="2.5" style="2195" customWidth="1"/>
    <col min="4620" max="4866" width="9" style="2195" customWidth="1"/>
    <col min="4867" max="4867" width="1.125" style="2195" customWidth="1"/>
    <col min="4868" max="4869" width="15.625" style="2195" customWidth="1"/>
    <col min="4870" max="4870" width="15.25" style="2195" customWidth="1"/>
    <col min="4871" max="4871" width="17.5" style="2195" customWidth="1"/>
    <col min="4872" max="4872" width="15.125" style="2195" customWidth="1"/>
    <col min="4873" max="4873" width="15.25" style="2195" customWidth="1"/>
    <col min="4874" max="4874" width="3.75" style="2195" customWidth="1"/>
    <col min="4875" max="4875" width="2.5" style="2195" customWidth="1"/>
    <col min="4876" max="5122" width="9" style="2195" customWidth="1"/>
    <col min="5123" max="5123" width="1.125" style="2195" customWidth="1"/>
    <col min="5124" max="5125" width="15.625" style="2195" customWidth="1"/>
    <col min="5126" max="5126" width="15.25" style="2195" customWidth="1"/>
    <col min="5127" max="5127" width="17.5" style="2195" customWidth="1"/>
    <col min="5128" max="5128" width="15.125" style="2195" customWidth="1"/>
    <col min="5129" max="5129" width="15.25" style="2195" customWidth="1"/>
    <col min="5130" max="5130" width="3.75" style="2195" customWidth="1"/>
    <col min="5131" max="5131" width="2.5" style="2195" customWidth="1"/>
    <col min="5132" max="5378" width="9" style="2195" customWidth="1"/>
    <col min="5379" max="5379" width="1.125" style="2195" customWidth="1"/>
    <col min="5380" max="5381" width="15.625" style="2195" customWidth="1"/>
    <col min="5382" max="5382" width="15.25" style="2195" customWidth="1"/>
    <col min="5383" max="5383" width="17.5" style="2195" customWidth="1"/>
    <col min="5384" max="5384" width="15.125" style="2195" customWidth="1"/>
    <col min="5385" max="5385" width="15.25" style="2195" customWidth="1"/>
    <col min="5386" max="5386" width="3.75" style="2195" customWidth="1"/>
    <col min="5387" max="5387" width="2.5" style="2195" customWidth="1"/>
    <col min="5388" max="5634" width="9" style="2195" customWidth="1"/>
    <col min="5635" max="5635" width="1.125" style="2195" customWidth="1"/>
    <col min="5636" max="5637" width="15.625" style="2195" customWidth="1"/>
    <col min="5638" max="5638" width="15.25" style="2195" customWidth="1"/>
    <col min="5639" max="5639" width="17.5" style="2195" customWidth="1"/>
    <col min="5640" max="5640" width="15.125" style="2195" customWidth="1"/>
    <col min="5641" max="5641" width="15.25" style="2195" customWidth="1"/>
    <col min="5642" max="5642" width="3.75" style="2195" customWidth="1"/>
    <col min="5643" max="5643" width="2.5" style="2195" customWidth="1"/>
    <col min="5644" max="5890" width="9" style="2195" customWidth="1"/>
    <col min="5891" max="5891" width="1.125" style="2195" customWidth="1"/>
    <col min="5892" max="5893" width="15.625" style="2195" customWidth="1"/>
    <col min="5894" max="5894" width="15.25" style="2195" customWidth="1"/>
    <col min="5895" max="5895" width="17.5" style="2195" customWidth="1"/>
    <col min="5896" max="5896" width="15.125" style="2195" customWidth="1"/>
    <col min="5897" max="5897" width="15.25" style="2195" customWidth="1"/>
    <col min="5898" max="5898" width="3.75" style="2195" customWidth="1"/>
    <col min="5899" max="5899" width="2.5" style="2195" customWidth="1"/>
    <col min="5900" max="6146" width="9" style="2195" customWidth="1"/>
    <col min="6147" max="6147" width="1.125" style="2195" customWidth="1"/>
    <col min="6148" max="6149" width="15.625" style="2195" customWidth="1"/>
    <col min="6150" max="6150" width="15.25" style="2195" customWidth="1"/>
    <col min="6151" max="6151" width="17.5" style="2195" customWidth="1"/>
    <col min="6152" max="6152" width="15.125" style="2195" customWidth="1"/>
    <col min="6153" max="6153" width="15.25" style="2195" customWidth="1"/>
    <col min="6154" max="6154" width="3.75" style="2195" customWidth="1"/>
    <col min="6155" max="6155" width="2.5" style="2195" customWidth="1"/>
    <col min="6156" max="6402" width="9" style="2195" customWidth="1"/>
    <col min="6403" max="6403" width="1.125" style="2195" customWidth="1"/>
    <col min="6404" max="6405" width="15.625" style="2195" customWidth="1"/>
    <col min="6406" max="6406" width="15.25" style="2195" customWidth="1"/>
    <col min="6407" max="6407" width="17.5" style="2195" customWidth="1"/>
    <col min="6408" max="6408" width="15.125" style="2195" customWidth="1"/>
    <col min="6409" max="6409" width="15.25" style="2195" customWidth="1"/>
    <col min="6410" max="6410" width="3.75" style="2195" customWidth="1"/>
    <col min="6411" max="6411" width="2.5" style="2195" customWidth="1"/>
    <col min="6412" max="6658" width="9" style="2195" customWidth="1"/>
    <col min="6659" max="6659" width="1.125" style="2195" customWidth="1"/>
    <col min="6660" max="6661" width="15.625" style="2195" customWidth="1"/>
    <col min="6662" max="6662" width="15.25" style="2195" customWidth="1"/>
    <col min="6663" max="6663" width="17.5" style="2195" customWidth="1"/>
    <col min="6664" max="6664" width="15.125" style="2195" customWidth="1"/>
    <col min="6665" max="6665" width="15.25" style="2195" customWidth="1"/>
    <col min="6666" max="6666" width="3.75" style="2195" customWidth="1"/>
    <col min="6667" max="6667" width="2.5" style="2195" customWidth="1"/>
    <col min="6668" max="6914" width="9" style="2195" customWidth="1"/>
    <col min="6915" max="6915" width="1.125" style="2195" customWidth="1"/>
    <col min="6916" max="6917" width="15.625" style="2195" customWidth="1"/>
    <col min="6918" max="6918" width="15.25" style="2195" customWidth="1"/>
    <col min="6919" max="6919" width="17.5" style="2195" customWidth="1"/>
    <col min="6920" max="6920" width="15.125" style="2195" customWidth="1"/>
    <col min="6921" max="6921" width="15.25" style="2195" customWidth="1"/>
    <col min="6922" max="6922" width="3.75" style="2195" customWidth="1"/>
    <col min="6923" max="6923" width="2.5" style="2195" customWidth="1"/>
    <col min="6924" max="7170" width="9" style="2195" customWidth="1"/>
    <col min="7171" max="7171" width="1.125" style="2195" customWidth="1"/>
    <col min="7172" max="7173" width="15.625" style="2195" customWidth="1"/>
    <col min="7174" max="7174" width="15.25" style="2195" customWidth="1"/>
    <col min="7175" max="7175" width="17.5" style="2195" customWidth="1"/>
    <col min="7176" max="7176" width="15.125" style="2195" customWidth="1"/>
    <col min="7177" max="7177" width="15.25" style="2195" customWidth="1"/>
    <col min="7178" max="7178" width="3.75" style="2195" customWidth="1"/>
    <col min="7179" max="7179" width="2.5" style="2195" customWidth="1"/>
    <col min="7180" max="7426" width="9" style="2195" customWidth="1"/>
    <col min="7427" max="7427" width="1.125" style="2195" customWidth="1"/>
    <col min="7428" max="7429" width="15.625" style="2195" customWidth="1"/>
    <col min="7430" max="7430" width="15.25" style="2195" customWidth="1"/>
    <col min="7431" max="7431" width="17.5" style="2195" customWidth="1"/>
    <col min="7432" max="7432" width="15.125" style="2195" customWidth="1"/>
    <col min="7433" max="7433" width="15.25" style="2195" customWidth="1"/>
    <col min="7434" max="7434" width="3.75" style="2195" customWidth="1"/>
    <col min="7435" max="7435" width="2.5" style="2195" customWidth="1"/>
    <col min="7436" max="7682" width="9" style="2195" customWidth="1"/>
    <col min="7683" max="7683" width="1.125" style="2195" customWidth="1"/>
    <col min="7684" max="7685" width="15.625" style="2195" customWidth="1"/>
    <col min="7686" max="7686" width="15.25" style="2195" customWidth="1"/>
    <col min="7687" max="7687" width="17.5" style="2195" customWidth="1"/>
    <col min="7688" max="7688" width="15.125" style="2195" customWidth="1"/>
    <col min="7689" max="7689" width="15.25" style="2195" customWidth="1"/>
    <col min="7690" max="7690" width="3.75" style="2195" customWidth="1"/>
    <col min="7691" max="7691" width="2.5" style="2195" customWidth="1"/>
    <col min="7692" max="7938" width="9" style="2195" customWidth="1"/>
    <col min="7939" max="7939" width="1.125" style="2195" customWidth="1"/>
    <col min="7940" max="7941" width="15.625" style="2195" customWidth="1"/>
    <col min="7942" max="7942" width="15.25" style="2195" customWidth="1"/>
    <col min="7943" max="7943" width="17.5" style="2195" customWidth="1"/>
    <col min="7944" max="7944" width="15.125" style="2195" customWidth="1"/>
    <col min="7945" max="7945" width="15.25" style="2195" customWidth="1"/>
    <col min="7946" max="7946" width="3.75" style="2195" customWidth="1"/>
    <col min="7947" max="7947" width="2.5" style="2195" customWidth="1"/>
    <col min="7948" max="8194" width="9" style="2195" customWidth="1"/>
    <col min="8195" max="8195" width="1.125" style="2195" customWidth="1"/>
    <col min="8196" max="8197" width="15.625" style="2195" customWidth="1"/>
    <col min="8198" max="8198" width="15.25" style="2195" customWidth="1"/>
    <col min="8199" max="8199" width="17.5" style="2195" customWidth="1"/>
    <col min="8200" max="8200" width="15.125" style="2195" customWidth="1"/>
    <col min="8201" max="8201" width="15.25" style="2195" customWidth="1"/>
    <col min="8202" max="8202" width="3.75" style="2195" customWidth="1"/>
    <col min="8203" max="8203" width="2.5" style="2195" customWidth="1"/>
    <col min="8204" max="8450" width="9" style="2195" customWidth="1"/>
    <col min="8451" max="8451" width="1.125" style="2195" customWidth="1"/>
    <col min="8452" max="8453" width="15.625" style="2195" customWidth="1"/>
    <col min="8454" max="8454" width="15.25" style="2195" customWidth="1"/>
    <col min="8455" max="8455" width="17.5" style="2195" customWidth="1"/>
    <col min="8456" max="8456" width="15.125" style="2195" customWidth="1"/>
    <col min="8457" max="8457" width="15.25" style="2195" customWidth="1"/>
    <col min="8458" max="8458" width="3.75" style="2195" customWidth="1"/>
    <col min="8459" max="8459" width="2.5" style="2195" customWidth="1"/>
    <col min="8460" max="8706" width="9" style="2195" customWidth="1"/>
    <col min="8707" max="8707" width="1.125" style="2195" customWidth="1"/>
    <col min="8708" max="8709" width="15.625" style="2195" customWidth="1"/>
    <col min="8710" max="8710" width="15.25" style="2195" customWidth="1"/>
    <col min="8711" max="8711" width="17.5" style="2195" customWidth="1"/>
    <col min="8712" max="8712" width="15.125" style="2195" customWidth="1"/>
    <col min="8713" max="8713" width="15.25" style="2195" customWidth="1"/>
    <col min="8714" max="8714" width="3.75" style="2195" customWidth="1"/>
    <col min="8715" max="8715" width="2.5" style="2195" customWidth="1"/>
    <col min="8716" max="8962" width="9" style="2195" customWidth="1"/>
    <col min="8963" max="8963" width="1.125" style="2195" customWidth="1"/>
    <col min="8964" max="8965" width="15.625" style="2195" customWidth="1"/>
    <col min="8966" max="8966" width="15.25" style="2195" customWidth="1"/>
    <col min="8967" max="8967" width="17.5" style="2195" customWidth="1"/>
    <col min="8968" max="8968" width="15.125" style="2195" customWidth="1"/>
    <col min="8969" max="8969" width="15.25" style="2195" customWidth="1"/>
    <col min="8970" max="8970" width="3.75" style="2195" customWidth="1"/>
    <col min="8971" max="8971" width="2.5" style="2195" customWidth="1"/>
    <col min="8972" max="9218" width="9" style="2195" customWidth="1"/>
    <col min="9219" max="9219" width="1.125" style="2195" customWidth="1"/>
    <col min="9220" max="9221" width="15.625" style="2195" customWidth="1"/>
    <col min="9222" max="9222" width="15.25" style="2195" customWidth="1"/>
    <col min="9223" max="9223" width="17.5" style="2195" customWidth="1"/>
    <col min="9224" max="9224" width="15.125" style="2195" customWidth="1"/>
    <col min="9225" max="9225" width="15.25" style="2195" customWidth="1"/>
    <col min="9226" max="9226" width="3.75" style="2195" customWidth="1"/>
    <col min="9227" max="9227" width="2.5" style="2195" customWidth="1"/>
    <col min="9228" max="9474" width="9" style="2195" customWidth="1"/>
    <col min="9475" max="9475" width="1.125" style="2195" customWidth="1"/>
    <col min="9476" max="9477" width="15.625" style="2195" customWidth="1"/>
    <col min="9478" max="9478" width="15.25" style="2195" customWidth="1"/>
    <col min="9479" max="9479" width="17.5" style="2195" customWidth="1"/>
    <col min="9480" max="9480" width="15.125" style="2195" customWidth="1"/>
    <col min="9481" max="9481" width="15.25" style="2195" customWidth="1"/>
    <col min="9482" max="9482" width="3.75" style="2195" customWidth="1"/>
    <col min="9483" max="9483" width="2.5" style="2195" customWidth="1"/>
    <col min="9484" max="9730" width="9" style="2195" customWidth="1"/>
    <col min="9731" max="9731" width="1.125" style="2195" customWidth="1"/>
    <col min="9732" max="9733" width="15.625" style="2195" customWidth="1"/>
    <col min="9734" max="9734" width="15.25" style="2195" customWidth="1"/>
    <col min="9735" max="9735" width="17.5" style="2195" customWidth="1"/>
    <col min="9736" max="9736" width="15.125" style="2195" customWidth="1"/>
    <col min="9737" max="9737" width="15.25" style="2195" customWidth="1"/>
    <col min="9738" max="9738" width="3.75" style="2195" customWidth="1"/>
    <col min="9739" max="9739" width="2.5" style="2195" customWidth="1"/>
    <col min="9740" max="9986" width="9" style="2195" customWidth="1"/>
    <col min="9987" max="9987" width="1.125" style="2195" customWidth="1"/>
    <col min="9988" max="9989" width="15.625" style="2195" customWidth="1"/>
    <col min="9990" max="9990" width="15.25" style="2195" customWidth="1"/>
    <col min="9991" max="9991" width="17.5" style="2195" customWidth="1"/>
    <col min="9992" max="9992" width="15.125" style="2195" customWidth="1"/>
    <col min="9993" max="9993" width="15.25" style="2195" customWidth="1"/>
    <col min="9994" max="9994" width="3.75" style="2195" customWidth="1"/>
    <col min="9995" max="9995" width="2.5" style="2195" customWidth="1"/>
    <col min="9996" max="10242" width="9" style="2195" customWidth="1"/>
    <col min="10243" max="10243" width="1.125" style="2195" customWidth="1"/>
    <col min="10244" max="10245" width="15.625" style="2195" customWidth="1"/>
    <col min="10246" max="10246" width="15.25" style="2195" customWidth="1"/>
    <col min="10247" max="10247" width="17.5" style="2195" customWidth="1"/>
    <col min="10248" max="10248" width="15.125" style="2195" customWidth="1"/>
    <col min="10249" max="10249" width="15.25" style="2195" customWidth="1"/>
    <col min="10250" max="10250" width="3.75" style="2195" customWidth="1"/>
    <col min="10251" max="10251" width="2.5" style="2195" customWidth="1"/>
    <col min="10252" max="10498" width="9" style="2195" customWidth="1"/>
    <col min="10499" max="10499" width="1.125" style="2195" customWidth="1"/>
    <col min="10500" max="10501" width="15.625" style="2195" customWidth="1"/>
    <col min="10502" max="10502" width="15.25" style="2195" customWidth="1"/>
    <col min="10503" max="10503" width="17.5" style="2195" customWidth="1"/>
    <col min="10504" max="10504" width="15.125" style="2195" customWidth="1"/>
    <col min="10505" max="10505" width="15.25" style="2195" customWidth="1"/>
    <col min="10506" max="10506" width="3.75" style="2195" customWidth="1"/>
    <col min="10507" max="10507" width="2.5" style="2195" customWidth="1"/>
    <col min="10508" max="10754" width="9" style="2195" customWidth="1"/>
    <col min="10755" max="10755" width="1.125" style="2195" customWidth="1"/>
    <col min="10756" max="10757" width="15.625" style="2195" customWidth="1"/>
    <col min="10758" max="10758" width="15.25" style="2195" customWidth="1"/>
    <col min="10759" max="10759" width="17.5" style="2195" customWidth="1"/>
    <col min="10760" max="10760" width="15.125" style="2195" customWidth="1"/>
    <col min="10761" max="10761" width="15.25" style="2195" customWidth="1"/>
    <col min="10762" max="10762" width="3.75" style="2195" customWidth="1"/>
    <col min="10763" max="10763" width="2.5" style="2195" customWidth="1"/>
    <col min="10764" max="11010" width="9" style="2195" customWidth="1"/>
    <col min="11011" max="11011" width="1.125" style="2195" customWidth="1"/>
    <col min="11012" max="11013" width="15.625" style="2195" customWidth="1"/>
    <col min="11014" max="11014" width="15.25" style="2195" customWidth="1"/>
    <col min="11015" max="11015" width="17.5" style="2195" customWidth="1"/>
    <col min="11016" max="11016" width="15.125" style="2195" customWidth="1"/>
    <col min="11017" max="11017" width="15.25" style="2195" customWidth="1"/>
    <col min="11018" max="11018" width="3.75" style="2195" customWidth="1"/>
    <col min="11019" max="11019" width="2.5" style="2195" customWidth="1"/>
    <col min="11020" max="11266" width="9" style="2195" customWidth="1"/>
    <col min="11267" max="11267" width="1.125" style="2195" customWidth="1"/>
    <col min="11268" max="11269" width="15.625" style="2195" customWidth="1"/>
    <col min="11270" max="11270" width="15.25" style="2195" customWidth="1"/>
    <col min="11271" max="11271" width="17.5" style="2195" customWidth="1"/>
    <col min="11272" max="11272" width="15.125" style="2195" customWidth="1"/>
    <col min="11273" max="11273" width="15.25" style="2195" customWidth="1"/>
    <col min="11274" max="11274" width="3.75" style="2195" customWidth="1"/>
    <col min="11275" max="11275" width="2.5" style="2195" customWidth="1"/>
    <col min="11276" max="11522" width="9" style="2195" customWidth="1"/>
    <col min="11523" max="11523" width="1.125" style="2195" customWidth="1"/>
    <col min="11524" max="11525" width="15.625" style="2195" customWidth="1"/>
    <col min="11526" max="11526" width="15.25" style="2195" customWidth="1"/>
    <col min="11527" max="11527" width="17.5" style="2195" customWidth="1"/>
    <col min="11528" max="11528" width="15.125" style="2195" customWidth="1"/>
    <col min="11529" max="11529" width="15.25" style="2195" customWidth="1"/>
    <col min="11530" max="11530" width="3.75" style="2195" customWidth="1"/>
    <col min="11531" max="11531" width="2.5" style="2195" customWidth="1"/>
    <col min="11532" max="11778" width="9" style="2195" customWidth="1"/>
    <col min="11779" max="11779" width="1.125" style="2195" customWidth="1"/>
    <col min="11780" max="11781" width="15.625" style="2195" customWidth="1"/>
    <col min="11782" max="11782" width="15.25" style="2195" customWidth="1"/>
    <col min="11783" max="11783" width="17.5" style="2195" customWidth="1"/>
    <col min="11784" max="11784" width="15.125" style="2195" customWidth="1"/>
    <col min="11785" max="11785" width="15.25" style="2195" customWidth="1"/>
    <col min="11786" max="11786" width="3.75" style="2195" customWidth="1"/>
    <col min="11787" max="11787" width="2.5" style="2195" customWidth="1"/>
    <col min="11788" max="12034" width="9" style="2195" customWidth="1"/>
    <col min="12035" max="12035" width="1.125" style="2195" customWidth="1"/>
    <col min="12036" max="12037" width="15.625" style="2195" customWidth="1"/>
    <col min="12038" max="12038" width="15.25" style="2195" customWidth="1"/>
    <col min="12039" max="12039" width="17.5" style="2195" customWidth="1"/>
    <col min="12040" max="12040" width="15.125" style="2195" customWidth="1"/>
    <col min="12041" max="12041" width="15.25" style="2195" customWidth="1"/>
    <col min="12042" max="12042" width="3.75" style="2195" customWidth="1"/>
    <col min="12043" max="12043" width="2.5" style="2195" customWidth="1"/>
    <col min="12044" max="12290" width="9" style="2195" customWidth="1"/>
    <col min="12291" max="12291" width="1.125" style="2195" customWidth="1"/>
    <col min="12292" max="12293" width="15.625" style="2195" customWidth="1"/>
    <col min="12294" max="12294" width="15.25" style="2195" customWidth="1"/>
    <col min="12295" max="12295" width="17.5" style="2195" customWidth="1"/>
    <col min="12296" max="12296" width="15.125" style="2195" customWidth="1"/>
    <col min="12297" max="12297" width="15.25" style="2195" customWidth="1"/>
    <col min="12298" max="12298" width="3.75" style="2195" customWidth="1"/>
    <col min="12299" max="12299" width="2.5" style="2195" customWidth="1"/>
    <col min="12300" max="12546" width="9" style="2195" customWidth="1"/>
    <col min="12547" max="12547" width="1.125" style="2195" customWidth="1"/>
    <col min="12548" max="12549" width="15.625" style="2195" customWidth="1"/>
    <col min="12550" max="12550" width="15.25" style="2195" customWidth="1"/>
    <col min="12551" max="12551" width="17.5" style="2195" customWidth="1"/>
    <col min="12552" max="12552" width="15.125" style="2195" customWidth="1"/>
    <col min="12553" max="12553" width="15.25" style="2195" customWidth="1"/>
    <col min="12554" max="12554" width="3.75" style="2195" customWidth="1"/>
    <col min="12555" max="12555" width="2.5" style="2195" customWidth="1"/>
    <col min="12556" max="12802" width="9" style="2195" customWidth="1"/>
    <col min="12803" max="12803" width="1.125" style="2195" customWidth="1"/>
    <col min="12804" max="12805" width="15.625" style="2195" customWidth="1"/>
    <col min="12806" max="12806" width="15.25" style="2195" customWidth="1"/>
    <col min="12807" max="12807" width="17.5" style="2195" customWidth="1"/>
    <col min="12808" max="12808" width="15.125" style="2195" customWidth="1"/>
    <col min="12809" max="12809" width="15.25" style="2195" customWidth="1"/>
    <col min="12810" max="12810" width="3.75" style="2195" customWidth="1"/>
    <col min="12811" max="12811" width="2.5" style="2195" customWidth="1"/>
    <col min="12812" max="13058" width="9" style="2195" customWidth="1"/>
    <col min="13059" max="13059" width="1.125" style="2195" customWidth="1"/>
    <col min="13060" max="13061" width="15.625" style="2195" customWidth="1"/>
    <col min="13062" max="13062" width="15.25" style="2195" customWidth="1"/>
    <col min="13063" max="13063" width="17.5" style="2195" customWidth="1"/>
    <col min="13064" max="13064" width="15.125" style="2195" customWidth="1"/>
    <col min="13065" max="13065" width="15.25" style="2195" customWidth="1"/>
    <col min="13066" max="13066" width="3.75" style="2195" customWidth="1"/>
    <col min="13067" max="13067" width="2.5" style="2195" customWidth="1"/>
    <col min="13068" max="13314" width="9" style="2195" customWidth="1"/>
    <col min="13315" max="13315" width="1.125" style="2195" customWidth="1"/>
    <col min="13316" max="13317" width="15.625" style="2195" customWidth="1"/>
    <col min="13318" max="13318" width="15.25" style="2195" customWidth="1"/>
    <col min="13319" max="13319" width="17.5" style="2195" customWidth="1"/>
    <col min="13320" max="13320" width="15.125" style="2195" customWidth="1"/>
    <col min="13321" max="13321" width="15.25" style="2195" customWidth="1"/>
    <col min="13322" max="13322" width="3.75" style="2195" customWidth="1"/>
    <col min="13323" max="13323" width="2.5" style="2195" customWidth="1"/>
    <col min="13324" max="13570" width="9" style="2195" customWidth="1"/>
    <col min="13571" max="13571" width="1.125" style="2195" customWidth="1"/>
    <col min="13572" max="13573" width="15.625" style="2195" customWidth="1"/>
    <col min="13574" max="13574" width="15.25" style="2195" customWidth="1"/>
    <col min="13575" max="13575" width="17.5" style="2195" customWidth="1"/>
    <col min="13576" max="13576" width="15.125" style="2195" customWidth="1"/>
    <col min="13577" max="13577" width="15.25" style="2195" customWidth="1"/>
    <col min="13578" max="13578" width="3.75" style="2195" customWidth="1"/>
    <col min="13579" max="13579" width="2.5" style="2195" customWidth="1"/>
    <col min="13580" max="13826" width="9" style="2195" customWidth="1"/>
    <col min="13827" max="13827" width="1.125" style="2195" customWidth="1"/>
    <col min="13828" max="13829" width="15.625" style="2195" customWidth="1"/>
    <col min="13830" max="13830" width="15.25" style="2195" customWidth="1"/>
    <col min="13831" max="13831" width="17.5" style="2195" customWidth="1"/>
    <col min="13832" max="13832" width="15.125" style="2195" customWidth="1"/>
    <col min="13833" max="13833" width="15.25" style="2195" customWidth="1"/>
    <col min="13834" max="13834" width="3.75" style="2195" customWidth="1"/>
    <col min="13835" max="13835" width="2.5" style="2195" customWidth="1"/>
    <col min="13836" max="14082" width="9" style="2195" customWidth="1"/>
    <col min="14083" max="14083" width="1.125" style="2195" customWidth="1"/>
    <col min="14084" max="14085" width="15.625" style="2195" customWidth="1"/>
    <col min="14086" max="14086" width="15.25" style="2195" customWidth="1"/>
    <col min="14087" max="14087" width="17.5" style="2195" customWidth="1"/>
    <col min="14088" max="14088" width="15.125" style="2195" customWidth="1"/>
    <col min="14089" max="14089" width="15.25" style="2195" customWidth="1"/>
    <col min="14090" max="14090" width="3.75" style="2195" customWidth="1"/>
    <col min="14091" max="14091" width="2.5" style="2195" customWidth="1"/>
    <col min="14092" max="14338" width="9" style="2195" customWidth="1"/>
    <col min="14339" max="14339" width="1.125" style="2195" customWidth="1"/>
    <col min="14340" max="14341" width="15.625" style="2195" customWidth="1"/>
    <col min="14342" max="14342" width="15.25" style="2195" customWidth="1"/>
    <col min="14343" max="14343" width="17.5" style="2195" customWidth="1"/>
    <col min="14344" max="14344" width="15.125" style="2195" customWidth="1"/>
    <col min="14345" max="14345" width="15.25" style="2195" customWidth="1"/>
    <col min="14346" max="14346" width="3.75" style="2195" customWidth="1"/>
    <col min="14347" max="14347" width="2.5" style="2195" customWidth="1"/>
    <col min="14348" max="14594" width="9" style="2195" customWidth="1"/>
    <col min="14595" max="14595" width="1.125" style="2195" customWidth="1"/>
    <col min="14596" max="14597" width="15.625" style="2195" customWidth="1"/>
    <col min="14598" max="14598" width="15.25" style="2195" customWidth="1"/>
    <col min="14599" max="14599" width="17.5" style="2195" customWidth="1"/>
    <col min="14600" max="14600" width="15.125" style="2195" customWidth="1"/>
    <col min="14601" max="14601" width="15.25" style="2195" customWidth="1"/>
    <col min="14602" max="14602" width="3.75" style="2195" customWidth="1"/>
    <col min="14603" max="14603" width="2.5" style="2195" customWidth="1"/>
    <col min="14604" max="14850" width="9" style="2195" customWidth="1"/>
    <col min="14851" max="14851" width="1.125" style="2195" customWidth="1"/>
    <col min="14852" max="14853" width="15.625" style="2195" customWidth="1"/>
    <col min="14854" max="14854" width="15.25" style="2195" customWidth="1"/>
    <col min="14855" max="14855" width="17.5" style="2195" customWidth="1"/>
    <col min="14856" max="14856" width="15.125" style="2195" customWidth="1"/>
    <col min="14857" max="14857" width="15.25" style="2195" customWidth="1"/>
    <col min="14858" max="14858" width="3.75" style="2195" customWidth="1"/>
    <col min="14859" max="14859" width="2.5" style="2195" customWidth="1"/>
    <col min="14860" max="15106" width="9" style="2195" customWidth="1"/>
    <col min="15107" max="15107" width="1.125" style="2195" customWidth="1"/>
    <col min="15108" max="15109" width="15.625" style="2195" customWidth="1"/>
    <col min="15110" max="15110" width="15.25" style="2195" customWidth="1"/>
    <col min="15111" max="15111" width="17.5" style="2195" customWidth="1"/>
    <col min="15112" max="15112" width="15.125" style="2195" customWidth="1"/>
    <col min="15113" max="15113" width="15.25" style="2195" customWidth="1"/>
    <col min="15114" max="15114" width="3.75" style="2195" customWidth="1"/>
    <col min="15115" max="15115" width="2.5" style="2195" customWidth="1"/>
    <col min="15116" max="15362" width="9" style="2195" customWidth="1"/>
    <col min="15363" max="15363" width="1.125" style="2195" customWidth="1"/>
    <col min="15364" max="15365" width="15.625" style="2195" customWidth="1"/>
    <col min="15366" max="15366" width="15.25" style="2195" customWidth="1"/>
    <col min="15367" max="15367" width="17.5" style="2195" customWidth="1"/>
    <col min="15368" max="15368" width="15.125" style="2195" customWidth="1"/>
    <col min="15369" max="15369" width="15.25" style="2195" customWidth="1"/>
    <col min="15370" max="15370" width="3.75" style="2195" customWidth="1"/>
    <col min="15371" max="15371" width="2.5" style="2195" customWidth="1"/>
    <col min="15372" max="15618" width="9" style="2195" customWidth="1"/>
    <col min="15619" max="15619" width="1.125" style="2195" customWidth="1"/>
    <col min="15620" max="15621" width="15.625" style="2195" customWidth="1"/>
    <col min="15622" max="15622" width="15.25" style="2195" customWidth="1"/>
    <col min="15623" max="15623" width="17.5" style="2195" customWidth="1"/>
    <col min="15624" max="15624" width="15.125" style="2195" customWidth="1"/>
    <col min="15625" max="15625" width="15.25" style="2195" customWidth="1"/>
    <col min="15626" max="15626" width="3.75" style="2195" customWidth="1"/>
    <col min="15627" max="15627" width="2.5" style="2195" customWidth="1"/>
    <col min="15628" max="15874" width="9" style="2195" customWidth="1"/>
    <col min="15875" max="15875" width="1.125" style="2195" customWidth="1"/>
    <col min="15876" max="15877" width="15.625" style="2195" customWidth="1"/>
    <col min="15878" max="15878" width="15.25" style="2195" customWidth="1"/>
    <col min="15879" max="15879" width="17.5" style="2195" customWidth="1"/>
    <col min="15880" max="15880" width="15.125" style="2195" customWidth="1"/>
    <col min="15881" max="15881" width="15.25" style="2195" customWidth="1"/>
    <col min="15882" max="15882" width="3.75" style="2195" customWidth="1"/>
    <col min="15883" max="15883" width="2.5" style="2195" customWidth="1"/>
    <col min="15884" max="16130" width="9" style="2195" customWidth="1"/>
    <col min="16131" max="16131" width="1.125" style="2195" customWidth="1"/>
    <col min="16132" max="16133" width="15.625" style="2195" customWidth="1"/>
    <col min="16134" max="16134" width="15.25" style="2195" customWidth="1"/>
    <col min="16135" max="16135" width="17.5" style="2195" customWidth="1"/>
    <col min="16136" max="16136" width="15.125" style="2195" customWidth="1"/>
    <col min="16137" max="16137" width="15.25" style="2195" customWidth="1"/>
    <col min="16138" max="16138" width="3.75" style="2195" customWidth="1"/>
    <col min="16139" max="16139" width="2.5" style="2195" customWidth="1"/>
    <col min="16140" max="16384" width="9" style="2195" customWidth="1"/>
  </cols>
  <sheetData>
    <row r="1" spans="1:10" ht="20.100000000000001" customHeight="1">
      <c r="A1" s="1389" t="s">
        <v>2077</v>
      </c>
      <c r="B1" s="1724"/>
      <c r="C1" s="1724"/>
      <c r="D1" s="1724"/>
      <c r="E1" s="1724"/>
      <c r="F1" s="1724"/>
      <c r="G1" s="1724"/>
      <c r="H1" s="1724"/>
      <c r="I1" s="1724"/>
    </row>
    <row r="2" spans="1:10" ht="20.100000000000001" customHeight="1">
      <c r="A2" s="2697" t="s">
        <v>1641</v>
      </c>
      <c r="B2" s="1724"/>
      <c r="C2" s="1724"/>
      <c r="D2" s="1724"/>
      <c r="E2" s="1724"/>
      <c r="F2" s="1724"/>
      <c r="G2" s="1724"/>
      <c r="H2" s="1724"/>
      <c r="I2" s="536" t="s">
        <v>1306</v>
      </c>
    </row>
    <row r="3" spans="1:10" ht="20.100000000000001" customHeight="1">
      <c r="A3" s="510" t="s">
        <v>1003</v>
      </c>
      <c r="B3" s="510"/>
      <c r="C3" s="510"/>
      <c r="D3" s="510"/>
      <c r="E3" s="510"/>
      <c r="F3" s="510"/>
      <c r="G3" s="510"/>
      <c r="H3" s="510"/>
      <c r="I3" s="510"/>
    </row>
    <row r="4" spans="1:10" ht="20.100000000000001" customHeight="1">
      <c r="A4" s="511"/>
      <c r="B4" s="511"/>
      <c r="C4" s="511"/>
      <c r="D4" s="511"/>
      <c r="E4" s="511"/>
      <c r="F4" s="511"/>
      <c r="G4" s="511"/>
      <c r="H4" s="511"/>
      <c r="I4" s="511"/>
    </row>
    <row r="5" spans="1:10" ht="43.5" customHeight="1">
      <c r="A5" s="1393" t="s">
        <v>710</v>
      </c>
      <c r="B5" s="524"/>
      <c r="C5" s="531"/>
      <c r="D5" s="531"/>
      <c r="E5" s="531"/>
      <c r="F5" s="531"/>
      <c r="G5" s="531"/>
      <c r="H5" s="531"/>
      <c r="I5" s="2147"/>
    </row>
    <row r="6" spans="1:10" ht="43.5" customHeight="1">
      <c r="A6" s="2666" t="s">
        <v>979</v>
      </c>
      <c r="B6" s="523" t="s">
        <v>1721</v>
      </c>
      <c r="C6" s="523"/>
      <c r="D6" s="523"/>
      <c r="E6" s="523"/>
      <c r="F6" s="523"/>
      <c r="G6" s="523"/>
      <c r="H6" s="523"/>
      <c r="I6" s="523"/>
      <c r="J6" s="2709"/>
    </row>
    <row r="7" spans="1:10" ht="18.75" customHeight="1">
      <c r="A7" s="2666" t="s">
        <v>1810</v>
      </c>
      <c r="B7" s="1356" t="s">
        <v>1815</v>
      </c>
      <c r="C7" s="523"/>
      <c r="D7" s="523"/>
      <c r="E7" s="523"/>
      <c r="F7" s="539"/>
      <c r="G7" s="524" t="s">
        <v>1686</v>
      </c>
      <c r="H7" s="531"/>
      <c r="I7" s="2147"/>
      <c r="J7" s="2709"/>
    </row>
    <row r="8" spans="1:10" ht="43.5" customHeight="1">
      <c r="A8" s="2698"/>
      <c r="B8" s="1705"/>
      <c r="C8" s="1707"/>
      <c r="D8" s="1707"/>
      <c r="E8" s="1707"/>
      <c r="F8" s="1710"/>
      <c r="G8" s="524"/>
      <c r="H8" s="531"/>
      <c r="I8" s="2147"/>
      <c r="J8" s="2709"/>
    </row>
    <row r="9" spans="1:10" ht="19.5" customHeight="1">
      <c r="A9" s="1802" t="s">
        <v>376</v>
      </c>
      <c r="B9" s="1356" t="s">
        <v>1432</v>
      </c>
      <c r="C9" s="523"/>
      <c r="D9" s="523"/>
      <c r="E9" s="523"/>
      <c r="F9" s="523"/>
      <c r="G9" s="523"/>
      <c r="H9" s="523"/>
      <c r="I9" s="523"/>
      <c r="J9" s="2709"/>
    </row>
    <row r="10" spans="1:10" ht="40.5" customHeight="1">
      <c r="A10" s="1803"/>
      <c r="B10" s="1698" t="s">
        <v>292</v>
      </c>
      <c r="C10" s="1698" t="s">
        <v>313</v>
      </c>
      <c r="D10" s="533" t="s">
        <v>1094</v>
      </c>
      <c r="E10" s="533"/>
      <c r="F10" s="533"/>
      <c r="G10" s="2705" t="s">
        <v>1762</v>
      </c>
      <c r="H10" s="2705"/>
      <c r="I10" s="2708" t="s">
        <v>1637</v>
      </c>
      <c r="J10" s="2710"/>
    </row>
    <row r="11" spans="1:10" ht="19.5" customHeight="1">
      <c r="A11" s="1803"/>
      <c r="B11" s="1861"/>
      <c r="C11" s="1861"/>
      <c r="D11" s="533"/>
      <c r="E11" s="533"/>
      <c r="F11" s="533"/>
      <c r="G11" s="2706"/>
      <c r="H11" s="2707" t="s">
        <v>1304</v>
      </c>
      <c r="I11" s="2706"/>
    </row>
    <row r="12" spans="1:10" ht="19.5" customHeight="1">
      <c r="A12" s="1803"/>
      <c r="B12" s="1861"/>
      <c r="C12" s="1861"/>
      <c r="D12" s="533"/>
      <c r="E12" s="533"/>
      <c r="F12" s="533"/>
      <c r="G12" s="2706"/>
      <c r="H12" s="2707" t="s">
        <v>1304</v>
      </c>
      <c r="I12" s="2706"/>
      <c r="J12" s="2710"/>
    </row>
    <row r="13" spans="1:10" ht="19.5" customHeight="1">
      <c r="A13" s="1803"/>
      <c r="B13" s="1861"/>
      <c r="C13" s="1861"/>
      <c r="D13" s="533"/>
      <c r="E13" s="533"/>
      <c r="F13" s="533"/>
      <c r="G13" s="2706"/>
      <c r="H13" s="2707" t="s">
        <v>1304</v>
      </c>
      <c r="I13" s="2706"/>
      <c r="J13" s="2710"/>
    </row>
    <row r="14" spans="1:10" ht="19.5" customHeight="1">
      <c r="A14" s="1803"/>
      <c r="B14" s="1705" t="s">
        <v>1761</v>
      </c>
      <c r="C14" s="1707"/>
      <c r="D14" s="1707"/>
      <c r="E14" s="1707"/>
      <c r="F14" s="1707"/>
      <c r="G14" s="1707"/>
      <c r="H14" s="1707"/>
      <c r="I14" s="1710"/>
    </row>
    <row r="15" spans="1:10" ht="40.5" customHeight="1">
      <c r="A15" s="1803"/>
      <c r="B15" s="1698" t="s">
        <v>292</v>
      </c>
      <c r="C15" s="1698" t="s">
        <v>313</v>
      </c>
      <c r="D15" s="533" t="s">
        <v>1094</v>
      </c>
      <c r="E15" s="533"/>
      <c r="F15" s="533"/>
      <c r="G15" s="2705" t="s">
        <v>1762</v>
      </c>
      <c r="H15" s="2705"/>
      <c r="I15" s="2708" t="s">
        <v>1637</v>
      </c>
    </row>
    <row r="16" spans="1:10" ht="19.5" customHeight="1">
      <c r="A16" s="1803"/>
      <c r="B16" s="1861"/>
      <c r="C16" s="1861"/>
      <c r="D16" s="533"/>
      <c r="E16" s="533"/>
      <c r="F16" s="533"/>
      <c r="G16" s="2706"/>
      <c r="H16" s="2707" t="s">
        <v>1304</v>
      </c>
      <c r="I16" s="2706"/>
      <c r="J16" s="2709"/>
    </row>
    <row r="17" spans="1:11" ht="19.5" customHeight="1">
      <c r="A17" s="1803"/>
      <c r="B17" s="1861"/>
      <c r="C17" s="1861"/>
      <c r="D17" s="533"/>
      <c r="E17" s="533"/>
      <c r="F17" s="533"/>
      <c r="G17" s="2706"/>
      <c r="H17" s="2707" t="s">
        <v>1304</v>
      </c>
      <c r="I17" s="2706"/>
    </row>
    <row r="18" spans="1:11" ht="19.5" customHeight="1">
      <c r="A18" s="1804"/>
      <c r="B18" s="1861"/>
      <c r="C18" s="1861"/>
      <c r="D18" s="533"/>
      <c r="E18" s="533"/>
      <c r="F18" s="533"/>
      <c r="G18" s="2706"/>
      <c r="H18" s="2707" t="s">
        <v>1304</v>
      </c>
      <c r="I18" s="2706"/>
    </row>
    <row r="19" spans="1:11" ht="19.5" customHeight="1">
      <c r="A19" s="2699" t="s">
        <v>1662</v>
      </c>
      <c r="B19" s="2702" t="s">
        <v>1816</v>
      </c>
      <c r="C19" s="2703"/>
      <c r="D19" s="2703"/>
      <c r="E19" s="2703"/>
      <c r="F19" s="2704"/>
      <c r="G19" s="524" t="s">
        <v>1103</v>
      </c>
      <c r="H19" s="531"/>
      <c r="I19" s="2147"/>
    </row>
    <row r="20" spans="1:11" ht="27.75" customHeight="1">
      <c r="A20" s="2700"/>
      <c r="B20" s="2673"/>
      <c r="C20" s="2676"/>
      <c r="D20" s="2676"/>
      <c r="E20" s="2676"/>
      <c r="F20" s="2682"/>
      <c r="G20" s="1323"/>
      <c r="H20" s="1328"/>
      <c r="I20" s="2694"/>
    </row>
    <row r="21" spans="1:11" ht="6" customHeight="1">
      <c r="A21" s="1724"/>
      <c r="B21" s="1724"/>
      <c r="C21" s="1724"/>
      <c r="D21" s="1724"/>
      <c r="E21" s="1724"/>
      <c r="F21" s="1724"/>
      <c r="G21" s="1724"/>
      <c r="H21" s="1724"/>
      <c r="I21" s="1724"/>
    </row>
    <row r="22" spans="1:11" ht="16.5" customHeight="1">
      <c r="A22" s="1860" t="s">
        <v>1707</v>
      </c>
      <c r="B22" s="1860"/>
      <c r="C22" s="1860"/>
      <c r="D22" s="1860"/>
      <c r="E22" s="1860"/>
      <c r="F22" s="1860"/>
      <c r="G22" s="1860"/>
      <c r="H22" s="1860"/>
      <c r="I22" s="1860"/>
      <c r="J22" s="1408"/>
      <c r="K22" s="1408"/>
    </row>
    <row r="23" spans="1:11" ht="57" customHeight="1">
      <c r="A23" s="1859" t="s">
        <v>1576</v>
      </c>
      <c r="B23" s="1859"/>
      <c r="C23" s="1859"/>
      <c r="D23" s="1859"/>
      <c r="E23" s="1859"/>
      <c r="F23" s="1859"/>
      <c r="G23" s="1859"/>
      <c r="H23" s="1859"/>
      <c r="I23" s="1859"/>
      <c r="J23" s="1408"/>
      <c r="K23" s="1408"/>
    </row>
    <row r="24" spans="1:11" ht="36" customHeight="1">
      <c r="A24" s="1859" t="s">
        <v>1811</v>
      </c>
      <c r="B24" s="1859"/>
      <c r="C24" s="1859"/>
      <c r="D24" s="1859"/>
      <c r="E24" s="1859"/>
      <c r="F24" s="1859"/>
      <c r="G24" s="1859"/>
      <c r="H24" s="1859"/>
      <c r="I24" s="1859"/>
      <c r="J24" s="1408"/>
      <c r="K24" s="1408"/>
    </row>
    <row r="25" spans="1:11" ht="30" customHeight="1">
      <c r="A25" s="520" t="s">
        <v>1812</v>
      </c>
      <c r="B25" s="520"/>
      <c r="C25" s="520"/>
      <c r="D25" s="520"/>
      <c r="E25" s="520"/>
      <c r="F25" s="520"/>
      <c r="G25" s="520"/>
      <c r="H25" s="520"/>
      <c r="I25" s="520"/>
      <c r="J25" s="1408"/>
      <c r="K25" s="1408"/>
    </row>
    <row r="26" spans="1:11" ht="7.5" customHeight="1">
      <c r="A26" s="2701"/>
      <c r="B26" s="2701"/>
      <c r="C26" s="2701"/>
      <c r="D26" s="2701"/>
      <c r="E26" s="2701"/>
      <c r="F26" s="2701"/>
      <c r="G26" s="2701"/>
      <c r="H26" s="2701"/>
      <c r="I26" s="2701"/>
    </row>
    <row r="27" spans="1:11">
      <c r="A27" s="1408"/>
    </row>
  </sheetData>
  <mergeCells count="28">
    <mergeCell ref="A3:I3"/>
    <mergeCell ref="B5:I5"/>
    <mergeCell ref="B6:I6"/>
    <mergeCell ref="G7:I7"/>
    <mergeCell ref="G8:I8"/>
    <mergeCell ref="B9:I9"/>
    <mergeCell ref="D10:F10"/>
    <mergeCell ref="G10:H10"/>
    <mergeCell ref="D11:F11"/>
    <mergeCell ref="D12:F12"/>
    <mergeCell ref="D13:F13"/>
    <mergeCell ref="B14:I14"/>
    <mergeCell ref="D15:F15"/>
    <mergeCell ref="G15:H15"/>
    <mergeCell ref="D16:F16"/>
    <mergeCell ref="D17:F17"/>
    <mergeCell ref="D18:F18"/>
    <mergeCell ref="G19:I19"/>
    <mergeCell ref="G20:I20"/>
    <mergeCell ref="A23:I23"/>
    <mergeCell ref="A24:I24"/>
    <mergeCell ref="A25:I25"/>
    <mergeCell ref="A26:I26"/>
    <mergeCell ref="A7:A8"/>
    <mergeCell ref="B7:F8"/>
    <mergeCell ref="A19:A20"/>
    <mergeCell ref="B19:F20"/>
    <mergeCell ref="A9:A18"/>
  </mergeCells>
  <phoneticPr fontId="57" type="Hiragana"/>
  <pageMargins left="0.7" right="0.7" top="0.75" bottom="0.75" header="0.3" footer="0.3"/>
  <pageSetup paperSize="9" scale="8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tabColor rgb="FFFF0000"/>
  </sheetPr>
  <dimension ref="A1:K25"/>
  <sheetViews>
    <sheetView view="pageBreakPreview" zoomScale="96" zoomScaleSheetLayoutView="96" workbookViewId="0">
      <selection activeCell="A3" sqref="A3:I3"/>
    </sheetView>
  </sheetViews>
  <sheetFormatPr defaultRowHeight="13.5"/>
  <cols>
    <col min="1" max="1" width="15.625" style="2195" customWidth="1"/>
    <col min="2" max="2" width="9.75" style="2195" customWidth="1"/>
    <col min="3" max="3" width="15.25" style="2195" customWidth="1"/>
    <col min="4" max="4" width="17.5" style="2195" customWidth="1"/>
    <col min="5" max="5" width="12.75" style="2195" customWidth="1"/>
    <col min="6" max="6" width="11" style="2195" customWidth="1"/>
    <col min="7" max="7" width="5" style="2195" customWidth="1"/>
    <col min="8" max="8" width="3.625" style="2195" customWidth="1"/>
    <col min="9" max="9" width="8.375" style="2195" customWidth="1"/>
    <col min="10" max="10" width="1" style="2195" customWidth="1"/>
    <col min="11" max="11" width="2.5" style="2195" customWidth="1"/>
    <col min="12" max="258" width="9" style="2195" customWidth="1"/>
    <col min="259" max="259" width="1.125" style="2195" customWidth="1"/>
    <col min="260" max="261" width="15.625" style="2195" customWidth="1"/>
    <col min="262" max="262" width="15.25" style="2195" customWidth="1"/>
    <col min="263" max="263" width="17.5" style="2195" customWidth="1"/>
    <col min="264" max="264" width="15.125" style="2195" customWidth="1"/>
    <col min="265" max="265" width="15.25" style="2195" customWidth="1"/>
    <col min="266" max="266" width="3.75" style="2195" customWidth="1"/>
    <col min="267" max="267" width="2.5" style="2195" customWidth="1"/>
    <col min="268" max="514" width="9" style="2195" customWidth="1"/>
    <col min="515" max="515" width="1.125" style="2195" customWidth="1"/>
    <col min="516" max="517" width="15.625" style="2195" customWidth="1"/>
    <col min="518" max="518" width="15.25" style="2195" customWidth="1"/>
    <col min="519" max="519" width="17.5" style="2195" customWidth="1"/>
    <col min="520" max="520" width="15.125" style="2195" customWidth="1"/>
    <col min="521" max="521" width="15.25" style="2195" customWidth="1"/>
    <col min="522" max="522" width="3.75" style="2195" customWidth="1"/>
    <col min="523" max="523" width="2.5" style="2195" customWidth="1"/>
    <col min="524" max="770" width="9" style="2195" customWidth="1"/>
    <col min="771" max="771" width="1.125" style="2195" customWidth="1"/>
    <col min="772" max="773" width="15.625" style="2195" customWidth="1"/>
    <col min="774" max="774" width="15.25" style="2195" customWidth="1"/>
    <col min="775" max="775" width="17.5" style="2195" customWidth="1"/>
    <col min="776" max="776" width="15.125" style="2195" customWidth="1"/>
    <col min="777" max="777" width="15.25" style="2195" customWidth="1"/>
    <col min="778" max="778" width="3.75" style="2195" customWidth="1"/>
    <col min="779" max="779" width="2.5" style="2195" customWidth="1"/>
    <col min="780" max="1026" width="9" style="2195" customWidth="1"/>
    <col min="1027" max="1027" width="1.125" style="2195" customWidth="1"/>
    <col min="1028" max="1029" width="15.625" style="2195" customWidth="1"/>
    <col min="1030" max="1030" width="15.25" style="2195" customWidth="1"/>
    <col min="1031" max="1031" width="17.5" style="2195" customWidth="1"/>
    <col min="1032" max="1032" width="15.125" style="2195" customWidth="1"/>
    <col min="1033" max="1033" width="15.25" style="2195" customWidth="1"/>
    <col min="1034" max="1034" width="3.75" style="2195" customWidth="1"/>
    <col min="1035" max="1035" width="2.5" style="2195" customWidth="1"/>
    <col min="1036" max="1282" width="9" style="2195" customWidth="1"/>
    <col min="1283" max="1283" width="1.125" style="2195" customWidth="1"/>
    <col min="1284" max="1285" width="15.625" style="2195" customWidth="1"/>
    <col min="1286" max="1286" width="15.25" style="2195" customWidth="1"/>
    <col min="1287" max="1287" width="17.5" style="2195" customWidth="1"/>
    <col min="1288" max="1288" width="15.125" style="2195" customWidth="1"/>
    <col min="1289" max="1289" width="15.25" style="2195" customWidth="1"/>
    <col min="1290" max="1290" width="3.75" style="2195" customWidth="1"/>
    <col min="1291" max="1291" width="2.5" style="2195" customWidth="1"/>
    <col min="1292" max="1538" width="9" style="2195" customWidth="1"/>
    <col min="1539" max="1539" width="1.125" style="2195" customWidth="1"/>
    <col min="1540" max="1541" width="15.625" style="2195" customWidth="1"/>
    <col min="1542" max="1542" width="15.25" style="2195" customWidth="1"/>
    <col min="1543" max="1543" width="17.5" style="2195" customWidth="1"/>
    <col min="1544" max="1544" width="15.125" style="2195" customWidth="1"/>
    <col min="1545" max="1545" width="15.25" style="2195" customWidth="1"/>
    <col min="1546" max="1546" width="3.75" style="2195" customWidth="1"/>
    <col min="1547" max="1547" width="2.5" style="2195" customWidth="1"/>
    <col min="1548" max="1794" width="9" style="2195" customWidth="1"/>
    <col min="1795" max="1795" width="1.125" style="2195" customWidth="1"/>
    <col min="1796" max="1797" width="15.625" style="2195" customWidth="1"/>
    <col min="1798" max="1798" width="15.25" style="2195" customWidth="1"/>
    <col min="1799" max="1799" width="17.5" style="2195" customWidth="1"/>
    <col min="1800" max="1800" width="15.125" style="2195" customWidth="1"/>
    <col min="1801" max="1801" width="15.25" style="2195" customWidth="1"/>
    <col min="1802" max="1802" width="3.75" style="2195" customWidth="1"/>
    <col min="1803" max="1803" width="2.5" style="2195" customWidth="1"/>
    <col min="1804" max="2050" width="9" style="2195" customWidth="1"/>
    <col min="2051" max="2051" width="1.125" style="2195" customWidth="1"/>
    <col min="2052" max="2053" width="15.625" style="2195" customWidth="1"/>
    <col min="2054" max="2054" width="15.25" style="2195" customWidth="1"/>
    <col min="2055" max="2055" width="17.5" style="2195" customWidth="1"/>
    <col min="2056" max="2056" width="15.125" style="2195" customWidth="1"/>
    <col min="2057" max="2057" width="15.25" style="2195" customWidth="1"/>
    <col min="2058" max="2058" width="3.75" style="2195" customWidth="1"/>
    <col min="2059" max="2059" width="2.5" style="2195" customWidth="1"/>
    <col min="2060" max="2306" width="9" style="2195" customWidth="1"/>
    <col min="2307" max="2307" width="1.125" style="2195" customWidth="1"/>
    <col min="2308" max="2309" width="15.625" style="2195" customWidth="1"/>
    <col min="2310" max="2310" width="15.25" style="2195" customWidth="1"/>
    <col min="2311" max="2311" width="17.5" style="2195" customWidth="1"/>
    <col min="2312" max="2312" width="15.125" style="2195" customWidth="1"/>
    <col min="2313" max="2313" width="15.25" style="2195" customWidth="1"/>
    <col min="2314" max="2314" width="3.75" style="2195" customWidth="1"/>
    <col min="2315" max="2315" width="2.5" style="2195" customWidth="1"/>
    <col min="2316" max="2562" width="9" style="2195" customWidth="1"/>
    <col min="2563" max="2563" width="1.125" style="2195" customWidth="1"/>
    <col min="2564" max="2565" width="15.625" style="2195" customWidth="1"/>
    <col min="2566" max="2566" width="15.25" style="2195" customWidth="1"/>
    <col min="2567" max="2567" width="17.5" style="2195" customWidth="1"/>
    <col min="2568" max="2568" width="15.125" style="2195" customWidth="1"/>
    <col min="2569" max="2569" width="15.25" style="2195" customWidth="1"/>
    <col min="2570" max="2570" width="3.75" style="2195" customWidth="1"/>
    <col min="2571" max="2571" width="2.5" style="2195" customWidth="1"/>
    <col min="2572" max="2818" width="9" style="2195" customWidth="1"/>
    <col min="2819" max="2819" width="1.125" style="2195" customWidth="1"/>
    <col min="2820" max="2821" width="15.625" style="2195" customWidth="1"/>
    <col min="2822" max="2822" width="15.25" style="2195" customWidth="1"/>
    <col min="2823" max="2823" width="17.5" style="2195" customWidth="1"/>
    <col min="2824" max="2824" width="15.125" style="2195" customWidth="1"/>
    <col min="2825" max="2825" width="15.25" style="2195" customWidth="1"/>
    <col min="2826" max="2826" width="3.75" style="2195" customWidth="1"/>
    <col min="2827" max="2827" width="2.5" style="2195" customWidth="1"/>
    <col min="2828" max="3074" width="9" style="2195" customWidth="1"/>
    <col min="3075" max="3075" width="1.125" style="2195" customWidth="1"/>
    <col min="3076" max="3077" width="15.625" style="2195" customWidth="1"/>
    <col min="3078" max="3078" width="15.25" style="2195" customWidth="1"/>
    <col min="3079" max="3079" width="17.5" style="2195" customWidth="1"/>
    <col min="3080" max="3080" width="15.125" style="2195" customWidth="1"/>
    <col min="3081" max="3081" width="15.25" style="2195" customWidth="1"/>
    <col min="3082" max="3082" width="3.75" style="2195" customWidth="1"/>
    <col min="3083" max="3083" width="2.5" style="2195" customWidth="1"/>
    <col min="3084" max="3330" width="9" style="2195" customWidth="1"/>
    <col min="3331" max="3331" width="1.125" style="2195" customWidth="1"/>
    <col min="3332" max="3333" width="15.625" style="2195" customWidth="1"/>
    <col min="3334" max="3334" width="15.25" style="2195" customWidth="1"/>
    <col min="3335" max="3335" width="17.5" style="2195" customWidth="1"/>
    <col min="3336" max="3336" width="15.125" style="2195" customWidth="1"/>
    <col min="3337" max="3337" width="15.25" style="2195" customWidth="1"/>
    <col min="3338" max="3338" width="3.75" style="2195" customWidth="1"/>
    <col min="3339" max="3339" width="2.5" style="2195" customWidth="1"/>
    <col min="3340" max="3586" width="9" style="2195" customWidth="1"/>
    <col min="3587" max="3587" width="1.125" style="2195" customWidth="1"/>
    <col min="3588" max="3589" width="15.625" style="2195" customWidth="1"/>
    <col min="3590" max="3590" width="15.25" style="2195" customWidth="1"/>
    <col min="3591" max="3591" width="17.5" style="2195" customWidth="1"/>
    <col min="3592" max="3592" width="15.125" style="2195" customWidth="1"/>
    <col min="3593" max="3593" width="15.25" style="2195" customWidth="1"/>
    <col min="3594" max="3594" width="3.75" style="2195" customWidth="1"/>
    <col min="3595" max="3595" width="2.5" style="2195" customWidth="1"/>
    <col min="3596" max="3842" width="9" style="2195" customWidth="1"/>
    <col min="3843" max="3843" width="1.125" style="2195" customWidth="1"/>
    <col min="3844" max="3845" width="15.625" style="2195" customWidth="1"/>
    <col min="3846" max="3846" width="15.25" style="2195" customWidth="1"/>
    <col min="3847" max="3847" width="17.5" style="2195" customWidth="1"/>
    <col min="3848" max="3848" width="15.125" style="2195" customWidth="1"/>
    <col min="3849" max="3849" width="15.25" style="2195" customWidth="1"/>
    <col min="3850" max="3850" width="3.75" style="2195" customWidth="1"/>
    <col min="3851" max="3851" width="2.5" style="2195" customWidth="1"/>
    <col min="3852" max="4098" width="9" style="2195" customWidth="1"/>
    <col min="4099" max="4099" width="1.125" style="2195" customWidth="1"/>
    <col min="4100" max="4101" width="15.625" style="2195" customWidth="1"/>
    <col min="4102" max="4102" width="15.25" style="2195" customWidth="1"/>
    <col min="4103" max="4103" width="17.5" style="2195" customWidth="1"/>
    <col min="4104" max="4104" width="15.125" style="2195" customWidth="1"/>
    <col min="4105" max="4105" width="15.25" style="2195" customWidth="1"/>
    <col min="4106" max="4106" width="3.75" style="2195" customWidth="1"/>
    <col min="4107" max="4107" width="2.5" style="2195" customWidth="1"/>
    <col min="4108" max="4354" width="9" style="2195" customWidth="1"/>
    <col min="4355" max="4355" width="1.125" style="2195" customWidth="1"/>
    <col min="4356" max="4357" width="15.625" style="2195" customWidth="1"/>
    <col min="4358" max="4358" width="15.25" style="2195" customWidth="1"/>
    <col min="4359" max="4359" width="17.5" style="2195" customWidth="1"/>
    <col min="4360" max="4360" width="15.125" style="2195" customWidth="1"/>
    <col min="4361" max="4361" width="15.25" style="2195" customWidth="1"/>
    <col min="4362" max="4362" width="3.75" style="2195" customWidth="1"/>
    <col min="4363" max="4363" width="2.5" style="2195" customWidth="1"/>
    <col min="4364" max="4610" width="9" style="2195" customWidth="1"/>
    <col min="4611" max="4611" width="1.125" style="2195" customWidth="1"/>
    <col min="4612" max="4613" width="15.625" style="2195" customWidth="1"/>
    <col min="4614" max="4614" width="15.25" style="2195" customWidth="1"/>
    <col min="4615" max="4615" width="17.5" style="2195" customWidth="1"/>
    <col min="4616" max="4616" width="15.125" style="2195" customWidth="1"/>
    <col min="4617" max="4617" width="15.25" style="2195" customWidth="1"/>
    <col min="4618" max="4618" width="3.75" style="2195" customWidth="1"/>
    <col min="4619" max="4619" width="2.5" style="2195" customWidth="1"/>
    <col min="4620" max="4866" width="9" style="2195" customWidth="1"/>
    <col min="4867" max="4867" width="1.125" style="2195" customWidth="1"/>
    <col min="4868" max="4869" width="15.625" style="2195" customWidth="1"/>
    <col min="4870" max="4870" width="15.25" style="2195" customWidth="1"/>
    <col min="4871" max="4871" width="17.5" style="2195" customWidth="1"/>
    <col min="4872" max="4872" width="15.125" style="2195" customWidth="1"/>
    <col min="4873" max="4873" width="15.25" style="2195" customWidth="1"/>
    <col min="4874" max="4874" width="3.75" style="2195" customWidth="1"/>
    <col min="4875" max="4875" width="2.5" style="2195" customWidth="1"/>
    <col min="4876" max="5122" width="9" style="2195" customWidth="1"/>
    <col min="5123" max="5123" width="1.125" style="2195" customWidth="1"/>
    <col min="5124" max="5125" width="15.625" style="2195" customWidth="1"/>
    <col min="5126" max="5126" width="15.25" style="2195" customWidth="1"/>
    <col min="5127" max="5127" width="17.5" style="2195" customWidth="1"/>
    <col min="5128" max="5128" width="15.125" style="2195" customWidth="1"/>
    <col min="5129" max="5129" width="15.25" style="2195" customWidth="1"/>
    <col min="5130" max="5130" width="3.75" style="2195" customWidth="1"/>
    <col min="5131" max="5131" width="2.5" style="2195" customWidth="1"/>
    <col min="5132" max="5378" width="9" style="2195" customWidth="1"/>
    <col min="5379" max="5379" width="1.125" style="2195" customWidth="1"/>
    <col min="5380" max="5381" width="15.625" style="2195" customWidth="1"/>
    <col min="5382" max="5382" width="15.25" style="2195" customWidth="1"/>
    <col min="5383" max="5383" width="17.5" style="2195" customWidth="1"/>
    <col min="5384" max="5384" width="15.125" style="2195" customWidth="1"/>
    <col min="5385" max="5385" width="15.25" style="2195" customWidth="1"/>
    <col min="5386" max="5386" width="3.75" style="2195" customWidth="1"/>
    <col min="5387" max="5387" width="2.5" style="2195" customWidth="1"/>
    <col min="5388" max="5634" width="9" style="2195" customWidth="1"/>
    <col min="5635" max="5635" width="1.125" style="2195" customWidth="1"/>
    <col min="5636" max="5637" width="15.625" style="2195" customWidth="1"/>
    <col min="5638" max="5638" width="15.25" style="2195" customWidth="1"/>
    <col min="5639" max="5639" width="17.5" style="2195" customWidth="1"/>
    <col min="5640" max="5640" width="15.125" style="2195" customWidth="1"/>
    <col min="5641" max="5641" width="15.25" style="2195" customWidth="1"/>
    <col min="5642" max="5642" width="3.75" style="2195" customWidth="1"/>
    <col min="5643" max="5643" width="2.5" style="2195" customWidth="1"/>
    <col min="5644" max="5890" width="9" style="2195" customWidth="1"/>
    <col min="5891" max="5891" width="1.125" style="2195" customWidth="1"/>
    <col min="5892" max="5893" width="15.625" style="2195" customWidth="1"/>
    <col min="5894" max="5894" width="15.25" style="2195" customWidth="1"/>
    <col min="5895" max="5895" width="17.5" style="2195" customWidth="1"/>
    <col min="5896" max="5896" width="15.125" style="2195" customWidth="1"/>
    <col min="5897" max="5897" width="15.25" style="2195" customWidth="1"/>
    <col min="5898" max="5898" width="3.75" style="2195" customWidth="1"/>
    <col min="5899" max="5899" width="2.5" style="2195" customWidth="1"/>
    <col min="5900" max="6146" width="9" style="2195" customWidth="1"/>
    <col min="6147" max="6147" width="1.125" style="2195" customWidth="1"/>
    <col min="6148" max="6149" width="15.625" style="2195" customWidth="1"/>
    <col min="6150" max="6150" width="15.25" style="2195" customWidth="1"/>
    <col min="6151" max="6151" width="17.5" style="2195" customWidth="1"/>
    <col min="6152" max="6152" width="15.125" style="2195" customWidth="1"/>
    <col min="6153" max="6153" width="15.25" style="2195" customWidth="1"/>
    <col min="6154" max="6154" width="3.75" style="2195" customWidth="1"/>
    <col min="6155" max="6155" width="2.5" style="2195" customWidth="1"/>
    <col min="6156" max="6402" width="9" style="2195" customWidth="1"/>
    <col min="6403" max="6403" width="1.125" style="2195" customWidth="1"/>
    <col min="6404" max="6405" width="15.625" style="2195" customWidth="1"/>
    <col min="6406" max="6406" width="15.25" style="2195" customWidth="1"/>
    <col min="6407" max="6407" width="17.5" style="2195" customWidth="1"/>
    <col min="6408" max="6408" width="15.125" style="2195" customWidth="1"/>
    <col min="6409" max="6409" width="15.25" style="2195" customWidth="1"/>
    <col min="6410" max="6410" width="3.75" style="2195" customWidth="1"/>
    <col min="6411" max="6411" width="2.5" style="2195" customWidth="1"/>
    <col min="6412" max="6658" width="9" style="2195" customWidth="1"/>
    <col min="6659" max="6659" width="1.125" style="2195" customWidth="1"/>
    <col min="6660" max="6661" width="15.625" style="2195" customWidth="1"/>
    <col min="6662" max="6662" width="15.25" style="2195" customWidth="1"/>
    <col min="6663" max="6663" width="17.5" style="2195" customWidth="1"/>
    <col min="6664" max="6664" width="15.125" style="2195" customWidth="1"/>
    <col min="6665" max="6665" width="15.25" style="2195" customWidth="1"/>
    <col min="6666" max="6666" width="3.75" style="2195" customWidth="1"/>
    <col min="6667" max="6667" width="2.5" style="2195" customWidth="1"/>
    <col min="6668" max="6914" width="9" style="2195" customWidth="1"/>
    <col min="6915" max="6915" width="1.125" style="2195" customWidth="1"/>
    <col min="6916" max="6917" width="15.625" style="2195" customWidth="1"/>
    <col min="6918" max="6918" width="15.25" style="2195" customWidth="1"/>
    <col min="6919" max="6919" width="17.5" style="2195" customWidth="1"/>
    <col min="6920" max="6920" width="15.125" style="2195" customWidth="1"/>
    <col min="6921" max="6921" width="15.25" style="2195" customWidth="1"/>
    <col min="6922" max="6922" width="3.75" style="2195" customWidth="1"/>
    <col min="6923" max="6923" width="2.5" style="2195" customWidth="1"/>
    <col min="6924" max="7170" width="9" style="2195" customWidth="1"/>
    <col min="7171" max="7171" width="1.125" style="2195" customWidth="1"/>
    <col min="7172" max="7173" width="15.625" style="2195" customWidth="1"/>
    <col min="7174" max="7174" width="15.25" style="2195" customWidth="1"/>
    <col min="7175" max="7175" width="17.5" style="2195" customWidth="1"/>
    <col min="7176" max="7176" width="15.125" style="2195" customWidth="1"/>
    <col min="7177" max="7177" width="15.25" style="2195" customWidth="1"/>
    <col min="7178" max="7178" width="3.75" style="2195" customWidth="1"/>
    <col min="7179" max="7179" width="2.5" style="2195" customWidth="1"/>
    <col min="7180" max="7426" width="9" style="2195" customWidth="1"/>
    <col min="7427" max="7427" width="1.125" style="2195" customWidth="1"/>
    <col min="7428" max="7429" width="15.625" style="2195" customWidth="1"/>
    <col min="7430" max="7430" width="15.25" style="2195" customWidth="1"/>
    <col min="7431" max="7431" width="17.5" style="2195" customWidth="1"/>
    <col min="7432" max="7432" width="15.125" style="2195" customWidth="1"/>
    <col min="7433" max="7433" width="15.25" style="2195" customWidth="1"/>
    <col min="7434" max="7434" width="3.75" style="2195" customWidth="1"/>
    <col min="7435" max="7435" width="2.5" style="2195" customWidth="1"/>
    <col min="7436" max="7682" width="9" style="2195" customWidth="1"/>
    <col min="7683" max="7683" width="1.125" style="2195" customWidth="1"/>
    <col min="7684" max="7685" width="15.625" style="2195" customWidth="1"/>
    <col min="7686" max="7686" width="15.25" style="2195" customWidth="1"/>
    <col min="7687" max="7687" width="17.5" style="2195" customWidth="1"/>
    <col min="7688" max="7688" width="15.125" style="2195" customWidth="1"/>
    <col min="7689" max="7689" width="15.25" style="2195" customWidth="1"/>
    <col min="7690" max="7690" width="3.75" style="2195" customWidth="1"/>
    <col min="7691" max="7691" width="2.5" style="2195" customWidth="1"/>
    <col min="7692" max="7938" width="9" style="2195" customWidth="1"/>
    <col min="7939" max="7939" width="1.125" style="2195" customWidth="1"/>
    <col min="7940" max="7941" width="15.625" style="2195" customWidth="1"/>
    <col min="7942" max="7942" width="15.25" style="2195" customWidth="1"/>
    <col min="7943" max="7943" width="17.5" style="2195" customWidth="1"/>
    <col min="7944" max="7944" width="15.125" style="2195" customWidth="1"/>
    <col min="7945" max="7945" width="15.25" style="2195" customWidth="1"/>
    <col min="7946" max="7946" width="3.75" style="2195" customWidth="1"/>
    <col min="7947" max="7947" width="2.5" style="2195" customWidth="1"/>
    <col min="7948" max="8194" width="9" style="2195" customWidth="1"/>
    <col min="8195" max="8195" width="1.125" style="2195" customWidth="1"/>
    <col min="8196" max="8197" width="15.625" style="2195" customWidth="1"/>
    <col min="8198" max="8198" width="15.25" style="2195" customWidth="1"/>
    <col min="8199" max="8199" width="17.5" style="2195" customWidth="1"/>
    <col min="8200" max="8200" width="15.125" style="2195" customWidth="1"/>
    <col min="8201" max="8201" width="15.25" style="2195" customWidth="1"/>
    <col min="8202" max="8202" width="3.75" style="2195" customWidth="1"/>
    <col min="8203" max="8203" width="2.5" style="2195" customWidth="1"/>
    <col min="8204" max="8450" width="9" style="2195" customWidth="1"/>
    <col min="8451" max="8451" width="1.125" style="2195" customWidth="1"/>
    <col min="8452" max="8453" width="15.625" style="2195" customWidth="1"/>
    <col min="8454" max="8454" width="15.25" style="2195" customWidth="1"/>
    <col min="8455" max="8455" width="17.5" style="2195" customWidth="1"/>
    <col min="8456" max="8456" width="15.125" style="2195" customWidth="1"/>
    <col min="8457" max="8457" width="15.25" style="2195" customWidth="1"/>
    <col min="8458" max="8458" width="3.75" style="2195" customWidth="1"/>
    <col min="8459" max="8459" width="2.5" style="2195" customWidth="1"/>
    <col min="8460" max="8706" width="9" style="2195" customWidth="1"/>
    <col min="8707" max="8707" width="1.125" style="2195" customWidth="1"/>
    <col min="8708" max="8709" width="15.625" style="2195" customWidth="1"/>
    <col min="8710" max="8710" width="15.25" style="2195" customWidth="1"/>
    <col min="8711" max="8711" width="17.5" style="2195" customWidth="1"/>
    <col min="8712" max="8712" width="15.125" style="2195" customWidth="1"/>
    <col min="8713" max="8713" width="15.25" style="2195" customWidth="1"/>
    <col min="8714" max="8714" width="3.75" style="2195" customWidth="1"/>
    <col min="8715" max="8715" width="2.5" style="2195" customWidth="1"/>
    <col min="8716" max="8962" width="9" style="2195" customWidth="1"/>
    <col min="8963" max="8963" width="1.125" style="2195" customWidth="1"/>
    <col min="8964" max="8965" width="15.625" style="2195" customWidth="1"/>
    <col min="8966" max="8966" width="15.25" style="2195" customWidth="1"/>
    <col min="8967" max="8967" width="17.5" style="2195" customWidth="1"/>
    <col min="8968" max="8968" width="15.125" style="2195" customWidth="1"/>
    <col min="8969" max="8969" width="15.25" style="2195" customWidth="1"/>
    <col min="8970" max="8970" width="3.75" style="2195" customWidth="1"/>
    <col min="8971" max="8971" width="2.5" style="2195" customWidth="1"/>
    <col min="8972" max="9218" width="9" style="2195" customWidth="1"/>
    <col min="9219" max="9219" width="1.125" style="2195" customWidth="1"/>
    <col min="9220" max="9221" width="15.625" style="2195" customWidth="1"/>
    <col min="9222" max="9222" width="15.25" style="2195" customWidth="1"/>
    <col min="9223" max="9223" width="17.5" style="2195" customWidth="1"/>
    <col min="9224" max="9224" width="15.125" style="2195" customWidth="1"/>
    <col min="9225" max="9225" width="15.25" style="2195" customWidth="1"/>
    <col min="9226" max="9226" width="3.75" style="2195" customWidth="1"/>
    <col min="9227" max="9227" width="2.5" style="2195" customWidth="1"/>
    <col min="9228" max="9474" width="9" style="2195" customWidth="1"/>
    <col min="9475" max="9475" width="1.125" style="2195" customWidth="1"/>
    <col min="9476" max="9477" width="15.625" style="2195" customWidth="1"/>
    <col min="9478" max="9478" width="15.25" style="2195" customWidth="1"/>
    <col min="9479" max="9479" width="17.5" style="2195" customWidth="1"/>
    <col min="9480" max="9480" width="15.125" style="2195" customWidth="1"/>
    <col min="9481" max="9481" width="15.25" style="2195" customWidth="1"/>
    <col min="9482" max="9482" width="3.75" style="2195" customWidth="1"/>
    <col min="9483" max="9483" width="2.5" style="2195" customWidth="1"/>
    <col min="9484" max="9730" width="9" style="2195" customWidth="1"/>
    <col min="9731" max="9731" width="1.125" style="2195" customWidth="1"/>
    <col min="9732" max="9733" width="15.625" style="2195" customWidth="1"/>
    <col min="9734" max="9734" width="15.25" style="2195" customWidth="1"/>
    <col min="9735" max="9735" width="17.5" style="2195" customWidth="1"/>
    <col min="9736" max="9736" width="15.125" style="2195" customWidth="1"/>
    <col min="9737" max="9737" width="15.25" style="2195" customWidth="1"/>
    <col min="9738" max="9738" width="3.75" style="2195" customWidth="1"/>
    <col min="9739" max="9739" width="2.5" style="2195" customWidth="1"/>
    <col min="9740" max="9986" width="9" style="2195" customWidth="1"/>
    <col min="9987" max="9987" width="1.125" style="2195" customWidth="1"/>
    <col min="9988" max="9989" width="15.625" style="2195" customWidth="1"/>
    <col min="9990" max="9990" width="15.25" style="2195" customWidth="1"/>
    <col min="9991" max="9991" width="17.5" style="2195" customWidth="1"/>
    <col min="9992" max="9992" width="15.125" style="2195" customWidth="1"/>
    <col min="9993" max="9993" width="15.25" style="2195" customWidth="1"/>
    <col min="9994" max="9994" width="3.75" style="2195" customWidth="1"/>
    <col min="9995" max="9995" width="2.5" style="2195" customWidth="1"/>
    <col min="9996" max="10242" width="9" style="2195" customWidth="1"/>
    <col min="10243" max="10243" width="1.125" style="2195" customWidth="1"/>
    <col min="10244" max="10245" width="15.625" style="2195" customWidth="1"/>
    <col min="10246" max="10246" width="15.25" style="2195" customWidth="1"/>
    <col min="10247" max="10247" width="17.5" style="2195" customWidth="1"/>
    <col min="10248" max="10248" width="15.125" style="2195" customWidth="1"/>
    <col min="10249" max="10249" width="15.25" style="2195" customWidth="1"/>
    <col min="10250" max="10250" width="3.75" style="2195" customWidth="1"/>
    <col min="10251" max="10251" width="2.5" style="2195" customWidth="1"/>
    <col min="10252" max="10498" width="9" style="2195" customWidth="1"/>
    <col min="10499" max="10499" width="1.125" style="2195" customWidth="1"/>
    <col min="10500" max="10501" width="15.625" style="2195" customWidth="1"/>
    <col min="10502" max="10502" width="15.25" style="2195" customWidth="1"/>
    <col min="10503" max="10503" width="17.5" style="2195" customWidth="1"/>
    <col min="10504" max="10504" width="15.125" style="2195" customWidth="1"/>
    <col min="10505" max="10505" width="15.25" style="2195" customWidth="1"/>
    <col min="10506" max="10506" width="3.75" style="2195" customWidth="1"/>
    <col min="10507" max="10507" width="2.5" style="2195" customWidth="1"/>
    <col min="10508" max="10754" width="9" style="2195" customWidth="1"/>
    <col min="10755" max="10755" width="1.125" style="2195" customWidth="1"/>
    <col min="10756" max="10757" width="15.625" style="2195" customWidth="1"/>
    <col min="10758" max="10758" width="15.25" style="2195" customWidth="1"/>
    <col min="10759" max="10759" width="17.5" style="2195" customWidth="1"/>
    <col min="10760" max="10760" width="15.125" style="2195" customWidth="1"/>
    <col min="10761" max="10761" width="15.25" style="2195" customWidth="1"/>
    <col min="10762" max="10762" width="3.75" style="2195" customWidth="1"/>
    <col min="10763" max="10763" width="2.5" style="2195" customWidth="1"/>
    <col min="10764" max="11010" width="9" style="2195" customWidth="1"/>
    <col min="11011" max="11011" width="1.125" style="2195" customWidth="1"/>
    <col min="11012" max="11013" width="15.625" style="2195" customWidth="1"/>
    <col min="11014" max="11014" width="15.25" style="2195" customWidth="1"/>
    <col min="11015" max="11015" width="17.5" style="2195" customWidth="1"/>
    <col min="11016" max="11016" width="15.125" style="2195" customWidth="1"/>
    <col min="11017" max="11017" width="15.25" style="2195" customWidth="1"/>
    <col min="11018" max="11018" width="3.75" style="2195" customWidth="1"/>
    <col min="11019" max="11019" width="2.5" style="2195" customWidth="1"/>
    <col min="11020" max="11266" width="9" style="2195" customWidth="1"/>
    <col min="11267" max="11267" width="1.125" style="2195" customWidth="1"/>
    <col min="11268" max="11269" width="15.625" style="2195" customWidth="1"/>
    <col min="11270" max="11270" width="15.25" style="2195" customWidth="1"/>
    <col min="11271" max="11271" width="17.5" style="2195" customWidth="1"/>
    <col min="11272" max="11272" width="15.125" style="2195" customWidth="1"/>
    <col min="11273" max="11273" width="15.25" style="2195" customWidth="1"/>
    <col min="11274" max="11274" width="3.75" style="2195" customWidth="1"/>
    <col min="11275" max="11275" width="2.5" style="2195" customWidth="1"/>
    <col min="11276" max="11522" width="9" style="2195" customWidth="1"/>
    <col min="11523" max="11523" width="1.125" style="2195" customWidth="1"/>
    <col min="11524" max="11525" width="15.625" style="2195" customWidth="1"/>
    <col min="11526" max="11526" width="15.25" style="2195" customWidth="1"/>
    <col min="11527" max="11527" width="17.5" style="2195" customWidth="1"/>
    <col min="11528" max="11528" width="15.125" style="2195" customWidth="1"/>
    <col min="11529" max="11529" width="15.25" style="2195" customWidth="1"/>
    <col min="11530" max="11530" width="3.75" style="2195" customWidth="1"/>
    <col min="11531" max="11531" width="2.5" style="2195" customWidth="1"/>
    <col min="11532" max="11778" width="9" style="2195" customWidth="1"/>
    <col min="11779" max="11779" width="1.125" style="2195" customWidth="1"/>
    <col min="11780" max="11781" width="15.625" style="2195" customWidth="1"/>
    <col min="11782" max="11782" width="15.25" style="2195" customWidth="1"/>
    <col min="11783" max="11783" width="17.5" style="2195" customWidth="1"/>
    <col min="11784" max="11784" width="15.125" style="2195" customWidth="1"/>
    <col min="11785" max="11785" width="15.25" style="2195" customWidth="1"/>
    <col min="11786" max="11786" width="3.75" style="2195" customWidth="1"/>
    <col min="11787" max="11787" width="2.5" style="2195" customWidth="1"/>
    <col min="11788" max="12034" width="9" style="2195" customWidth="1"/>
    <col min="12035" max="12035" width="1.125" style="2195" customWidth="1"/>
    <col min="12036" max="12037" width="15.625" style="2195" customWidth="1"/>
    <col min="12038" max="12038" width="15.25" style="2195" customWidth="1"/>
    <col min="12039" max="12039" width="17.5" style="2195" customWidth="1"/>
    <col min="12040" max="12040" width="15.125" style="2195" customWidth="1"/>
    <col min="12041" max="12041" width="15.25" style="2195" customWidth="1"/>
    <col min="12042" max="12042" width="3.75" style="2195" customWidth="1"/>
    <col min="12043" max="12043" width="2.5" style="2195" customWidth="1"/>
    <col min="12044" max="12290" width="9" style="2195" customWidth="1"/>
    <col min="12291" max="12291" width="1.125" style="2195" customWidth="1"/>
    <col min="12292" max="12293" width="15.625" style="2195" customWidth="1"/>
    <col min="12294" max="12294" width="15.25" style="2195" customWidth="1"/>
    <col min="12295" max="12295" width="17.5" style="2195" customWidth="1"/>
    <col min="12296" max="12296" width="15.125" style="2195" customWidth="1"/>
    <col min="12297" max="12297" width="15.25" style="2195" customWidth="1"/>
    <col min="12298" max="12298" width="3.75" style="2195" customWidth="1"/>
    <col min="12299" max="12299" width="2.5" style="2195" customWidth="1"/>
    <col min="12300" max="12546" width="9" style="2195" customWidth="1"/>
    <col min="12547" max="12547" width="1.125" style="2195" customWidth="1"/>
    <col min="12548" max="12549" width="15.625" style="2195" customWidth="1"/>
    <col min="12550" max="12550" width="15.25" style="2195" customWidth="1"/>
    <col min="12551" max="12551" width="17.5" style="2195" customWidth="1"/>
    <col min="12552" max="12552" width="15.125" style="2195" customWidth="1"/>
    <col min="12553" max="12553" width="15.25" style="2195" customWidth="1"/>
    <col min="12554" max="12554" width="3.75" style="2195" customWidth="1"/>
    <col min="12555" max="12555" width="2.5" style="2195" customWidth="1"/>
    <col min="12556" max="12802" width="9" style="2195" customWidth="1"/>
    <col min="12803" max="12803" width="1.125" style="2195" customWidth="1"/>
    <col min="12804" max="12805" width="15.625" style="2195" customWidth="1"/>
    <col min="12806" max="12806" width="15.25" style="2195" customWidth="1"/>
    <col min="12807" max="12807" width="17.5" style="2195" customWidth="1"/>
    <col min="12808" max="12808" width="15.125" style="2195" customWidth="1"/>
    <col min="12809" max="12809" width="15.25" style="2195" customWidth="1"/>
    <col min="12810" max="12810" width="3.75" style="2195" customWidth="1"/>
    <col min="12811" max="12811" width="2.5" style="2195" customWidth="1"/>
    <col min="12812" max="13058" width="9" style="2195" customWidth="1"/>
    <col min="13059" max="13059" width="1.125" style="2195" customWidth="1"/>
    <col min="13060" max="13061" width="15.625" style="2195" customWidth="1"/>
    <col min="13062" max="13062" width="15.25" style="2195" customWidth="1"/>
    <col min="13063" max="13063" width="17.5" style="2195" customWidth="1"/>
    <col min="13064" max="13064" width="15.125" style="2195" customWidth="1"/>
    <col min="13065" max="13065" width="15.25" style="2195" customWidth="1"/>
    <col min="13066" max="13066" width="3.75" style="2195" customWidth="1"/>
    <col min="13067" max="13067" width="2.5" style="2195" customWidth="1"/>
    <col min="13068" max="13314" width="9" style="2195" customWidth="1"/>
    <col min="13315" max="13315" width="1.125" style="2195" customWidth="1"/>
    <col min="13316" max="13317" width="15.625" style="2195" customWidth="1"/>
    <col min="13318" max="13318" width="15.25" style="2195" customWidth="1"/>
    <col min="13319" max="13319" width="17.5" style="2195" customWidth="1"/>
    <col min="13320" max="13320" width="15.125" style="2195" customWidth="1"/>
    <col min="13321" max="13321" width="15.25" style="2195" customWidth="1"/>
    <col min="13322" max="13322" width="3.75" style="2195" customWidth="1"/>
    <col min="13323" max="13323" width="2.5" style="2195" customWidth="1"/>
    <col min="13324" max="13570" width="9" style="2195" customWidth="1"/>
    <col min="13571" max="13571" width="1.125" style="2195" customWidth="1"/>
    <col min="13572" max="13573" width="15.625" style="2195" customWidth="1"/>
    <col min="13574" max="13574" width="15.25" style="2195" customWidth="1"/>
    <col min="13575" max="13575" width="17.5" style="2195" customWidth="1"/>
    <col min="13576" max="13576" width="15.125" style="2195" customWidth="1"/>
    <col min="13577" max="13577" width="15.25" style="2195" customWidth="1"/>
    <col min="13578" max="13578" width="3.75" style="2195" customWidth="1"/>
    <col min="13579" max="13579" width="2.5" style="2195" customWidth="1"/>
    <col min="13580" max="13826" width="9" style="2195" customWidth="1"/>
    <col min="13827" max="13827" width="1.125" style="2195" customWidth="1"/>
    <col min="13828" max="13829" width="15.625" style="2195" customWidth="1"/>
    <col min="13830" max="13830" width="15.25" style="2195" customWidth="1"/>
    <col min="13831" max="13831" width="17.5" style="2195" customWidth="1"/>
    <col min="13832" max="13832" width="15.125" style="2195" customWidth="1"/>
    <col min="13833" max="13833" width="15.25" style="2195" customWidth="1"/>
    <col min="13834" max="13834" width="3.75" style="2195" customWidth="1"/>
    <col min="13835" max="13835" width="2.5" style="2195" customWidth="1"/>
    <col min="13836" max="14082" width="9" style="2195" customWidth="1"/>
    <col min="14083" max="14083" width="1.125" style="2195" customWidth="1"/>
    <col min="14084" max="14085" width="15.625" style="2195" customWidth="1"/>
    <col min="14086" max="14086" width="15.25" style="2195" customWidth="1"/>
    <col min="14087" max="14087" width="17.5" style="2195" customWidth="1"/>
    <col min="14088" max="14088" width="15.125" style="2195" customWidth="1"/>
    <col min="14089" max="14089" width="15.25" style="2195" customWidth="1"/>
    <col min="14090" max="14090" width="3.75" style="2195" customWidth="1"/>
    <col min="14091" max="14091" width="2.5" style="2195" customWidth="1"/>
    <col min="14092" max="14338" width="9" style="2195" customWidth="1"/>
    <col min="14339" max="14339" width="1.125" style="2195" customWidth="1"/>
    <col min="14340" max="14341" width="15.625" style="2195" customWidth="1"/>
    <col min="14342" max="14342" width="15.25" style="2195" customWidth="1"/>
    <col min="14343" max="14343" width="17.5" style="2195" customWidth="1"/>
    <col min="14344" max="14344" width="15.125" style="2195" customWidth="1"/>
    <col min="14345" max="14345" width="15.25" style="2195" customWidth="1"/>
    <col min="14346" max="14346" width="3.75" style="2195" customWidth="1"/>
    <col min="14347" max="14347" width="2.5" style="2195" customWidth="1"/>
    <col min="14348" max="14594" width="9" style="2195" customWidth="1"/>
    <col min="14595" max="14595" width="1.125" style="2195" customWidth="1"/>
    <col min="14596" max="14597" width="15.625" style="2195" customWidth="1"/>
    <col min="14598" max="14598" width="15.25" style="2195" customWidth="1"/>
    <col min="14599" max="14599" width="17.5" style="2195" customWidth="1"/>
    <col min="14600" max="14600" width="15.125" style="2195" customWidth="1"/>
    <col min="14601" max="14601" width="15.25" style="2195" customWidth="1"/>
    <col min="14602" max="14602" width="3.75" style="2195" customWidth="1"/>
    <col min="14603" max="14603" width="2.5" style="2195" customWidth="1"/>
    <col min="14604" max="14850" width="9" style="2195" customWidth="1"/>
    <col min="14851" max="14851" width="1.125" style="2195" customWidth="1"/>
    <col min="14852" max="14853" width="15.625" style="2195" customWidth="1"/>
    <col min="14854" max="14854" width="15.25" style="2195" customWidth="1"/>
    <col min="14855" max="14855" width="17.5" style="2195" customWidth="1"/>
    <col min="14856" max="14856" width="15.125" style="2195" customWidth="1"/>
    <col min="14857" max="14857" width="15.25" style="2195" customWidth="1"/>
    <col min="14858" max="14858" width="3.75" style="2195" customWidth="1"/>
    <col min="14859" max="14859" width="2.5" style="2195" customWidth="1"/>
    <col min="14860" max="15106" width="9" style="2195" customWidth="1"/>
    <col min="15107" max="15107" width="1.125" style="2195" customWidth="1"/>
    <col min="15108" max="15109" width="15.625" style="2195" customWidth="1"/>
    <col min="15110" max="15110" width="15.25" style="2195" customWidth="1"/>
    <col min="15111" max="15111" width="17.5" style="2195" customWidth="1"/>
    <col min="15112" max="15112" width="15.125" style="2195" customWidth="1"/>
    <col min="15113" max="15113" width="15.25" style="2195" customWidth="1"/>
    <col min="15114" max="15114" width="3.75" style="2195" customWidth="1"/>
    <col min="15115" max="15115" width="2.5" style="2195" customWidth="1"/>
    <col min="15116" max="15362" width="9" style="2195" customWidth="1"/>
    <col min="15363" max="15363" width="1.125" style="2195" customWidth="1"/>
    <col min="15364" max="15365" width="15.625" style="2195" customWidth="1"/>
    <col min="15366" max="15366" width="15.25" style="2195" customWidth="1"/>
    <col min="15367" max="15367" width="17.5" style="2195" customWidth="1"/>
    <col min="15368" max="15368" width="15.125" style="2195" customWidth="1"/>
    <col min="15369" max="15369" width="15.25" style="2195" customWidth="1"/>
    <col min="15370" max="15370" width="3.75" style="2195" customWidth="1"/>
    <col min="15371" max="15371" width="2.5" style="2195" customWidth="1"/>
    <col min="15372" max="15618" width="9" style="2195" customWidth="1"/>
    <col min="15619" max="15619" width="1.125" style="2195" customWidth="1"/>
    <col min="15620" max="15621" width="15.625" style="2195" customWidth="1"/>
    <col min="15622" max="15622" width="15.25" style="2195" customWidth="1"/>
    <col min="15623" max="15623" width="17.5" style="2195" customWidth="1"/>
    <col min="15624" max="15624" width="15.125" style="2195" customWidth="1"/>
    <col min="15625" max="15625" width="15.25" style="2195" customWidth="1"/>
    <col min="15626" max="15626" width="3.75" style="2195" customWidth="1"/>
    <col min="15627" max="15627" width="2.5" style="2195" customWidth="1"/>
    <col min="15628" max="15874" width="9" style="2195" customWidth="1"/>
    <col min="15875" max="15875" width="1.125" style="2195" customWidth="1"/>
    <col min="15876" max="15877" width="15.625" style="2195" customWidth="1"/>
    <col min="15878" max="15878" width="15.25" style="2195" customWidth="1"/>
    <col min="15879" max="15879" width="17.5" style="2195" customWidth="1"/>
    <col min="15880" max="15880" width="15.125" style="2195" customWidth="1"/>
    <col min="15881" max="15881" width="15.25" style="2195" customWidth="1"/>
    <col min="15882" max="15882" width="3.75" style="2195" customWidth="1"/>
    <col min="15883" max="15883" width="2.5" style="2195" customWidth="1"/>
    <col min="15884" max="16130" width="9" style="2195" customWidth="1"/>
    <col min="16131" max="16131" width="1.125" style="2195" customWidth="1"/>
    <col min="16132" max="16133" width="15.625" style="2195" customWidth="1"/>
    <col min="16134" max="16134" width="15.25" style="2195" customWidth="1"/>
    <col min="16135" max="16135" width="17.5" style="2195" customWidth="1"/>
    <col min="16136" max="16136" width="15.125" style="2195" customWidth="1"/>
    <col min="16137" max="16137" width="15.25" style="2195" customWidth="1"/>
    <col min="16138" max="16138" width="3.75" style="2195" customWidth="1"/>
    <col min="16139" max="16139" width="2.5" style="2195" customWidth="1"/>
    <col min="16140" max="16384" width="9" style="2195" customWidth="1"/>
  </cols>
  <sheetData>
    <row r="1" spans="1:10" ht="20.100000000000001" customHeight="1">
      <c r="A1" s="1391"/>
      <c r="B1" s="1391"/>
      <c r="C1" s="1391"/>
      <c r="D1" s="1391"/>
      <c r="E1" s="1391"/>
      <c r="F1" s="1391"/>
      <c r="G1" s="1391"/>
      <c r="H1" s="1391"/>
      <c r="I1" s="1391"/>
    </row>
    <row r="2" spans="1:10" ht="20.100000000000001" customHeight="1">
      <c r="A2" s="2697" t="s">
        <v>1823</v>
      </c>
      <c r="B2" s="1724"/>
      <c r="C2" s="1724"/>
      <c r="D2" s="1724"/>
      <c r="E2" s="1724"/>
      <c r="F2" s="1724"/>
      <c r="G2" s="1724"/>
      <c r="H2" s="1724"/>
      <c r="I2" s="536" t="s">
        <v>1306</v>
      </c>
    </row>
    <row r="3" spans="1:10" ht="20.100000000000001" customHeight="1">
      <c r="A3" s="510" t="s">
        <v>2184</v>
      </c>
      <c r="B3" s="510"/>
      <c r="C3" s="510"/>
      <c r="D3" s="510"/>
      <c r="E3" s="510"/>
      <c r="F3" s="510"/>
      <c r="G3" s="510"/>
      <c r="H3" s="510"/>
      <c r="I3" s="510"/>
    </row>
    <row r="4" spans="1:10" ht="20.100000000000001" customHeight="1">
      <c r="A4" s="511"/>
      <c r="B4" s="511"/>
      <c r="C4" s="511"/>
      <c r="D4" s="511"/>
      <c r="E4" s="511"/>
      <c r="F4" s="511"/>
      <c r="G4" s="511"/>
      <c r="H4" s="511"/>
      <c r="I4" s="511"/>
    </row>
    <row r="5" spans="1:10" ht="43.5" customHeight="1">
      <c r="A5" s="513" t="s">
        <v>710</v>
      </c>
      <c r="B5" s="524"/>
      <c r="C5" s="531"/>
      <c r="D5" s="531"/>
      <c r="E5" s="531"/>
      <c r="F5" s="531"/>
      <c r="G5" s="531"/>
      <c r="H5" s="531"/>
      <c r="I5" s="2147"/>
    </row>
    <row r="6" spans="1:10" ht="43.5" customHeight="1">
      <c r="A6" s="2666" t="s">
        <v>979</v>
      </c>
      <c r="B6" s="523" t="s">
        <v>1721</v>
      </c>
      <c r="C6" s="523"/>
      <c r="D6" s="523"/>
      <c r="E6" s="523"/>
      <c r="F6" s="523"/>
      <c r="G6" s="523"/>
      <c r="H6" s="523"/>
      <c r="I6" s="523"/>
      <c r="J6" s="2709"/>
    </row>
    <row r="7" spans="1:10" ht="19.5" customHeight="1">
      <c r="A7" s="1802" t="s">
        <v>165</v>
      </c>
      <c r="B7" s="1356" t="s">
        <v>1432</v>
      </c>
      <c r="C7" s="523"/>
      <c r="D7" s="523"/>
      <c r="E7" s="523"/>
      <c r="F7" s="523"/>
      <c r="G7" s="523"/>
      <c r="H7" s="523"/>
      <c r="I7" s="523"/>
      <c r="J7" s="2709"/>
    </row>
    <row r="8" spans="1:10" ht="40.5" customHeight="1">
      <c r="A8" s="1803"/>
      <c r="B8" s="1698" t="s">
        <v>313</v>
      </c>
      <c r="C8" s="1698"/>
      <c r="D8" s="533" t="s">
        <v>1094</v>
      </c>
      <c r="E8" s="533"/>
      <c r="F8" s="533"/>
      <c r="G8" s="2705" t="s">
        <v>1762</v>
      </c>
      <c r="H8" s="2705"/>
      <c r="I8" s="2708" t="s">
        <v>1637</v>
      </c>
      <c r="J8" s="2710"/>
    </row>
    <row r="9" spans="1:10" ht="19.5" customHeight="1">
      <c r="A9" s="1803"/>
      <c r="B9" s="1698"/>
      <c r="C9" s="1698"/>
      <c r="D9" s="533"/>
      <c r="E9" s="533"/>
      <c r="F9" s="533"/>
      <c r="G9" s="2706"/>
      <c r="H9" s="2707" t="s">
        <v>1304</v>
      </c>
      <c r="I9" s="2706"/>
    </row>
    <row r="10" spans="1:10" ht="19.5" customHeight="1">
      <c r="A10" s="1803"/>
      <c r="B10" s="1698"/>
      <c r="C10" s="1698"/>
      <c r="D10" s="533"/>
      <c r="E10" s="533"/>
      <c r="F10" s="533"/>
      <c r="G10" s="2706"/>
      <c r="H10" s="2707" t="s">
        <v>1304</v>
      </c>
      <c r="I10" s="2706"/>
      <c r="J10" s="2710"/>
    </row>
    <row r="11" spans="1:10" ht="19.5" customHeight="1">
      <c r="A11" s="1803"/>
      <c r="B11" s="1698"/>
      <c r="C11" s="1698"/>
      <c r="D11" s="533"/>
      <c r="E11" s="533"/>
      <c r="F11" s="533"/>
      <c r="G11" s="2706"/>
      <c r="H11" s="2707" t="s">
        <v>1304</v>
      </c>
      <c r="I11" s="2706"/>
      <c r="J11" s="2710"/>
    </row>
    <row r="12" spans="1:10" ht="19.5" customHeight="1">
      <c r="A12" s="1803"/>
      <c r="B12" s="1705" t="s">
        <v>1761</v>
      </c>
      <c r="C12" s="1707"/>
      <c r="D12" s="1707"/>
      <c r="E12" s="1707"/>
      <c r="F12" s="1707"/>
      <c r="G12" s="1707"/>
      <c r="H12" s="1707"/>
      <c r="I12" s="1710"/>
    </row>
    <row r="13" spans="1:10" ht="40.5" customHeight="1">
      <c r="A13" s="1803"/>
      <c r="B13" s="1698" t="s">
        <v>313</v>
      </c>
      <c r="C13" s="1698"/>
      <c r="D13" s="533" t="s">
        <v>1094</v>
      </c>
      <c r="E13" s="533"/>
      <c r="F13" s="533"/>
      <c r="G13" s="2705" t="s">
        <v>1762</v>
      </c>
      <c r="H13" s="2705"/>
      <c r="I13" s="2708" t="s">
        <v>1637</v>
      </c>
    </row>
    <row r="14" spans="1:10" ht="19.5" customHeight="1">
      <c r="A14" s="1803"/>
      <c r="B14" s="1698"/>
      <c r="C14" s="1698"/>
      <c r="D14" s="533"/>
      <c r="E14" s="533"/>
      <c r="F14" s="533"/>
      <c r="G14" s="2706"/>
      <c r="H14" s="2707" t="s">
        <v>1304</v>
      </c>
      <c r="I14" s="2706"/>
      <c r="J14" s="2709"/>
    </row>
    <row r="15" spans="1:10" ht="19.5" customHeight="1">
      <c r="A15" s="1803"/>
      <c r="B15" s="1698"/>
      <c r="C15" s="1698"/>
      <c r="D15" s="533"/>
      <c r="E15" s="533"/>
      <c r="F15" s="533"/>
      <c r="G15" s="2706"/>
      <c r="H15" s="2707" t="s">
        <v>1304</v>
      </c>
      <c r="I15" s="2706"/>
    </row>
    <row r="16" spans="1:10" ht="19.5" customHeight="1">
      <c r="A16" s="1804"/>
      <c r="B16" s="1698"/>
      <c r="C16" s="1698"/>
      <c r="D16" s="533"/>
      <c r="E16" s="533"/>
      <c r="F16" s="533"/>
      <c r="G16" s="2706"/>
      <c r="H16" s="2707" t="s">
        <v>1304</v>
      </c>
      <c r="I16" s="2706"/>
    </row>
    <row r="17" spans="1:11" ht="19.5" customHeight="1">
      <c r="A17" s="2669" t="s">
        <v>1709</v>
      </c>
      <c r="B17" s="2702" t="s">
        <v>1816</v>
      </c>
      <c r="C17" s="2703"/>
      <c r="D17" s="2703"/>
      <c r="E17" s="2703"/>
      <c r="F17" s="2704"/>
      <c r="G17" s="524" t="s">
        <v>1103</v>
      </c>
      <c r="H17" s="531"/>
      <c r="I17" s="2147"/>
    </row>
    <row r="18" spans="1:11" ht="27" customHeight="1">
      <c r="A18" s="2670"/>
      <c r="B18" s="2673"/>
      <c r="C18" s="2676"/>
      <c r="D18" s="2676"/>
      <c r="E18" s="2676"/>
      <c r="F18" s="2682"/>
      <c r="G18" s="1323"/>
      <c r="H18" s="1328"/>
      <c r="I18" s="2694"/>
    </row>
    <row r="19" spans="1:11" ht="6" customHeight="1">
      <c r="A19" s="1724"/>
      <c r="B19" s="1724"/>
      <c r="C19" s="1724"/>
      <c r="D19" s="1724"/>
      <c r="E19" s="1724"/>
      <c r="F19" s="1724"/>
      <c r="G19" s="1724"/>
      <c r="H19" s="1724"/>
      <c r="I19" s="1724"/>
    </row>
    <row r="20" spans="1:11" ht="19.5" customHeight="1">
      <c r="A20" s="1860" t="s">
        <v>1707</v>
      </c>
      <c r="B20" s="1860"/>
      <c r="C20" s="1860"/>
      <c r="D20" s="1860"/>
      <c r="E20" s="1860"/>
      <c r="F20" s="1860"/>
      <c r="G20" s="1860"/>
      <c r="H20" s="1860"/>
      <c r="I20" s="1860"/>
      <c r="J20" s="1408"/>
      <c r="K20" s="1408"/>
    </row>
    <row r="21" spans="1:11" ht="53.25" customHeight="1">
      <c r="A21" s="1859" t="s">
        <v>1825</v>
      </c>
      <c r="B21" s="1859"/>
      <c r="C21" s="1859"/>
      <c r="D21" s="1859"/>
      <c r="E21" s="1859"/>
      <c r="F21" s="1859"/>
      <c r="G21" s="1859"/>
      <c r="H21" s="1859"/>
      <c r="I21" s="1859"/>
      <c r="J21" s="1408"/>
      <c r="K21" s="1408"/>
    </row>
    <row r="22" spans="1:11" ht="33.75" customHeight="1">
      <c r="A22" s="1859" t="s">
        <v>1811</v>
      </c>
      <c r="B22" s="1859"/>
      <c r="C22" s="1859"/>
      <c r="D22" s="1859"/>
      <c r="E22" s="1859"/>
      <c r="F22" s="1859"/>
      <c r="G22" s="1859"/>
      <c r="H22" s="1859"/>
      <c r="I22" s="1859"/>
      <c r="J22" s="1408"/>
      <c r="K22" s="1408"/>
    </row>
    <row r="23" spans="1:11" ht="32.25" customHeight="1">
      <c r="A23" s="520" t="s">
        <v>1812</v>
      </c>
      <c r="B23" s="520"/>
      <c r="C23" s="520"/>
      <c r="D23" s="520"/>
      <c r="E23" s="520"/>
      <c r="F23" s="520"/>
      <c r="G23" s="520"/>
      <c r="H23" s="520"/>
      <c r="I23" s="520"/>
      <c r="J23" s="1408"/>
      <c r="K23" s="1408"/>
    </row>
    <row r="24" spans="1:11" ht="7.5" customHeight="1">
      <c r="A24" s="1875"/>
      <c r="B24" s="1875"/>
      <c r="C24" s="1875"/>
      <c r="D24" s="1875"/>
      <c r="E24" s="1875"/>
      <c r="F24" s="1875"/>
      <c r="G24" s="1875"/>
      <c r="H24" s="1875"/>
      <c r="I24" s="1875"/>
    </row>
    <row r="25" spans="1:11">
      <c r="A25" s="1408"/>
    </row>
  </sheetData>
  <mergeCells count="32">
    <mergeCell ref="A3:I3"/>
    <mergeCell ref="B5:I5"/>
    <mergeCell ref="B6:I6"/>
    <mergeCell ref="B7:I7"/>
    <mergeCell ref="B8:C8"/>
    <mergeCell ref="D8:F8"/>
    <mergeCell ref="G8:H8"/>
    <mergeCell ref="B9:C9"/>
    <mergeCell ref="D9:F9"/>
    <mergeCell ref="B10:C10"/>
    <mergeCell ref="D10:F10"/>
    <mergeCell ref="B11:C11"/>
    <mergeCell ref="D11:F11"/>
    <mergeCell ref="B12:I12"/>
    <mergeCell ref="B13:C13"/>
    <mergeCell ref="D13:F13"/>
    <mergeCell ref="G13:H13"/>
    <mergeCell ref="B14:C14"/>
    <mergeCell ref="D14:F14"/>
    <mergeCell ref="B15:C15"/>
    <mergeCell ref="D15:F15"/>
    <mergeCell ref="B16:C16"/>
    <mergeCell ref="D16:F16"/>
    <mergeCell ref="G17:I17"/>
    <mergeCell ref="G18:I18"/>
    <mergeCell ref="A21:I21"/>
    <mergeCell ref="A22:I22"/>
    <mergeCell ref="A23:I23"/>
    <mergeCell ref="A24:I24"/>
    <mergeCell ref="A17:A18"/>
    <mergeCell ref="B17:F18"/>
    <mergeCell ref="A7:A16"/>
  </mergeCells>
  <phoneticPr fontId="57" type="Hiragana"/>
  <pageMargins left="0.7" right="0.7" top="0.75" bottom="0.75" header="0.3" footer="0.3"/>
  <pageSetup paperSize="9" scale="8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92D050"/>
  </sheetPr>
  <dimension ref="A1:AE71"/>
  <sheetViews>
    <sheetView showGridLines="0" view="pageBreakPreview" zoomScaleNormal="75" zoomScaleSheetLayoutView="100" workbookViewId="0"/>
  </sheetViews>
  <sheetFormatPr defaultColWidth="4" defaultRowHeight="13.5"/>
  <cols>
    <col min="1" max="1" width="2.875" style="226" customWidth="1"/>
    <col min="2" max="2" width="2.625" style="226" customWidth="1"/>
    <col min="3" max="3" width="7.875" style="226" customWidth="1"/>
    <col min="4" max="18" width="4.625" style="226" customWidth="1"/>
    <col min="19" max="19" width="6.375" style="226" customWidth="1"/>
    <col min="20" max="20" width="7.625" style="226" customWidth="1"/>
    <col min="21" max="25" width="4.625" style="226" customWidth="1"/>
    <col min="26" max="26" width="2" style="226" customWidth="1"/>
    <col min="27" max="257" width="4" style="226"/>
    <col min="258" max="258" width="2.875" style="226" customWidth="1"/>
    <col min="259" max="259" width="2.375" style="226" customWidth="1"/>
    <col min="260" max="260" width="7.375" style="226" customWidth="1"/>
    <col min="261" max="263" width="4" style="226"/>
    <col min="264" max="264" width="3.625" style="226" customWidth="1"/>
    <col min="265" max="265" width="4" style="226"/>
    <col min="266" max="266" width="7.375" style="226" customWidth="1"/>
    <col min="267" max="275" width="4" style="226"/>
    <col min="276" max="277" width="6.875" style="226" customWidth="1"/>
    <col min="278" max="279" width="4" style="226"/>
    <col min="280" max="280" width="4.125" style="226" customWidth="1"/>
    <col min="281" max="281" width="2.375" style="226" customWidth="1"/>
    <col min="282" max="282" width="3.375" style="226" customWidth="1"/>
    <col min="283" max="513" width="4" style="226"/>
    <col min="514" max="514" width="2.875" style="226" customWidth="1"/>
    <col min="515" max="515" width="2.375" style="226" customWidth="1"/>
    <col min="516" max="516" width="7.375" style="226" customWidth="1"/>
    <col min="517" max="519" width="4" style="226"/>
    <col min="520" max="520" width="3.625" style="226" customWidth="1"/>
    <col min="521" max="521" width="4" style="226"/>
    <col min="522" max="522" width="7.375" style="226" customWidth="1"/>
    <col min="523" max="531" width="4" style="226"/>
    <col min="532" max="533" width="6.875" style="226" customWidth="1"/>
    <col min="534" max="535" width="4" style="226"/>
    <col min="536" max="536" width="4.125" style="226" customWidth="1"/>
    <col min="537" max="537" width="2.375" style="226" customWidth="1"/>
    <col min="538" max="538" width="3.375" style="226" customWidth="1"/>
    <col min="539" max="769" width="4" style="226"/>
    <col min="770" max="770" width="2.875" style="226" customWidth="1"/>
    <col min="771" max="771" width="2.375" style="226" customWidth="1"/>
    <col min="772" max="772" width="7.375" style="226" customWidth="1"/>
    <col min="773" max="775" width="4" style="226"/>
    <col min="776" max="776" width="3.625" style="226" customWidth="1"/>
    <col min="777" max="777" width="4" style="226"/>
    <col min="778" max="778" width="7.375" style="226" customWidth="1"/>
    <col min="779" max="787" width="4" style="226"/>
    <col min="788" max="789" width="6.875" style="226" customWidth="1"/>
    <col min="790" max="791" width="4" style="226"/>
    <col min="792" max="792" width="4.125" style="226" customWidth="1"/>
    <col min="793" max="793" width="2.375" style="226" customWidth="1"/>
    <col min="794" max="794" width="3.375" style="226" customWidth="1"/>
    <col min="795" max="1025" width="4" style="226"/>
    <col min="1026" max="1026" width="2.875" style="226" customWidth="1"/>
    <col min="1027" max="1027" width="2.375" style="226" customWidth="1"/>
    <col min="1028" max="1028" width="7.375" style="226" customWidth="1"/>
    <col min="1029" max="1031" width="4" style="226"/>
    <col min="1032" max="1032" width="3.625" style="226" customWidth="1"/>
    <col min="1033" max="1033" width="4" style="226"/>
    <col min="1034" max="1034" width="7.375" style="226" customWidth="1"/>
    <col min="1035" max="1043" width="4" style="226"/>
    <col min="1044" max="1045" width="6.875" style="226" customWidth="1"/>
    <col min="1046" max="1047" width="4" style="226"/>
    <col min="1048" max="1048" width="4.125" style="226" customWidth="1"/>
    <col min="1049" max="1049" width="2.375" style="226" customWidth="1"/>
    <col min="1050" max="1050" width="3.375" style="226" customWidth="1"/>
    <col min="1051" max="1281" width="4" style="226"/>
    <col min="1282" max="1282" width="2.875" style="226" customWidth="1"/>
    <col min="1283" max="1283" width="2.375" style="226" customWidth="1"/>
    <col min="1284" max="1284" width="7.375" style="226" customWidth="1"/>
    <col min="1285" max="1287" width="4" style="226"/>
    <col min="1288" max="1288" width="3.625" style="226" customWidth="1"/>
    <col min="1289" max="1289" width="4" style="226"/>
    <col min="1290" max="1290" width="7.375" style="226" customWidth="1"/>
    <col min="1291" max="1299" width="4" style="226"/>
    <col min="1300" max="1301" width="6.875" style="226" customWidth="1"/>
    <col min="1302" max="1303" width="4" style="226"/>
    <col min="1304" max="1304" width="4.125" style="226" customWidth="1"/>
    <col min="1305" max="1305" width="2.375" style="226" customWidth="1"/>
    <col min="1306" max="1306" width="3.375" style="226" customWidth="1"/>
    <col min="1307" max="1537" width="4" style="226"/>
    <col min="1538" max="1538" width="2.875" style="226" customWidth="1"/>
    <col min="1539" max="1539" width="2.375" style="226" customWidth="1"/>
    <col min="1540" max="1540" width="7.375" style="226" customWidth="1"/>
    <col min="1541" max="1543" width="4" style="226"/>
    <col min="1544" max="1544" width="3.625" style="226" customWidth="1"/>
    <col min="1545" max="1545" width="4" style="226"/>
    <col min="1546" max="1546" width="7.375" style="226" customWidth="1"/>
    <col min="1547" max="1555" width="4" style="226"/>
    <col min="1556" max="1557" width="6.875" style="226" customWidth="1"/>
    <col min="1558" max="1559" width="4" style="226"/>
    <col min="1560" max="1560" width="4.125" style="226" customWidth="1"/>
    <col min="1561" max="1561" width="2.375" style="226" customWidth="1"/>
    <col min="1562" max="1562" width="3.375" style="226" customWidth="1"/>
    <col min="1563" max="1793" width="4" style="226"/>
    <col min="1794" max="1794" width="2.875" style="226" customWidth="1"/>
    <col min="1795" max="1795" width="2.375" style="226" customWidth="1"/>
    <col min="1796" max="1796" width="7.375" style="226" customWidth="1"/>
    <col min="1797" max="1799" width="4" style="226"/>
    <col min="1800" max="1800" width="3.625" style="226" customWidth="1"/>
    <col min="1801" max="1801" width="4" style="226"/>
    <col min="1802" max="1802" width="7.375" style="226" customWidth="1"/>
    <col min="1803" max="1811" width="4" style="226"/>
    <col min="1812" max="1813" width="6.875" style="226" customWidth="1"/>
    <col min="1814" max="1815" width="4" style="226"/>
    <col min="1816" max="1816" width="4.125" style="226" customWidth="1"/>
    <col min="1817" max="1817" width="2.375" style="226" customWidth="1"/>
    <col min="1818" max="1818" width="3.375" style="226" customWidth="1"/>
    <col min="1819" max="2049" width="4" style="226"/>
    <col min="2050" max="2050" width="2.875" style="226" customWidth="1"/>
    <col min="2051" max="2051" width="2.375" style="226" customWidth="1"/>
    <col min="2052" max="2052" width="7.375" style="226" customWidth="1"/>
    <col min="2053" max="2055" width="4" style="226"/>
    <col min="2056" max="2056" width="3.625" style="226" customWidth="1"/>
    <col min="2057" max="2057" width="4" style="226"/>
    <col min="2058" max="2058" width="7.375" style="226" customWidth="1"/>
    <col min="2059" max="2067" width="4" style="226"/>
    <col min="2068" max="2069" width="6.875" style="226" customWidth="1"/>
    <col min="2070" max="2071" width="4" style="226"/>
    <col min="2072" max="2072" width="4.125" style="226" customWidth="1"/>
    <col min="2073" max="2073" width="2.375" style="226" customWidth="1"/>
    <col min="2074" max="2074" width="3.375" style="226" customWidth="1"/>
    <col min="2075" max="2305" width="4" style="226"/>
    <col min="2306" max="2306" width="2.875" style="226" customWidth="1"/>
    <col min="2307" max="2307" width="2.375" style="226" customWidth="1"/>
    <col min="2308" max="2308" width="7.375" style="226" customWidth="1"/>
    <col min="2309" max="2311" width="4" style="226"/>
    <col min="2312" max="2312" width="3.625" style="226" customWidth="1"/>
    <col min="2313" max="2313" width="4" style="226"/>
    <col min="2314" max="2314" width="7.375" style="226" customWidth="1"/>
    <col min="2315" max="2323" width="4" style="226"/>
    <col min="2324" max="2325" width="6.875" style="226" customWidth="1"/>
    <col min="2326" max="2327" width="4" style="226"/>
    <col min="2328" max="2328" width="4.125" style="226" customWidth="1"/>
    <col min="2329" max="2329" width="2.375" style="226" customWidth="1"/>
    <col min="2330" max="2330" width="3.375" style="226" customWidth="1"/>
    <col min="2331" max="2561" width="4" style="226"/>
    <col min="2562" max="2562" width="2.875" style="226" customWidth="1"/>
    <col min="2563" max="2563" width="2.375" style="226" customWidth="1"/>
    <col min="2564" max="2564" width="7.375" style="226" customWidth="1"/>
    <col min="2565" max="2567" width="4" style="226"/>
    <col min="2568" max="2568" width="3.625" style="226" customWidth="1"/>
    <col min="2569" max="2569" width="4" style="226"/>
    <col min="2570" max="2570" width="7.375" style="226" customWidth="1"/>
    <col min="2571" max="2579" width="4" style="226"/>
    <col min="2580" max="2581" width="6.875" style="226" customWidth="1"/>
    <col min="2582" max="2583" width="4" style="226"/>
    <col min="2584" max="2584" width="4.125" style="226" customWidth="1"/>
    <col min="2585" max="2585" width="2.375" style="226" customWidth="1"/>
    <col min="2586" max="2586" width="3.375" style="226" customWidth="1"/>
    <col min="2587" max="2817" width="4" style="226"/>
    <col min="2818" max="2818" width="2.875" style="226" customWidth="1"/>
    <col min="2819" max="2819" width="2.375" style="226" customWidth="1"/>
    <col min="2820" max="2820" width="7.375" style="226" customWidth="1"/>
    <col min="2821" max="2823" width="4" style="226"/>
    <col min="2824" max="2824" width="3.625" style="226" customWidth="1"/>
    <col min="2825" max="2825" width="4" style="226"/>
    <col min="2826" max="2826" width="7.375" style="226" customWidth="1"/>
    <col min="2827" max="2835" width="4" style="226"/>
    <col min="2836" max="2837" width="6.875" style="226" customWidth="1"/>
    <col min="2838" max="2839" width="4" style="226"/>
    <col min="2840" max="2840" width="4.125" style="226" customWidth="1"/>
    <col min="2841" max="2841" width="2.375" style="226" customWidth="1"/>
    <col min="2842" max="2842" width="3.375" style="226" customWidth="1"/>
    <col min="2843" max="3073" width="4" style="226"/>
    <col min="3074" max="3074" width="2.875" style="226" customWidth="1"/>
    <col min="3075" max="3075" width="2.375" style="226" customWidth="1"/>
    <col min="3076" max="3076" width="7.375" style="226" customWidth="1"/>
    <col min="3077" max="3079" width="4" style="226"/>
    <col min="3080" max="3080" width="3.625" style="226" customWidth="1"/>
    <col min="3081" max="3081" width="4" style="226"/>
    <col min="3082" max="3082" width="7.375" style="226" customWidth="1"/>
    <col min="3083" max="3091" width="4" style="226"/>
    <col min="3092" max="3093" width="6.875" style="226" customWidth="1"/>
    <col min="3094" max="3095" width="4" style="226"/>
    <col min="3096" max="3096" width="4.125" style="226" customWidth="1"/>
    <col min="3097" max="3097" width="2.375" style="226" customWidth="1"/>
    <col min="3098" max="3098" width="3.375" style="226" customWidth="1"/>
    <col min="3099" max="3329" width="4" style="226"/>
    <col min="3330" max="3330" width="2.875" style="226" customWidth="1"/>
    <col min="3331" max="3331" width="2.375" style="226" customWidth="1"/>
    <col min="3332" max="3332" width="7.375" style="226" customWidth="1"/>
    <col min="3333" max="3335" width="4" style="226"/>
    <col min="3336" max="3336" width="3.625" style="226" customWidth="1"/>
    <col min="3337" max="3337" width="4" style="226"/>
    <col min="3338" max="3338" width="7.375" style="226" customWidth="1"/>
    <col min="3339" max="3347" width="4" style="226"/>
    <col min="3348" max="3349" width="6.875" style="226" customWidth="1"/>
    <col min="3350" max="3351" width="4" style="226"/>
    <col min="3352" max="3352" width="4.125" style="226" customWidth="1"/>
    <col min="3353" max="3353" width="2.375" style="226" customWidth="1"/>
    <col min="3354" max="3354" width="3.375" style="226" customWidth="1"/>
    <col min="3355" max="3585" width="4" style="226"/>
    <col min="3586" max="3586" width="2.875" style="226" customWidth="1"/>
    <col min="3587" max="3587" width="2.375" style="226" customWidth="1"/>
    <col min="3588" max="3588" width="7.375" style="226" customWidth="1"/>
    <col min="3589" max="3591" width="4" style="226"/>
    <col min="3592" max="3592" width="3.625" style="226" customWidth="1"/>
    <col min="3593" max="3593" width="4" style="226"/>
    <col min="3594" max="3594" width="7.375" style="226" customWidth="1"/>
    <col min="3595" max="3603" width="4" style="226"/>
    <col min="3604" max="3605" width="6.875" style="226" customWidth="1"/>
    <col min="3606" max="3607" width="4" style="226"/>
    <col min="3608" max="3608" width="4.125" style="226" customWidth="1"/>
    <col min="3609" max="3609" width="2.375" style="226" customWidth="1"/>
    <col min="3610" max="3610" width="3.375" style="226" customWidth="1"/>
    <col min="3611" max="3841" width="4" style="226"/>
    <col min="3842" max="3842" width="2.875" style="226" customWidth="1"/>
    <col min="3843" max="3843" width="2.375" style="226" customWidth="1"/>
    <col min="3844" max="3844" width="7.375" style="226" customWidth="1"/>
    <col min="3845" max="3847" width="4" style="226"/>
    <col min="3848" max="3848" width="3.625" style="226" customWidth="1"/>
    <col min="3849" max="3849" width="4" style="226"/>
    <col min="3850" max="3850" width="7.375" style="226" customWidth="1"/>
    <col min="3851" max="3859" width="4" style="226"/>
    <col min="3860" max="3861" width="6.875" style="226" customWidth="1"/>
    <col min="3862" max="3863" width="4" style="226"/>
    <col min="3864" max="3864" width="4.125" style="226" customWidth="1"/>
    <col min="3865" max="3865" width="2.375" style="226" customWidth="1"/>
    <col min="3866" max="3866" width="3.375" style="226" customWidth="1"/>
    <col min="3867" max="4097" width="4" style="226"/>
    <col min="4098" max="4098" width="2.875" style="226" customWidth="1"/>
    <col min="4099" max="4099" width="2.375" style="226" customWidth="1"/>
    <col min="4100" max="4100" width="7.375" style="226" customWidth="1"/>
    <col min="4101" max="4103" width="4" style="226"/>
    <col min="4104" max="4104" width="3.625" style="226" customWidth="1"/>
    <col min="4105" max="4105" width="4" style="226"/>
    <col min="4106" max="4106" width="7.375" style="226" customWidth="1"/>
    <col min="4107" max="4115" width="4" style="226"/>
    <col min="4116" max="4117" width="6.875" style="226" customWidth="1"/>
    <col min="4118" max="4119" width="4" style="226"/>
    <col min="4120" max="4120" width="4.125" style="226" customWidth="1"/>
    <col min="4121" max="4121" width="2.375" style="226" customWidth="1"/>
    <col min="4122" max="4122" width="3.375" style="226" customWidth="1"/>
    <col min="4123" max="4353" width="4" style="226"/>
    <col min="4354" max="4354" width="2.875" style="226" customWidth="1"/>
    <col min="4355" max="4355" width="2.375" style="226" customWidth="1"/>
    <col min="4356" max="4356" width="7.375" style="226" customWidth="1"/>
    <col min="4357" max="4359" width="4" style="226"/>
    <col min="4360" max="4360" width="3.625" style="226" customWidth="1"/>
    <col min="4361" max="4361" width="4" style="226"/>
    <col min="4362" max="4362" width="7.375" style="226" customWidth="1"/>
    <col min="4363" max="4371" width="4" style="226"/>
    <col min="4372" max="4373" width="6.875" style="226" customWidth="1"/>
    <col min="4374" max="4375" width="4" style="226"/>
    <col min="4376" max="4376" width="4.125" style="226" customWidth="1"/>
    <col min="4377" max="4377" width="2.375" style="226" customWidth="1"/>
    <col min="4378" max="4378" width="3.375" style="226" customWidth="1"/>
    <col min="4379" max="4609" width="4" style="226"/>
    <col min="4610" max="4610" width="2.875" style="226" customWidth="1"/>
    <col min="4611" max="4611" width="2.375" style="226" customWidth="1"/>
    <col min="4612" max="4612" width="7.375" style="226" customWidth="1"/>
    <col min="4613" max="4615" width="4" style="226"/>
    <col min="4616" max="4616" width="3.625" style="226" customWidth="1"/>
    <col min="4617" max="4617" width="4" style="226"/>
    <col min="4618" max="4618" width="7.375" style="226" customWidth="1"/>
    <col min="4619" max="4627" width="4" style="226"/>
    <col min="4628" max="4629" width="6.875" style="226" customWidth="1"/>
    <col min="4630" max="4631" width="4" style="226"/>
    <col min="4632" max="4632" width="4.125" style="226" customWidth="1"/>
    <col min="4633" max="4633" width="2.375" style="226" customWidth="1"/>
    <col min="4634" max="4634" width="3.375" style="226" customWidth="1"/>
    <col min="4635" max="4865" width="4" style="226"/>
    <col min="4866" max="4866" width="2.875" style="226" customWidth="1"/>
    <col min="4867" max="4867" width="2.375" style="226" customWidth="1"/>
    <col min="4868" max="4868" width="7.375" style="226" customWidth="1"/>
    <col min="4869" max="4871" width="4" style="226"/>
    <col min="4872" max="4872" width="3.625" style="226" customWidth="1"/>
    <col min="4873" max="4873" width="4" style="226"/>
    <col min="4874" max="4874" width="7.375" style="226" customWidth="1"/>
    <col min="4875" max="4883" width="4" style="226"/>
    <col min="4884" max="4885" width="6.875" style="226" customWidth="1"/>
    <col min="4886" max="4887" width="4" style="226"/>
    <col min="4888" max="4888" width="4.125" style="226" customWidth="1"/>
    <col min="4889" max="4889" width="2.375" style="226" customWidth="1"/>
    <col min="4890" max="4890" width="3.375" style="226" customWidth="1"/>
    <col min="4891" max="5121" width="4" style="226"/>
    <col min="5122" max="5122" width="2.875" style="226" customWidth="1"/>
    <col min="5123" max="5123" width="2.375" style="226" customWidth="1"/>
    <col min="5124" max="5124" width="7.375" style="226" customWidth="1"/>
    <col min="5125" max="5127" width="4" style="226"/>
    <col min="5128" max="5128" width="3.625" style="226" customWidth="1"/>
    <col min="5129" max="5129" width="4" style="226"/>
    <col min="5130" max="5130" width="7.375" style="226" customWidth="1"/>
    <col min="5131" max="5139" width="4" style="226"/>
    <col min="5140" max="5141" width="6.875" style="226" customWidth="1"/>
    <col min="5142" max="5143" width="4" style="226"/>
    <col min="5144" max="5144" width="4.125" style="226" customWidth="1"/>
    <col min="5145" max="5145" width="2.375" style="226" customWidth="1"/>
    <col min="5146" max="5146" width="3.375" style="226" customWidth="1"/>
    <col min="5147" max="5377" width="4" style="226"/>
    <col min="5378" max="5378" width="2.875" style="226" customWidth="1"/>
    <col min="5379" max="5379" width="2.375" style="226" customWidth="1"/>
    <col min="5380" max="5380" width="7.375" style="226" customWidth="1"/>
    <col min="5381" max="5383" width="4" style="226"/>
    <col min="5384" max="5384" width="3.625" style="226" customWidth="1"/>
    <col min="5385" max="5385" width="4" style="226"/>
    <col min="5386" max="5386" width="7.375" style="226" customWidth="1"/>
    <col min="5387" max="5395" width="4" style="226"/>
    <col min="5396" max="5397" width="6.875" style="226" customWidth="1"/>
    <col min="5398" max="5399" width="4" style="226"/>
    <col min="5400" max="5400" width="4.125" style="226" customWidth="1"/>
    <col min="5401" max="5401" width="2.375" style="226" customWidth="1"/>
    <col min="5402" max="5402" width="3.375" style="226" customWidth="1"/>
    <col min="5403" max="5633" width="4" style="226"/>
    <col min="5634" max="5634" width="2.875" style="226" customWidth="1"/>
    <col min="5635" max="5635" width="2.375" style="226" customWidth="1"/>
    <col min="5636" max="5636" width="7.375" style="226" customWidth="1"/>
    <col min="5637" max="5639" width="4" style="226"/>
    <col min="5640" max="5640" width="3.625" style="226" customWidth="1"/>
    <col min="5641" max="5641" width="4" style="226"/>
    <col min="5642" max="5642" width="7.375" style="226" customWidth="1"/>
    <col min="5643" max="5651" width="4" style="226"/>
    <col min="5652" max="5653" width="6.875" style="226" customWidth="1"/>
    <col min="5654" max="5655" width="4" style="226"/>
    <col min="5656" max="5656" width="4.125" style="226" customWidth="1"/>
    <col min="5657" max="5657" width="2.375" style="226" customWidth="1"/>
    <col min="5658" max="5658" width="3.375" style="226" customWidth="1"/>
    <col min="5659" max="5889" width="4" style="226"/>
    <col min="5890" max="5890" width="2.875" style="226" customWidth="1"/>
    <col min="5891" max="5891" width="2.375" style="226" customWidth="1"/>
    <col min="5892" max="5892" width="7.375" style="226" customWidth="1"/>
    <col min="5893" max="5895" width="4" style="226"/>
    <col min="5896" max="5896" width="3.625" style="226" customWidth="1"/>
    <col min="5897" max="5897" width="4" style="226"/>
    <col min="5898" max="5898" width="7.375" style="226" customWidth="1"/>
    <col min="5899" max="5907" width="4" style="226"/>
    <col min="5908" max="5909" width="6.875" style="226" customWidth="1"/>
    <col min="5910" max="5911" width="4" style="226"/>
    <col min="5912" max="5912" width="4.125" style="226" customWidth="1"/>
    <col min="5913" max="5913" width="2.375" style="226" customWidth="1"/>
    <col min="5914" max="5914" width="3.375" style="226" customWidth="1"/>
    <col min="5915" max="6145" width="4" style="226"/>
    <col min="6146" max="6146" width="2.875" style="226" customWidth="1"/>
    <col min="6147" max="6147" width="2.375" style="226" customWidth="1"/>
    <col min="6148" max="6148" width="7.375" style="226" customWidth="1"/>
    <col min="6149" max="6151" width="4" style="226"/>
    <col min="6152" max="6152" width="3.625" style="226" customWidth="1"/>
    <col min="6153" max="6153" width="4" style="226"/>
    <col min="6154" max="6154" width="7.375" style="226" customWidth="1"/>
    <col min="6155" max="6163" width="4" style="226"/>
    <col min="6164" max="6165" width="6.875" style="226" customWidth="1"/>
    <col min="6166" max="6167" width="4" style="226"/>
    <col min="6168" max="6168" width="4.125" style="226" customWidth="1"/>
    <col min="6169" max="6169" width="2.375" style="226" customWidth="1"/>
    <col min="6170" max="6170" width="3.375" style="226" customWidth="1"/>
    <col min="6171" max="6401" width="4" style="226"/>
    <col min="6402" max="6402" width="2.875" style="226" customWidth="1"/>
    <col min="6403" max="6403" width="2.375" style="226" customWidth="1"/>
    <col min="6404" max="6404" width="7.375" style="226" customWidth="1"/>
    <col min="6405" max="6407" width="4" style="226"/>
    <col min="6408" max="6408" width="3.625" style="226" customWidth="1"/>
    <col min="6409" max="6409" width="4" style="226"/>
    <col min="6410" max="6410" width="7.375" style="226" customWidth="1"/>
    <col min="6411" max="6419" width="4" style="226"/>
    <col min="6420" max="6421" width="6.875" style="226" customWidth="1"/>
    <col min="6422" max="6423" width="4" style="226"/>
    <col min="6424" max="6424" width="4.125" style="226" customWidth="1"/>
    <col min="6425" max="6425" width="2.375" style="226" customWidth="1"/>
    <col min="6426" max="6426" width="3.375" style="226" customWidth="1"/>
    <col min="6427" max="6657" width="4" style="226"/>
    <col min="6658" max="6658" width="2.875" style="226" customWidth="1"/>
    <col min="6659" max="6659" width="2.375" style="226" customWidth="1"/>
    <col min="6660" max="6660" width="7.375" style="226" customWidth="1"/>
    <col min="6661" max="6663" width="4" style="226"/>
    <col min="6664" max="6664" width="3.625" style="226" customWidth="1"/>
    <col min="6665" max="6665" width="4" style="226"/>
    <col min="6666" max="6666" width="7.375" style="226" customWidth="1"/>
    <col min="6667" max="6675" width="4" style="226"/>
    <col min="6676" max="6677" width="6.875" style="226" customWidth="1"/>
    <col min="6678" max="6679" width="4" style="226"/>
    <col min="6680" max="6680" width="4.125" style="226" customWidth="1"/>
    <col min="6681" max="6681" width="2.375" style="226" customWidth="1"/>
    <col min="6682" max="6682" width="3.375" style="226" customWidth="1"/>
    <col min="6683" max="6913" width="4" style="226"/>
    <col min="6914" max="6914" width="2.875" style="226" customWidth="1"/>
    <col min="6915" max="6915" width="2.375" style="226" customWidth="1"/>
    <col min="6916" max="6916" width="7.375" style="226" customWidth="1"/>
    <col min="6917" max="6919" width="4" style="226"/>
    <col min="6920" max="6920" width="3.625" style="226" customWidth="1"/>
    <col min="6921" max="6921" width="4" style="226"/>
    <col min="6922" max="6922" width="7.375" style="226" customWidth="1"/>
    <col min="6923" max="6931" width="4" style="226"/>
    <col min="6932" max="6933" width="6.875" style="226" customWidth="1"/>
    <col min="6934" max="6935" width="4" style="226"/>
    <col min="6936" max="6936" width="4.125" style="226" customWidth="1"/>
    <col min="6937" max="6937" width="2.375" style="226" customWidth="1"/>
    <col min="6938" max="6938" width="3.375" style="226" customWidth="1"/>
    <col min="6939" max="7169" width="4" style="226"/>
    <col min="7170" max="7170" width="2.875" style="226" customWidth="1"/>
    <col min="7171" max="7171" width="2.375" style="226" customWidth="1"/>
    <col min="7172" max="7172" width="7.375" style="226" customWidth="1"/>
    <col min="7173" max="7175" width="4" style="226"/>
    <col min="7176" max="7176" width="3.625" style="226" customWidth="1"/>
    <col min="7177" max="7177" width="4" style="226"/>
    <col min="7178" max="7178" width="7.375" style="226" customWidth="1"/>
    <col min="7179" max="7187" width="4" style="226"/>
    <col min="7188" max="7189" width="6.875" style="226" customWidth="1"/>
    <col min="7190" max="7191" width="4" style="226"/>
    <col min="7192" max="7192" width="4.125" style="226" customWidth="1"/>
    <col min="7193" max="7193" width="2.375" style="226" customWidth="1"/>
    <col min="7194" max="7194" width="3.375" style="226" customWidth="1"/>
    <col min="7195" max="7425" width="4" style="226"/>
    <col min="7426" max="7426" width="2.875" style="226" customWidth="1"/>
    <col min="7427" max="7427" width="2.375" style="226" customWidth="1"/>
    <col min="7428" max="7428" width="7.375" style="226" customWidth="1"/>
    <col min="7429" max="7431" width="4" style="226"/>
    <col min="7432" max="7432" width="3.625" style="226" customWidth="1"/>
    <col min="7433" max="7433" width="4" style="226"/>
    <col min="7434" max="7434" width="7.375" style="226" customWidth="1"/>
    <col min="7435" max="7443" width="4" style="226"/>
    <col min="7444" max="7445" width="6.875" style="226" customWidth="1"/>
    <col min="7446" max="7447" width="4" style="226"/>
    <col min="7448" max="7448" width="4.125" style="226" customWidth="1"/>
    <col min="7449" max="7449" width="2.375" style="226" customWidth="1"/>
    <col min="7450" max="7450" width="3.375" style="226" customWidth="1"/>
    <col min="7451" max="7681" width="4" style="226"/>
    <col min="7682" max="7682" width="2.875" style="226" customWidth="1"/>
    <col min="7683" max="7683" width="2.375" style="226" customWidth="1"/>
    <col min="7684" max="7684" width="7.375" style="226" customWidth="1"/>
    <col min="7685" max="7687" width="4" style="226"/>
    <col min="7688" max="7688" width="3.625" style="226" customWidth="1"/>
    <col min="7689" max="7689" width="4" style="226"/>
    <col min="7690" max="7690" width="7.375" style="226" customWidth="1"/>
    <col min="7691" max="7699" width="4" style="226"/>
    <col min="7700" max="7701" width="6.875" style="226" customWidth="1"/>
    <col min="7702" max="7703" width="4" style="226"/>
    <col min="7704" max="7704" width="4.125" style="226" customWidth="1"/>
    <col min="7705" max="7705" width="2.375" style="226" customWidth="1"/>
    <col min="7706" max="7706" width="3.375" style="226" customWidth="1"/>
    <col min="7707" max="7937" width="4" style="226"/>
    <col min="7938" max="7938" width="2.875" style="226" customWidth="1"/>
    <col min="7939" max="7939" width="2.375" style="226" customWidth="1"/>
    <col min="7940" max="7940" width="7.375" style="226" customWidth="1"/>
    <col min="7941" max="7943" width="4" style="226"/>
    <col min="7944" max="7944" width="3.625" style="226" customWidth="1"/>
    <col min="7945" max="7945" width="4" style="226"/>
    <col min="7946" max="7946" width="7.375" style="226" customWidth="1"/>
    <col min="7947" max="7955" width="4" style="226"/>
    <col min="7956" max="7957" width="6.875" style="226" customWidth="1"/>
    <col min="7958" max="7959" width="4" style="226"/>
    <col min="7960" max="7960" width="4.125" style="226" customWidth="1"/>
    <col min="7961" max="7961" width="2.375" style="226" customWidth="1"/>
    <col min="7962" max="7962" width="3.375" style="226" customWidth="1"/>
    <col min="7963" max="8193" width="4" style="226"/>
    <col min="8194" max="8194" width="2.875" style="226" customWidth="1"/>
    <col min="8195" max="8195" width="2.375" style="226" customWidth="1"/>
    <col min="8196" max="8196" width="7.375" style="226" customWidth="1"/>
    <col min="8197" max="8199" width="4" style="226"/>
    <col min="8200" max="8200" width="3.625" style="226" customWidth="1"/>
    <col min="8201" max="8201" width="4" style="226"/>
    <col min="8202" max="8202" width="7.375" style="226" customWidth="1"/>
    <col min="8203" max="8211" width="4" style="226"/>
    <col min="8212" max="8213" width="6.875" style="226" customWidth="1"/>
    <col min="8214" max="8215" width="4" style="226"/>
    <col min="8216" max="8216" width="4.125" style="226" customWidth="1"/>
    <col min="8217" max="8217" width="2.375" style="226" customWidth="1"/>
    <col min="8218" max="8218" width="3.375" style="226" customWidth="1"/>
    <col min="8219" max="8449" width="4" style="226"/>
    <col min="8450" max="8450" width="2.875" style="226" customWidth="1"/>
    <col min="8451" max="8451" width="2.375" style="226" customWidth="1"/>
    <col min="8452" max="8452" width="7.375" style="226" customWidth="1"/>
    <col min="8453" max="8455" width="4" style="226"/>
    <col min="8456" max="8456" width="3.625" style="226" customWidth="1"/>
    <col min="8457" max="8457" width="4" style="226"/>
    <col min="8458" max="8458" width="7.375" style="226" customWidth="1"/>
    <col min="8459" max="8467" width="4" style="226"/>
    <col min="8468" max="8469" width="6.875" style="226" customWidth="1"/>
    <col min="8470" max="8471" width="4" style="226"/>
    <col min="8472" max="8472" width="4.125" style="226" customWidth="1"/>
    <col min="8473" max="8473" width="2.375" style="226" customWidth="1"/>
    <col min="8474" max="8474" width="3.375" style="226" customWidth="1"/>
    <col min="8475" max="8705" width="4" style="226"/>
    <col min="8706" max="8706" width="2.875" style="226" customWidth="1"/>
    <col min="8707" max="8707" width="2.375" style="226" customWidth="1"/>
    <col min="8708" max="8708" width="7.375" style="226" customWidth="1"/>
    <col min="8709" max="8711" width="4" style="226"/>
    <col min="8712" max="8712" width="3.625" style="226" customWidth="1"/>
    <col min="8713" max="8713" width="4" style="226"/>
    <col min="8714" max="8714" width="7.375" style="226" customWidth="1"/>
    <col min="8715" max="8723" width="4" style="226"/>
    <col min="8724" max="8725" width="6.875" style="226" customWidth="1"/>
    <col min="8726" max="8727" width="4" style="226"/>
    <col min="8728" max="8728" width="4.125" style="226" customWidth="1"/>
    <col min="8729" max="8729" width="2.375" style="226" customWidth="1"/>
    <col min="8730" max="8730" width="3.375" style="226" customWidth="1"/>
    <col min="8731" max="8961" width="4" style="226"/>
    <col min="8962" max="8962" width="2.875" style="226" customWidth="1"/>
    <col min="8963" max="8963" width="2.375" style="226" customWidth="1"/>
    <col min="8964" max="8964" width="7.375" style="226" customWidth="1"/>
    <col min="8965" max="8967" width="4" style="226"/>
    <col min="8968" max="8968" width="3.625" style="226" customWidth="1"/>
    <col min="8969" max="8969" width="4" style="226"/>
    <col min="8970" max="8970" width="7.375" style="226" customWidth="1"/>
    <col min="8971" max="8979" width="4" style="226"/>
    <col min="8980" max="8981" width="6.875" style="226" customWidth="1"/>
    <col min="8982" max="8983" width="4" style="226"/>
    <col min="8984" max="8984" width="4.125" style="226" customWidth="1"/>
    <col min="8985" max="8985" width="2.375" style="226" customWidth="1"/>
    <col min="8986" max="8986" width="3.375" style="226" customWidth="1"/>
    <col min="8987" max="9217" width="4" style="226"/>
    <col min="9218" max="9218" width="2.875" style="226" customWidth="1"/>
    <col min="9219" max="9219" width="2.375" style="226" customWidth="1"/>
    <col min="9220" max="9220" width="7.375" style="226" customWidth="1"/>
    <col min="9221" max="9223" width="4" style="226"/>
    <col min="9224" max="9224" width="3.625" style="226" customWidth="1"/>
    <col min="9225" max="9225" width="4" style="226"/>
    <col min="9226" max="9226" width="7.375" style="226" customWidth="1"/>
    <col min="9227" max="9235" width="4" style="226"/>
    <col min="9236" max="9237" width="6.875" style="226" customWidth="1"/>
    <col min="9238" max="9239" width="4" style="226"/>
    <col min="9240" max="9240" width="4.125" style="226" customWidth="1"/>
    <col min="9241" max="9241" width="2.375" style="226" customWidth="1"/>
    <col min="9242" max="9242" width="3.375" style="226" customWidth="1"/>
    <col min="9243" max="9473" width="4" style="226"/>
    <col min="9474" max="9474" width="2.875" style="226" customWidth="1"/>
    <col min="9475" max="9475" width="2.375" style="226" customWidth="1"/>
    <col min="9476" max="9476" width="7.375" style="226" customWidth="1"/>
    <col min="9477" max="9479" width="4" style="226"/>
    <col min="9480" max="9480" width="3.625" style="226" customWidth="1"/>
    <col min="9481" max="9481" width="4" style="226"/>
    <col min="9482" max="9482" width="7.375" style="226" customWidth="1"/>
    <col min="9483" max="9491" width="4" style="226"/>
    <col min="9492" max="9493" width="6.875" style="226" customWidth="1"/>
    <col min="9494" max="9495" width="4" style="226"/>
    <col min="9496" max="9496" width="4.125" style="226" customWidth="1"/>
    <col min="9497" max="9497" width="2.375" style="226" customWidth="1"/>
    <col min="9498" max="9498" width="3.375" style="226" customWidth="1"/>
    <col min="9499" max="9729" width="4" style="226"/>
    <col min="9730" max="9730" width="2.875" style="226" customWidth="1"/>
    <col min="9731" max="9731" width="2.375" style="226" customWidth="1"/>
    <col min="9732" max="9732" width="7.375" style="226" customWidth="1"/>
    <col min="9733" max="9735" width="4" style="226"/>
    <col min="9736" max="9736" width="3.625" style="226" customWidth="1"/>
    <col min="9737" max="9737" width="4" style="226"/>
    <col min="9738" max="9738" width="7.375" style="226" customWidth="1"/>
    <col min="9739" max="9747" width="4" style="226"/>
    <col min="9748" max="9749" width="6.875" style="226" customWidth="1"/>
    <col min="9750" max="9751" width="4" style="226"/>
    <col min="9752" max="9752" width="4.125" style="226" customWidth="1"/>
    <col min="9753" max="9753" width="2.375" style="226" customWidth="1"/>
    <col min="9754" max="9754" width="3.375" style="226" customWidth="1"/>
    <col min="9755" max="9985" width="4" style="226"/>
    <col min="9986" max="9986" width="2.875" style="226" customWidth="1"/>
    <col min="9987" max="9987" width="2.375" style="226" customWidth="1"/>
    <col min="9988" max="9988" width="7.375" style="226" customWidth="1"/>
    <col min="9989" max="9991" width="4" style="226"/>
    <col min="9992" max="9992" width="3.625" style="226" customWidth="1"/>
    <col min="9993" max="9993" width="4" style="226"/>
    <col min="9994" max="9994" width="7.375" style="226" customWidth="1"/>
    <col min="9995" max="10003" width="4" style="226"/>
    <col min="10004" max="10005" width="6.875" style="226" customWidth="1"/>
    <col min="10006" max="10007" width="4" style="226"/>
    <col min="10008" max="10008" width="4.125" style="226" customWidth="1"/>
    <col min="10009" max="10009" width="2.375" style="226" customWidth="1"/>
    <col min="10010" max="10010" width="3.375" style="226" customWidth="1"/>
    <col min="10011" max="10241" width="4" style="226"/>
    <col min="10242" max="10242" width="2.875" style="226" customWidth="1"/>
    <col min="10243" max="10243" width="2.375" style="226" customWidth="1"/>
    <col min="10244" max="10244" width="7.375" style="226" customWidth="1"/>
    <col min="10245" max="10247" width="4" style="226"/>
    <col min="10248" max="10248" width="3.625" style="226" customWidth="1"/>
    <col min="10249" max="10249" width="4" style="226"/>
    <col min="10250" max="10250" width="7.375" style="226" customWidth="1"/>
    <col min="10251" max="10259" width="4" style="226"/>
    <col min="10260" max="10261" width="6.875" style="226" customWidth="1"/>
    <col min="10262" max="10263" width="4" style="226"/>
    <col min="10264" max="10264" width="4.125" style="226" customWidth="1"/>
    <col min="10265" max="10265" width="2.375" style="226" customWidth="1"/>
    <col min="10266" max="10266" width="3.375" style="226" customWidth="1"/>
    <col min="10267" max="10497" width="4" style="226"/>
    <col min="10498" max="10498" width="2.875" style="226" customWidth="1"/>
    <col min="10499" max="10499" width="2.375" style="226" customWidth="1"/>
    <col min="10500" max="10500" width="7.375" style="226" customWidth="1"/>
    <col min="10501" max="10503" width="4" style="226"/>
    <col min="10504" max="10504" width="3.625" style="226" customWidth="1"/>
    <col min="10505" max="10505" width="4" style="226"/>
    <col min="10506" max="10506" width="7.375" style="226" customWidth="1"/>
    <col min="10507" max="10515" width="4" style="226"/>
    <col min="10516" max="10517" width="6.875" style="226" customWidth="1"/>
    <col min="10518" max="10519" width="4" style="226"/>
    <col min="10520" max="10520" width="4.125" style="226" customWidth="1"/>
    <col min="10521" max="10521" width="2.375" style="226" customWidth="1"/>
    <col min="10522" max="10522" width="3.375" style="226" customWidth="1"/>
    <col min="10523" max="10753" width="4" style="226"/>
    <col min="10754" max="10754" width="2.875" style="226" customWidth="1"/>
    <col min="10755" max="10755" width="2.375" style="226" customWidth="1"/>
    <col min="10756" max="10756" width="7.375" style="226" customWidth="1"/>
    <col min="10757" max="10759" width="4" style="226"/>
    <col min="10760" max="10760" width="3.625" style="226" customWidth="1"/>
    <col min="10761" max="10761" width="4" style="226"/>
    <col min="10762" max="10762" width="7.375" style="226" customWidth="1"/>
    <col min="10763" max="10771" width="4" style="226"/>
    <col min="10772" max="10773" width="6.875" style="226" customWidth="1"/>
    <col min="10774" max="10775" width="4" style="226"/>
    <col min="10776" max="10776" width="4.125" style="226" customWidth="1"/>
    <col min="10777" max="10777" width="2.375" style="226" customWidth="1"/>
    <col min="10778" max="10778" width="3.375" style="226" customWidth="1"/>
    <col min="10779" max="11009" width="4" style="226"/>
    <col min="11010" max="11010" width="2.875" style="226" customWidth="1"/>
    <col min="11011" max="11011" width="2.375" style="226" customWidth="1"/>
    <col min="11012" max="11012" width="7.375" style="226" customWidth="1"/>
    <col min="11013" max="11015" width="4" style="226"/>
    <col min="11016" max="11016" width="3.625" style="226" customWidth="1"/>
    <col min="11017" max="11017" width="4" style="226"/>
    <col min="11018" max="11018" width="7.375" style="226" customWidth="1"/>
    <col min="11019" max="11027" width="4" style="226"/>
    <col min="11028" max="11029" width="6.875" style="226" customWidth="1"/>
    <col min="11030" max="11031" width="4" style="226"/>
    <col min="11032" max="11032" width="4.125" style="226" customWidth="1"/>
    <col min="11033" max="11033" width="2.375" style="226" customWidth="1"/>
    <col min="11034" max="11034" width="3.375" style="226" customWidth="1"/>
    <col min="11035" max="11265" width="4" style="226"/>
    <col min="11266" max="11266" width="2.875" style="226" customWidth="1"/>
    <col min="11267" max="11267" width="2.375" style="226" customWidth="1"/>
    <col min="11268" max="11268" width="7.375" style="226" customWidth="1"/>
    <col min="11269" max="11271" width="4" style="226"/>
    <col min="11272" max="11272" width="3.625" style="226" customWidth="1"/>
    <col min="11273" max="11273" width="4" style="226"/>
    <col min="11274" max="11274" width="7.375" style="226" customWidth="1"/>
    <col min="11275" max="11283" width="4" style="226"/>
    <col min="11284" max="11285" width="6.875" style="226" customWidth="1"/>
    <col min="11286" max="11287" width="4" style="226"/>
    <col min="11288" max="11288" width="4.125" style="226" customWidth="1"/>
    <col min="11289" max="11289" width="2.375" style="226" customWidth="1"/>
    <col min="11290" max="11290" width="3.375" style="226" customWidth="1"/>
    <col min="11291" max="11521" width="4" style="226"/>
    <col min="11522" max="11522" width="2.875" style="226" customWidth="1"/>
    <col min="11523" max="11523" width="2.375" style="226" customWidth="1"/>
    <col min="11524" max="11524" width="7.375" style="226" customWidth="1"/>
    <col min="11525" max="11527" width="4" style="226"/>
    <col min="11528" max="11528" width="3.625" style="226" customWidth="1"/>
    <col min="11529" max="11529" width="4" style="226"/>
    <col min="11530" max="11530" width="7.375" style="226" customWidth="1"/>
    <col min="11531" max="11539" width="4" style="226"/>
    <col min="11540" max="11541" width="6.875" style="226" customWidth="1"/>
    <col min="11542" max="11543" width="4" style="226"/>
    <col min="11544" max="11544" width="4.125" style="226" customWidth="1"/>
    <col min="11545" max="11545" width="2.375" style="226" customWidth="1"/>
    <col min="11546" max="11546" width="3.375" style="226" customWidth="1"/>
    <col min="11547" max="11777" width="4" style="226"/>
    <col min="11778" max="11778" width="2.875" style="226" customWidth="1"/>
    <col min="11779" max="11779" width="2.375" style="226" customWidth="1"/>
    <col min="11780" max="11780" width="7.375" style="226" customWidth="1"/>
    <col min="11781" max="11783" width="4" style="226"/>
    <col min="11784" max="11784" width="3.625" style="226" customWidth="1"/>
    <col min="11785" max="11785" width="4" style="226"/>
    <col min="11786" max="11786" width="7.375" style="226" customWidth="1"/>
    <col min="11787" max="11795" width="4" style="226"/>
    <col min="11796" max="11797" width="6.875" style="226" customWidth="1"/>
    <col min="11798" max="11799" width="4" style="226"/>
    <col min="11800" max="11800" width="4.125" style="226" customWidth="1"/>
    <col min="11801" max="11801" width="2.375" style="226" customWidth="1"/>
    <col min="11802" max="11802" width="3.375" style="226" customWidth="1"/>
    <col min="11803" max="12033" width="4" style="226"/>
    <col min="12034" max="12034" width="2.875" style="226" customWidth="1"/>
    <col min="12035" max="12035" width="2.375" style="226" customWidth="1"/>
    <col min="12036" max="12036" width="7.375" style="226" customWidth="1"/>
    <col min="12037" max="12039" width="4" style="226"/>
    <col min="12040" max="12040" width="3.625" style="226" customWidth="1"/>
    <col min="12041" max="12041" width="4" style="226"/>
    <col min="12042" max="12042" width="7.375" style="226" customWidth="1"/>
    <col min="12043" max="12051" width="4" style="226"/>
    <col min="12052" max="12053" width="6.875" style="226" customWidth="1"/>
    <col min="12054" max="12055" width="4" style="226"/>
    <col min="12056" max="12056" width="4.125" style="226" customWidth="1"/>
    <col min="12057" max="12057" width="2.375" style="226" customWidth="1"/>
    <col min="12058" max="12058" width="3.375" style="226" customWidth="1"/>
    <col min="12059" max="12289" width="4" style="226"/>
    <col min="12290" max="12290" width="2.875" style="226" customWidth="1"/>
    <col min="12291" max="12291" width="2.375" style="226" customWidth="1"/>
    <col min="12292" max="12292" width="7.375" style="226" customWidth="1"/>
    <col min="12293" max="12295" width="4" style="226"/>
    <col min="12296" max="12296" width="3.625" style="226" customWidth="1"/>
    <col min="12297" max="12297" width="4" style="226"/>
    <col min="12298" max="12298" width="7.375" style="226" customWidth="1"/>
    <col min="12299" max="12307" width="4" style="226"/>
    <col min="12308" max="12309" width="6.875" style="226" customWidth="1"/>
    <col min="12310" max="12311" width="4" style="226"/>
    <col min="12312" max="12312" width="4.125" style="226" customWidth="1"/>
    <col min="12313" max="12313" width="2.375" style="226" customWidth="1"/>
    <col min="12314" max="12314" width="3.375" style="226" customWidth="1"/>
    <col min="12315" max="12545" width="4" style="226"/>
    <col min="12546" max="12546" width="2.875" style="226" customWidth="1"/>
    <col min="12547" max="12547" width="2.375" style="226" customWidth="1"/>
    <col min="12548" max="12548" width="7.375" style="226" customWidth="1"/>
    <col min="12549" max="12551" width="4" style="226"/>
    <col min="12552" max="12552" width="3.625" style="226" customWidth="1"/>
    <col min="12553" max="12553" width="4" style="226"/>
    <col min="12554" max="12554" width="7.375" style="226" customWidth="1"/>
    <col min="12555" max="12563" width="4" style="226"/>
    <col min="12564" max="12565" width="6.875" style="226" customWidth="1"/>
    <col min="12566" max="12567" width="4" style="226"/>
    <col min="12568" max="12568" width="4.125" style="226" customWidth="1"/>
    <col min="12569" max="12569" width="2.375" style="226" customWidth="1"/>
    <col min="12570" max="12570" width="3.375" style="226" customWidth="1"/>
    <col min="12571" max="12801" width="4" style="226"/>
    <col min="12802" max="12802" width="2.875" style="226" customWidth="1"/>
    <col min="12803" max="12803" width="2.375" style="226" customWidth="1"/>
    <col min="12804" max="12804" width="7.375" style="226" customWidth="1"/>
    <col min="12805" max="12807" width="4" style="226"/>
    <col min="12808" max="12808" width="3.625" style="226" customWidth="1"/>
    <col min="12809" max="12809" width="4" style="226"/>
    <col min="12810" max="12810" width="7.375" style="226" customWidth="1"/>
    <col min="12811" max="12819" width="4" style="226"/>
    <col min="12820" max="12821" width="6.875" style="226" customWidth="1"/>
    <col min="12822" max="12823" width="4" style="226"/>
    <col min="12824" max="12824" width="4.125" style="226" customWidth="1"/>
    <col min="12825" max="12825" width="2.375" style="226" customWidth="1"/>
    <col min="12826" max="12826" width="3.375" style="226" customWidth="1"/>
    <col min="12827" max="13057" width="4" style="226"/>
    <col min="13058" max="13058" width="2.875" style="226" customWidth="1"/>
    <col min="13059" max="13059" width="2.375" style="226" customWidth="1"/>
    <col min="13060" max="13060" width="7.375" style="226" customWidth="1"/>
    <col min="13061" max="13063" width="4" style="226"/>
    <col min="13064" max="13064" width="3.625" style="226" customWidth="1"/>
    <col min="13065" max="13065" width="4" style="226"/>
    <col min="13066" max="13066" width="7.375" style="226" customWidth="1"/>
    <col min="13067" max="13075" width="4" style="226"/>
    <col min="13076" max="13077" width="6.875" style="226" customWidth="1"/>
    <col min="13078" max="13079" width="4" style="226"/>
    <col min="13080" max="13080" width="4.125" style="226" customWidth="1"/>
    <col min="13081" max="13081" width="2.375" style="226" customWidth="1"/>
    <col min="13082" max="13082" width="3.375" style="226" customWidth="1"/>
    <col min="13083" max="13313" width="4" style="226"/>
    <col min="13314" max="13314" width="2.875" style="226" customWidth="1"/>
    <col min="13315" max="13315" width="2.375" style="226" customWidth="1"/>
    <col min="13316" max="13316" width="7.375" style="226" customWidth="1"/>
    <col min="13317" max="13319" width="4" style="226"/>
    <col min="13320" max="13320" width="3.625" style="226" customWidth="1"/>
    <col min="13321" max="13321" width="4" style="226"/>
    <col min="13322" max="13322" width="7.375" style="226" customWidth="1"/>
    <col min="13323" max="13331" width="4" style="226"/>
    <col min="13332" max="13333" width="6.875" style="226" customWidth="1"/>
    <col min="13334" max="13335" width="4" style="226"/>
    <col min="13336" max="13336" width="4.125" style="226" customWidth="1"/>
    <col min="13337" max="13337" width="2.375" style="226" customWidth="1"/>
    <col min="13338" max="13338" width="3.375" style="226" customWidth="1"/>
    <col min="13339" max="13569" width="4" style="226"/>
    <col min="13570" max="13570" width="2.875" style="226" customWidth="1"/>
    <col min="13571" max="13571" width="2.375" style="226" customWidth="1"/>
    <col min="13572" max="13572" width="7.375" style="226" customWidth="1"/>
    <col min="13573" max="13575" width="4" style="226"/>
    <col min="13576" max="13576" width="3.625" style="226" customWidth="1"/>
    <col min="13577" max="13577" width="4" style="226"/>
    <col min="13578" max="13578" width="7.375" style="226" customWidth="1"/>
    <col min="13579" max="13587" width="4" style="226"/>
    <col min="13588" max="13589" width="6.875" style="226" customWidth="1"/>
    <col min="13590" max="13591" width="4" style="226"/>
    <col min="13592" max="13592" width="4.125" style="226" customWidth="1"/>
    <col min="13593" max="13593" width="2.375" style="226" customWidth="1"/>
    <col min="13594" max="13594" width="3.375" style="226" customWidth="1"/>
    <col min="13595" max="13825" width="4" style="226"/>
    <col min="13826" max="13826" width="2.875" style="226" customWidth="1"/>
    <col min="13827" max="13827" width="2.375" style="226" customWidth="1"/>
    <col min="13828" max="13828" width="7.375" style="226" customWidth="1"/>
    <col min="13829" max="13831" width="4" style="226"/>
    <col min="13832" max="13832" width="3.625" style="226" customWidth="1"/>
    <col min="13833" max="13833" width="4" style="226"/>
    <col min="13834" max="13834" width="7.375" style="226" customWidth="1"/>
    <col min="13835" max="13843" width="4" style="226"/>
    <col min="13844" max="13845" width="6.875" style="226" customWidth="1"/>
    <col min="13846" max="13847" width="4" style="226"/>
    <col min="13848" max="13848" width="4.125" style="226" customWidth="1"/>
    <col min="13849" max="13849" width="2.375" style="226" customWidth="1"/>
    <col min="13850" max="13850" width="3.375" style="226" customWidth="1"/>
    <col min="13851" max="14081" width="4" style="226"/>
    <col min="14082" max="14082" width="2.875" style="226" customWidth="1"/>
    <col min="14083" max="14083" width="2.375" style="226" customWidth="1"/>
    <col min="14084" max="14084" width="7.375" style="226" customWidth="1"/>
    <col min="14085" max="14087" width="4" style="226"/>
    <col min="14088" max="14088" width="3.625" style="226" customWidth="1"/>
    <col min="14089" max="14089" width="4" style="226"/>
    <col min="14090" max="14090" width="7.375" style="226" customWidth="1"/>
    <col min="14091" max="14099" width="4" style="226"/>
    <col min="14100" max="14101" width="6.875" style="226" customWidth="1"/>
    <col min="14102" max="14103" width="4" style="226"/>
    <col min="14104" max="14104" width="4.125" style="226" customWidth="1"/>
    <col min="14105" max="14105" width="2.375" style="226" customWidth="1"/>
    <col min="14106" max="14106" width="3.375" style="226" customWidth="1"/>
    <col min="14107" max="14337" width="4" style="226"/>
    <col min="14338" max="14338" width="2.875" style="226" customWidth="1"/>
    <col min="14339" max="14339" width="2.375" style="226" customWidth="1"/>
    <col min="14340" max="14340" width="7.375" style="226" customWidth="1"/>
    <col min="14341" max="14343" width="4" style="226"/>
    <col min="14344" max="14344" width="3.625" style="226" customWidth="1"/>
    <col min="14345" max="14345" width="4" style="226"/>
    <col min="14346" max="14346" width="7.375" style="226" customWidth="1"/>
    <col min="14347" max="14355" width="4" style="226"/>
    <col min="14356" max="14357" width="6.875" style="226" customWidth="1"/>
    <col min="14358" max="14359" width="4" style="226"/>
    <col min="14360" max="14360" width="4.125" style="226" customWidth="1"/>
    <col min="14361" max="14361" width="2.375" style="226" customWidth="1"/>
    <col min="14362" max="14362" width="3.375" style="226" customWidth="1"/>
    <col min="14363" max="14593" width="4" style="226"/>
    <col min="14594" max="14594" width="2.875" style="226" customWidth="1"/>
    <col min="14595" max="14595" width="2.375" style="226" customWidth="1"/>
    <col min="14596" max="14596" width="7.375" style="226" customWidth="1"/>
    <col min="14597" max="14599" width="4" style="226"/>
    <col min="14600" max="14600" width="3.625" style="226" customWidth="1"/>
    <col min="14601" max="14601" width="4" style="226"/>
    <col min="14602" max="14602" width="7.375" style="226" customWidth="1"/>
    <col min="14603" max="14611" width="4" style="226"/>
    <col min="14612" max="14613" width="6.875" style="226" customWidth="1"/>
    <col min="14614" max="14615" width="4" style="226"/>
    <col min="14616" max="14616" width="4.125" style="226" customWidth="1"/>
    <col min="14617" max="14617" width="2.375" style="226" customWidth="1"/>
    <col min="14618" max="14618" width="3.375" style="226" customWidth="1"/>
    <col min="14619" max="14849" width="4" style="226"/>
    <col min="14850" max="14850" width="2.875" style="226" customWidth="1"/>
    <col min="14851" max="14851" width="2.375" style="226" customWidth="1"/>
    <col min="14852" max="14852" width="7.375" style="226" customWidth="1"/>
    <col min="14853" max="14855" width="4" style="226"/>
    <col min="14856" max="14856" width="3.625" style="226" customWidth="1"/>
    <col min="14857" max="14857" width="4" style="226"/>
    <col min="14858" max="14858" width="7.375" style="226" customWidth="1"/>
    <col min="14859" max="14867" width="4" style="226"/>
    <col min="14868" max="14869" width="6.875" style="226" customWidth="1"/>
    <col min="14870" max="14871" width="4" style="226"/>
    <col min="14872" max="14872" width="4.125" style="226" customWidth="1"/>
    <col min="14873" max="14873" width="2.375" style="226" customWidth="1"/>
    <col min="14874" max="14874" width="3.375" style="226" customWidth="1"/>
    <col min="14875" max="15105" width="4" style="226"/>
    <col min="15106" max="15106" width="2.875" style="226" customWidth="1"/>
    <col min="15107" max="15107" width="2.375" style="226" customWidth="1"/>
    <col min="15108" max="15108" width="7.375" style="226" customWidth="1"/>
    <col min="15109" max="15111" width="4" style="226"/>
    <col min="15112" max="15112" width="3.625" style="226" customWidth="1"/>
    <col min="15113" max="15113" width="4" style="226"/>
    <col min="15114" max="15114" width="7.375" style="226" customWidth="1"/>
    <col min="15115" max="15123" width="4" style="226"/>
    <col min="15124" max="15125" width="6.875" style="226" customWidth="1"/>
    <col min="15126" max="15127" width="4" style="226"/>
    <col min="15128" max="15128" width="4.125" style="226" customWidth="1"/>
    <col min="15129" max="15129" width="2.375" style="226" customWidth="1"/>
    <col min="15130" max="15130" width="3.375" style="226" customWidth="1"/>
    <col min="15131" max="15361" width="4" style="226"/>
    <col min="15362" max="15362" width="2.875" style="226" customWidth="1"/>
    <col min="15363" max="15363" width="2.375" style="226" customWidth="1"/>
    <col min="15364" max="15364" width="7.375" style="226" customWidth="1"/>
    <col min="15365" max="15367" width="4" style="226"/>
    <col min="15368" max="15368" width="3.625" style="226" customWidth="1"/>
    <col min="15369" max="15369" width="4" style="226"/>
    <col min="15370" max="15370" width="7.375" style="226" customWidth="1"/>
    <col min="15371" max="15379" width="4" style="226"/>
    <col min="15380" max="15381" width="6.875" style="226" customWidth="1"/>
    <col min="15382" max="15383" width="4" style="226"/>
    <col min="15384" max="15384" width="4.125" style="226" customWidth="1"/>
    <col min="15385" max="15385" width="2.375" style="226" customWidth="1"/>
    <col min="15386" max="15386" width="3.375" style="226" customWidth="1"/>
    <col min="15387" max="15617" width="4" style="226"/>
    <col min="15618" max="15618" width="2.875" style="226" customWidth="1"/>
    <col min="15619" max="15619" width="2.375" style="226" customWidth="1"/>
    <col min="15620" max="15620" width="7.375" style="226" customWidth="1"/>
    <col min="15621" max="15623" width="4" style="226"/>
    <col min="15624" max="15624" width="3.625" style="226" customWidth="1"/>
    <col min="15625" max="15625" width="4" style="226"/>
    <col min="15626" max="15626" width="7.375" style="226" customWidth="1"/>
    <col min="15627" max="15635" width="4" style="226"/>
    <col min="15636" max="15637" width="6.875" style="226" customWidth="1"/>
    <col min="15638" max="15639" width="4" style="226"/>
    <col min="15640" max="15640" width="4.125" style="226" customWidth="1"/>
    <col min="15641" max="15641" width="2.375" style="226" customWidth="1"/>
    <col min="15642" max="15642" width="3.375" style="226" customWidth="1"/>
    <col min="15643" max="15873" width="4" style="226"/>
    <col min="15874" max="15874" width="2.875" style="226" customWidth="1"/>
    <col min="15875" max="15875" width="2.375" style="226" customWidth="1"/>
    <col min="15876" max="15876" width="7.375" style="226" customWidth="1"/>
    <col min="15877" max="15879" width="4" style="226"/>
    <col min="15880" max="15880" width="3.625" style="226" customWidth="1"/>
    <col min="15881" max="15881" width="4" style="226"/>
    <col min="15882" max="15882" width="7.375" style="226" customWidth="1"/>
    <col min="15883" max="15891" width="4" style="226"/>
    <col min="15892" max="15893" width="6.875" style="226" customWidth="1"/>
    <col min="15894" max="15895" width="4" style="226"/>
    <col min="15896" max="15896" width="4.125" style="226" customWidth="1"/>
    <col min="15897" max="15897" width="2.375" style="226" customWidth="1"/>
    <col min="15898" max="15898" width="3.375" style="226" customWidth="1"/>
    <col min="15899" max="16129" width="4" style="226"/>
    <col min="16130" max="16130" width="2.875" style="226" customWidth="1"/>
    <col min="16131" max="16131" width="2.375" style="226" customWidth="1"/>
    <col min="16132" max="16132" width="7.375" style="226" customWidth="1"/>
    <col min="16133" max="16135" width="4" style="226"/>
    <col min="16136" max="16136" width="3.625" style="226" customWidth="1"/>
    <col min="16137" max="16137" width="4" style="226"/>
    <col min="16138" max="16138" width="7.375" style="226" customWidth="1"/>
    <col min="16139" max="16147" width="4" style="226"/>
    <col min="16148" max="16149" width="6.875" style="226" customWidth="1"/>
    <col min="16150" max="16151" width="4" style="226"/>
    <col min="16152" max="16152" width="4.125" style="226" customWidth="1"/>
    <col min="16153" max="16153" width="2.375" style="226" customWidth="1"/>
    <col min="16154" max="16154" width="3.375" style="226" customWidth="1"/>
    <col min="16155" max="16384" width="4" style="226"/>
  </cols>
  <sheetData>
    <row r="1" spans="1:26" ht="14.25">
      <c r="A1" s="228" t="s">
        <v>2021</v>
      </c>
      <c r="B1" s="229"/>
      <c r="C1" s="229"/>
      <c r="D1" s="229"/>
      <c r="E1" s="229"/>
      <c r="F1" s="229"/>
      <c r="G1" s="229"/>
      <c r="H1" s="229"/>
      <c r="I1" s="229"/>
      <c r="J1" s="229"/>
      <c r="K1" s="229"/>
      <c r="L1" s="229"/>
      <c r="M1" s="229"/>
      <c r="N1" s="229"/>
      <c r="O1" s="229"/>
      <c r="P1" s="229"/>
      <c r="Q1" s="229"/>
      <c r="R1" s="229"/>
      <c r="S1" s="229"/>
      <c r="T1" s="229"/>
      <c r="U1" s="229"/>
      <c r="V1" s="229"/>
      <c r="W1" s="229"/>
      <c r="X1" s="229"/>
      <c r="Y1" s="229"/>
      <c r="Z1" s="229"/>
    </row>
    <row r="2" spans="1:26" ht="15" customHeight="1">
      <c r="A2" s="229"/>
      <c r="B2" s="229"/>
      <c r="C2" s="229"/>
      <c r="D2" s="229"/>
      <c r="E2" s="229"/>
      <c r="F2" s="229"/>
      <c r="G2" s="229"/>
      <c r="H2" s="229"/>
      <c r="I2" s="229"/>
      <c r="J2" s="229"/>
      <c r="K2" s="229"/>
      <c r="L2" s="229"/>
      <c r="M2" s="229"/>
      <c r="N2" s="229"/>
      <c r="O2" s="229"/>
      <c r="P2" s="229"/>
      <c r="Q2" s="277" t="s">
        <v>43</v>
      </c>
      <c r="R2" s="277"/>
      <c r="S2" s="277"/>
      <c r="T2" s="277"/>
      <c r="U2" s="277"/>
      <c r="V2" s="277"/>
      <c r="W2" s="277"/>
      <c r="X2" s="277"/>
      <c r="Y2" s="277"/>
      <c r="Z2" s="229"/>
    </row>
    <row r="3" spans="1:26" ht="15" customHeight="1">
      <c r="A3" s="229"/>
      <c r="B3" s="229"/>
      <c r="C3" s="229"/>
      <c r="D3" s="229"/>
      <c r="E3" s="229"/>
      <c r="F3" s="229"/>
      <c r="G3" s="229"/>
      <c r="H3" s="229"/>
      <c r="I3" s="229"/>
      <c r="J3" s="229"/>
      <c r="K3" s="229"/>
      <c r="L3" s="229"/>
      <c r="M3" s="229"/>
      <c r="N3" s="229"/>
      <c r="O3" s="229"/>
      <c r="P3" s="229"/>
      <c r="Q3" s="229"/>
      <c r="R3" s="229"/>
      <c r="S3" s="282"/>
      <c r="T3" s="229"/>
      <c r="U3" s="229"/>
      <c r="V3" s="229"/>
      <c r="W3" s="229"/>
      <c r="X3" s="229"/>
      <c r="Y3" s="229"/>
      <c r="Z3" s="229"/>
    </row>
    <row r="4" spans="1:26" ht="15" customHeight="1">
      <c r="A4" s="229"/>
      <c r="B4" s="230" t="s">
        <v>974</v>
      </c>
      <c r="C4" s="230"/>
      <c r="D4" s="230"/>
      <c r="E4" s="230"/>
      <c r="F4" s="230"/>
      <c r="G4" s="230"/>
      <c r="H4" s="230"/>
      <c r="I4" s="230"/>
      <c r="J4" s="230"/>
      <c r="K4" s="230"/>
      <c r="L4" s="230"/>
      <c r="M4" s="230"/>
      <c r="N4" s="230"/>
      <c r="O4" s="230"/>
      <c r="P4" s="230"/>
      <c r="Q4" s="230"/>
      <c r="R4" s="230"/>
      <c r="S4" s="230"/>
      <c r="T4" s="230"/>
      <c r="U4" s="230"/>
      <c r="V4" s="230"/>
      <c r="W4" s="230"/>
      <c r="X4" s="230"/>
      <c r="Y4" s="230"/>
      <c r="Z4" s="229"/>
    </row>
    <row r="5" spans="1:26" ht="15" customHeight="1">
      <c r="A5" s="229"/>
      <c r="B5" s="229"/>
      <c r="C5" s="229"/>
      <c r="D5" s="229"/>
      <c r="E5" s="229"/>
      <c r="F5" s="229"/>
      <c r="G5" s="229"/>
      <c r="H5" s="229"/>
      <c r="I5" s="229"/>
      <c r="J5" s="229"/>
      <c r="K5" s="229"/>
      <c r="L5" s="229"/>
      <c r="M5" s="229"/>
      <c r="N5" s="229"/>
      <c r="O5" s="229"/>
      <c r="P5" s="229"/>
      <c r="Q5" s="229"/>
      <c r="R5" s="229"/>
      <c r="S5" s="229"/>
      <c r="T5" s="229"/>
      <c r="U5" s="229"/>
      <c r="V5" s="229"/>
      <c r="W5" s="229"/>
      <c r="X5" s="229"/>
      <c r="Y5" s="229"/>
      <c r="Z5" s="229"/>
    </row>
    <row r="6" spans="1:26" ht="22.5" customHeight="1">
      <c r="A6" s="229"/>
      <c r="B6" s="231" t="s">
        <v>797</v>
      </c>
      <c r="C6" s="240"/>
      <c r="D6" s="240"/>
      <c r="E6" s="240"/>
      <c r="F6" s="259"/>
      <c r="G6" s="231"/>
      <c r="H6" s="240"/>
      <c r="I6" s="405"/>
      <c r="J6" s="405"/>
      <c r="K6" s="405"/>
      <c r="L6" s="406"/>
      <c r="M6" s="231" t="s">
        <v>621</v>
      </c>
      <c r="N6" s="240"/>
      <c r="O6" s="259"/>
      <c r="P6" s="231" t="s">
        <v>339</v>
      </c>
      <c r="Q6" s="240"/>
      <c r="R6" s="240"/>
      <c r="S6" s="240"/>
      <c r="T6" s="240"/>
      <c r="U6" s="240"/>
      <c r="V6" s="240"/>
      <c r="W6" s="240"/>
      <c r="X6" s="240"/>
      <c r="Y6" s="259"/>
      <c r="Z6" s="229"/>
    </row>
    <row r="7" spans="1:26" ht="22.5" customHeight="1">
      <c r="A7" s="229"/>
      <c r="B7" s="232" t="s">
        <v>823</v>
      </c>
      <c r="C7" s="232"/>
      <c r="D7" s="232"/>
      <c r="E7" s="232"/>
      <c r="F7" s="232"/>
      <c r="G7" s="260" t="s">
        <v>1223</v>
      </c>
      <c r="H7" s="261"/>
      <c r="I7" s="261"/>
      <c r="J7" s="261"/>
      <c r="K7" s="261"/>
      <c r="L7" s="261"/>
      <c r="M7" s="261"/>
      <c r="N7" s="261"/>
      <c r="O7" s="261"/>
      <c r="P7" s="261"/>
      <c r="Q7" s="261"/>
      <c r="R7" s="261"/>
      <c r="S7" s="261"/>
      <c r="T7" s="261"/>
      <c r="U7" s="261"/>
      <c r="V7" s="261"/>
      <c r="W7" s="261"/>
      <c r="X7" s="261"/>
      <c r="Y7" s="296"/>
      <c r="Z7" s="229"/>
    </row>
    <row r="8" spans="1:26" ht="15" customHeight="1">
      <c r="A8" s="229"/>
      <c r="B8" s="229"/>
      <c r="C8" s="229"/>
      <c r="D8" s="229"/>
      <c r="E8" s="229"/>
      <c r="F8" s="229"/>
      <c r="G8" s="229"/>
      <c r="H8" s="229"/>
      <c r="I8" s="229"/>
      <c r="J8" s="229"/>
      <c r="K8" s="229"/>
      <c r="L8" s="229"/>
      <c r="M8" s="229"/>
      <c r="N8" s="229"/>
      <c r="O8" s="229"/>
      <c r="P8" s="229"/>
      <c r="Q8" s="229"/>
      <c r="R8" s="229"/>
      <c r="S8" s="229"/>
      <c r="T8" s="229"/>
      <c r="U8" s="229"/>
      <c r="V8" s="229"/>
      <c r="W8" s="229"/>
      <c r="X8" s="229"/>
      <c r="Y8" s="229"/>
      <c r="Z8" s="229"/>
    </row>
    <row r="9" spans="1:26" ht="15" customHeight="1">
      <c r="A9" s="229"/>
      <c r="B9" s="233"/>
      <c r="C9" s="241"/>
      <c r="D9" s="241"/>
      <c r="E9" s="241"/>
      <c r="F9" s="241"/>
      <c r="G9" s="241"/>
      <c r="H9" s="241"/>
      <c r="I9" s="241"/>
      <c r="J9" s="241"/>
      <c r="K9" s="241"/>
      <c r="L9" s="241"/>
      <c r="M9" s="241"/>
      <c r="N9" s="241"/>
      <c r="O9" s="241"/>
      <c r="P9" s="241"/>
      <c r="Q9" s="241"/>
      <c r="R9" s="241"/>
      <c r="S9" s="241"/>
      <c r="T9" s="241"/>
      <c r="U9" s="324"/>
      <c r="V9" s="327"/>
      <c r="W9" s="327"/>
      <c r="X9" s="327"/>
      <c r="Y9" s="329"/>
      <c r="Z9" s="229"/>
    </row>
    <row r="10" spans="1:26" ht="15" customHeight="1">
      <c r="A10" s="229"/>
      <c r="B10" s="234" t="s">
        <v>223</v>
      </c>
      <c r="C10" s="229"/>
      <c r="D10" s="229"/>
      <c r="E10" s="229"/>
      <c r="F10" s="229"/>
      <c r="G10" s="229"/>
      <c r="H10" s="229"/>
      <c r="I10" s="229"/>
      <c r="J10" s="229"/>
      <c r="K10" s="229"/>
      <c r="L10" s="229"/>
      <c r="M10" s="229"/>
      <c r="N10" s="229"/>
      <c r="O10" s="229"/>
      <c r="P10" s="229"/>
      <c r="Q10" s="229"/>
      <c r="R10" s="229"/>
      <c r="S10" s="229"/>
      <c r="T10" s="229"/>
      <c r="U10" s="291" t="s">
        <v>383</v>
      </c>
      <c r="V10" s="230"/>
      <c r="W10" s="230"/>
      <c r="X10" s="230"/>
      <c r="Y10" s="300"/>
      <c r="Z10" s="229"/>
    </row>
    <row r="11" spans="1:26" ht="15" customHeight="1">
      <c r="A11" s="229"/>
      <c r="B11" s="234"/>
      <c r="C11" s="229"/>
      <c r="D11" s="229"/>
      <c r="E11" s="229"/>
      <c r="F11" s="229"/>
      <c r="G11" s="229"/>
      <c r="H11" s="229"/>
      <c r="I11" s="229"/>
      <c r="J11" s="229"/>
      <c r="K11" s="229"/>
      <c r="L11" s="229"/>
      <c r="M11" s="229"/>
      <c r="N11" s="229"/>
      <c r="O11" s="229"/>
      <c r="P11" s="229"/>
      <c r="Q11" s="229"/>
      <c r="R11" s="229"/>
      <c r="S11" s="229"/>
      <c r="T11" s="229"/>
      <c r="U11" s="269"/>
      <c r="V11" s="230"/>
      <c r="W11" s="230"/>
      <c r="X11" s="230"/>
      <c r="Y11" s="299"/>
      <c r="Z11" s="229"/>
    </row>
    <row r="12" spans="1:26" ht="15" customHeight="1">
      <c r="A12" s="229"/>
      <c r="B12" s="234"/>
      <c r="C12" s="242" t="s">
        <v>81</v>
      </c>
      <c r="D12" s="249" t="s">
        <v>1697</v>
      </c>
      <c r="E12" s="249"/>
      <c r="F12" s="249"/>
      <c r="G12" s="249"/>
      <c r="H12" s="249"/>
      <c r="I12" s="249"/>
      <c r="J12" s="249"/>
      <c r="K12" s="249"/>
      <c r="L12" s="249"/>
      <c r="M12" s="249"/>
      <c r="N12" s="249"/>
      <c r="O12" s="249"/>
      <c r="P12" s="249"/>
      <c r="Q12" s="249"/>
      <c r="R12" s="249"/>
      <c r="S12" s="249"/>
      <c r="T12" s="285"/>
      <c r="U12" s="269"/>
      <c r="V12" s="230" t="s">
        <v>1664</v>
      </c>
      <c r="W12" s="230" t="s">
        <v>1666</v>
      </c>
      <c r="X12" s="230" t="s">
        <v>1664</v>
      </c>
      <c r="Y12" s="299"/>
      <c r="Z12" s="229"/>
    </row>
    <row r="13" spans="1:26" ht="15" customHeight="1">
      <c r="A13" s="229"/>
      <c r="B13" s="234"/>
      <c r="C13" s="242"/>
      <c r="D13" s="249"/>
      <c r="E13" s="249"/>
      <c r="F13" s="249"/>
      <c r="G13" s="249"/>
      <c r="H13" s="249"/>
      <c r="I13" s="249"/>
      <c r="J13" s="249"/>
      <c r="K13" s="249"/>
      <c r="L13" s="249"/>
      <c r="M13" s="249"/>
      <c r="N13" s="249"/>
      <c r="O13" s="249"/>
      <c r="P13" s="249"/>
      <c r="Q13" s="249"/>
      <c r="R13" s="249"/>
      <c r="S13" s="249"/>
      <c r="T13" s="285"/>
      <c r="U13" s="269"/>
      <c r="V13" s="230"/>
      <c r="W13" s="230"/>
      <c r="X13" s="230"/>
      <c r="Y13" s="299"/>
      <c r="Z13" s="229"/>
    </row>
    <row r="14" spans="1:26" ht="7.5" customHeight="1">
      <c r="A14" s="229"/>
      <c r="B14" s="234"/>
      <c r="C14" s="242"/>
      <c r="D14" s="249"/>
      <c r="E14" s="249"/>
      <c r="F14" s="249"/>
      <c r="G14" s="249"/>
      <c r="H14" s="249"/>
      <c r="I14" s="249"/>
      <c r="J14" s="249"/>
      <c r="K14" s="249"/>
      <c r="L14" s="249"/>
      <c r="M14" s="249"/>
      <c r="N14" s="249"/>
      <c r="O14" s="249"/>
      <c r="P14" s="249"/>
      <c r="Q14" s="249"/>
      <c r="R14" s="249"/>
      <c r="S14" s="249"/>
      <c r="T14" s="285"/>
      <c r="U14" s="269"/>
      <c r="V14" s="230"/>
      <c r="W14" s="230"/>
      <c r="X14" s="230"/>
      <c r="Y14" s="299"/>
      <c r="Z14" s="229"/>
    </row>
    <row r="15" spans="1:26" ht="15" customHeight="1">
      <c r="A15" s="229"/>
      <c r="B15" s="234"/>
      <c r="C15" s="242" t="s">
        <v>828</v>
      </c>
      <c r="D15" s="249" t="s">
        <v>1124</v>
      </c>
      <c r="E15" s="249"/>
      <c r="F15" s="249"/>
      <c r="G15" s="249"/>
      <c r="H15" s="249"/>
      <c r="I15" s="249"/>
      <c r="J15" s="249"/>
      <c r="K15" s="249"/>
      <c r="L15" s="249"/>
      <c r="M15" s="249"/>
      <c r="N15" s="249"/>
      <c r="O15" s="249"/>
      <c r="P15" s="249"/>
      <c r="Q15" s="249"/>
      <c r="R15" s="249"/>
      <c r="S15" s="249"/>
      <c r="T15" s="285"/>
      <c r="U15" s="269"/>
      <c r="V15" s="230" t="s">
        <v>1664</v>
      </c>
      <c r="W15" s="230" t="s">
        <v>1666</v>
      </c>
      <c r="X15" s="230" t="s">
        <v>1664</v>
      </c>
      <c r="Y15" s="299"/>
      <c r="Z15" s="229"/>
    </row>
    <row r="16" spans="1:26" ht="15" customHeight="1">
      <c r="A16" s="229"/>
      <c r="B16" s="234"/>
      <c r="C16" s="229"/>
      <c r="D16" s="249"/>
      <c r="E16" s="249"/>
      <c r="F16" s="249"/>
      <c r="G16" s="249"/>
      <c r="H16" s="249"/>
      <c r="I16" s="249"/>
      <c r="J16" s="249"/>
      <c r="K16" s="249"/>
      <c r="L16" s="249"/>
      <c r="M16" s="249"/>
      <c r="N16" s="249"/>
      <c r="O16" s="249"/>
      <c r="P16" s="249"/>
      <c r="Q16" s="249"/>
      <c r="R16" s="249"/>
      <c r="S16" s="249"/>
      <c r="T16" s="285"/>
      <c r="U16" s="269"/>
      <c r="V16" s="230"/>
      <c r="W16" s="230"/>
      <c r="X16" s="230"/>
      <c r="Y16" s="299"/>
      <c r="Z16" s="229"/>
    </row>
    <row r="17" spans="1:26" ht="7.5" customHeight="1">
      <c r="A17" s="229"/>
      <c r="B17" s="234"/>
      <c r="C17" s="229"/>
      <c r="D17" s="229"/>
      <c r="E17" s="229"/>
      <c r="F17" s="229"/>
      <c r="G17" s="229"/>
      <c r="H17" s="229"/>
      <c r="I17" s="229"/>
      <c r="J17" s="229"/>
      <c r="K17" s="229"/>
      <c r="L17" s="229"/>
      <c r="M17" s="229"/>
      <c r="N17" s="229"/>
      <c r="O17" s="229"/>
      <c r="P17" s="229"/>
      <c r="Q17" s="229"/>
      <c r="R17" s="229"/>
      <c r="S17" s="229"/>
      <c r="T17" s="229"/>
      <c r="U17" s="269"/>
      <c r="V17" s="230"/>
      <c r="W17" s="230"/>
      <c r="X17" s="230"/>
      <c r="Y17" s="299"/>
      <c r="Z17" s="229"/>
    </row>
    <row r="18" spans="1:26" ht="15" customHeight="1">
      <c r="A18" s="229"/>
      <c r="B18" s="234"/>
      <c r="C18" s="229" t="s">
        <v>704</v>
      </c>
      <c r="D18" s="229" t="s">
        <v>1698</v>
      </c>
      <c r="E18" s="229"/>
      <c r="F18" s="229"/>
      <c r="G18" s="229"/>
      <c r="H18" s="229"/>
      <c r="I18" s="229"/>
      <c r="J18" s="229"/>
      <c r="K18" s="229"/>
      <c r="L18" s="229"/>
      <c r="M18" s="229"/>
      <c r="N18" s="229"/>
      <c r="O18" s="229"/>
      <c r="P18" s="229"/>
      <c r="Q18" s="229"/>
      <c r="R18" s="229"/>
      <c r="S18" s="229"/>
      <c r="T18" s="286"/>
      <c r="U18" s="269"/>
      <c r="V18" s="230" t="s">
        <v>1664</v>
      </c>
      <c r="W18" s="230" t="s">
        <v>1666</v>
      </c>
      <c r="X18" s="230" t="s">
        <v>1664</v>
      </c>
      <c r="Y18" s="299"/>
      <c r="Z18" s="229"/>
    </row>
    <row r="19" spans="1:26" ht="7.5" customHeight="1">
      <c r="A19" s="229"/>
      <c r="B19" s="234"/>
      <c r="C19" s="229"/>
      <c r="D19" s="229"/>
      <c r="E19" s="229"/>
      <c r="F19" s="229"/>
      <c r="G19" s="229"/>
      <c r="H19" s="229"/>
      <c r="I19" s="229"/>
      <c r="J19" s="229"/>
      <c r="K19" s="229"/>
      <c r="L19" s="229"/>
      <c r="M19" s="229"/>
      <c r="N19" s="229"/>
      <c r="O19" s="229"/>
      <c r="P19" s="229"/>
      <c r="Q19" s="229"/>
      <c r="R19" s="229"/>
      <c r="S19" s="229"/>
      <c r="T19" s="229"/>
      <c r="U19" s="269"/>
      <c r="V19" s="230"/>
      <c r="W19" s="230"/>
      <c r="X19" s="230"/>
      <c r="Y19" s="299"/>
      <c r="Z19" s="229"/>
    </row>
    <row r="20" spans="1:26" ht="15" customHeight="1">
      <c r="A20" s="229"/>
      <c r="B20" s="234"/>
      <c r="C20" s="282" t="s">
        <v>622</v>
      </c>
      <c r="D20" s="252" t="s">
        <v>1472</v>
      </c>
      <c r="E20" s="252"/>
      <c r="F20" s="252"/>
      <c r="G20" s="252"/>
      <c r="H20" s="252"/>
      <c r="I20" s="252"/>
      <c r="J20" s="252"/>
      <c r="K20" s="252"/>
      <c r="L20" s="252"/>
      <c r="M20" s="252"/>
      <c r="N20" s="252"/>
      <c r="O20" s="252"/>
      <c r="P20" s="252"/>
      <c r="Q20" s="252"/>
      <c r="R20" s="252"/>
      <c r="S20" s="252"/>
      <c r="T20" s="288"/>
      <c r="U20" s="269"/>
      <c r="V20" s="230" t="s">
        <v>1664</v>
      </c>
      <c r="W20" s="230" t="s">
        <v>1666</v>
      </c>
      <c r="X20" s="230" t="s">
        <v>1664</v>
      </c>
      <c r="Y20" s="299"/>
      <c r="Z20" s="229"/>
    </row>
    <row r="21" spans="1:26" ht="7.5" customHeight="1">
      <c r="A21" s="229"/>
      <c r="B21" s="234"/>
      <c r="C21" s="229"/>
      <c r="D21" s="229"/>
      <c r="E21" s="229"/>
      <c r="F21" s="229"/>
      <c r="G21" s="229"/>
      <c r="H21" s="229"/>
      <c r="I21" s="229"/>
      <c r="J21" s="229"/>
      <c r="K21" s="229"/>
      <c r="L21" s="229"/>
      <c r="M21" s="229"/>
      <c r="N21" s="229"/>
      <c r="O21" s="229"/>
      <c r="P21" s="229"/>
      <c r="Q21" s="229"/>
      <c r="R21" s="229"/>
      <c r="S21" s="229"/>
      <c r="T21" s="229"/>
      <c r="U21" s="269"/>
      <c r="V21" s="230"/>
      <c r="W21" s="230"/>
      <c r="X21" s="230"/>
      <c r="Y21" s="299"/>
      <c r="Z21" s="229"/>
    </row>
    <row r="22" spans="1:26" ht="15" customHeight="1">
      <c r="A22" s="229"/>
      <c r="B22" s="234"/>
      <c r="C22" s="242" t="s">
        <v>767</v>
      </c>
      <c r="D22" s="249" t="s">
        <v>1568</v>
      </c>
      <c r="E22" s="249"/>
      <c r="F22" s="249"/>
      <c r="G22" s="249"/>
      <c r="H22" s="249"/>
      <c r="I22" s="249"/>
      <c r="J22" s="249"/>
      <c r="K22" s="249"/>
      <c r="L22" s="249"/>
      <c r="M22" s="249"/>
      <c r="N22" s="249"/>
      <c r="O22" s="249"/>
      <c r="P22" s="249"/>
      <c r="Q22" s="249"/>
      <c r="R22" s="249"/>
      <c r="S22" s="249"/>
      <c r="T22" s="285"/>
      <c r="U22" s="269"/>
      <c r="V22" s="230" t="s">
        <v>1664</v>
      </c>
      <c r="W22" s="230" t="s">
        <v>1666</v>
      </c>
      <c r="X22" s="230" t="s">
        <v>1664</v>
      </c>
      <c r="Y22" s="299"/>
      <c r="Z22" s="229"/>
    </row>
    <row r="23" spans="1:26" ht="30" customHeight="1">
      <c r="A23" s="229"/>
      <c r="B23" s="234"/>
      <c r="C23" s="229"/>
      <c r="D23" s="249"/>
      <c r="E23" s="249"/>
      <c r="F23" s="249"/>
      <c r="G23" s="249"/>
      <c r="H23" s="249"/>
      <c r="I23" s="249"/>
      <c r="J23" s="249"/>
      <c r="K23" s="249"/>
      <c r="L23" s="249"/>
      <c r="M23" s="249"/>
      <c r="N23" s="249"/>
      <c r="O23" s="249"/>
      <c r="P23" s="249"/>
      <c r="Q23" s="249"/>
      <c r="R23" s="249"/>
      <c r="S23" s="249"/>
      <c r="T23" s="285"/>
      <c r="U23" s="269"/>
      <c r="V23" s="230"/>
      <c r="W23" s="230"/>
      <c r="X23" s="230"/>
      <c r="Y23" s="299"/>
      <c r="Z23" s="229"/>
    </row>
    <row r="24" spans="1:26" ht="7.5" customHeight="1">
      <c r="A24" s="229"/>
      <c r="B24" s="234"/>
      <c r="C24" s="229"/>
      <c r="D24" s="229"/>
      <c r="E24" s="229"/>
      <c r="F24" s="229"/>
      <c r="G24" s="229"/>
      <c r="H24" s="229"/>
      <c r="I24" s="229"/>
      <c r="J24" s="229"/>
      <c r="K24" s="229"/>
      <c r="L24" s="229"/>
      <c r="M24" s="229"/>
      <c r="N24" s="229"/>
      <c r="O24" s="229"/>
      <c r="P24" s="229"/>
      <c r="Q24" s="229"/>
      <c r="R24" s="229"/>
      <c r="S24" s="229"/>
      <c r="T24" s="229"/>
      <c r="U24" s="269"/>
      <c r="V24" s="230"/>
      <c r="W24" s="230"/>
      <c r="X24" s="230"/>
      <c r="Y24" s="299"/>
      <c r="Z24" s="229"/>
    </row>
    <row r="25" spans="1:26" ht="15" customHeight="1">
      <c r="A25" s="229"/>
      <c r="B25" s="234"/>
      <c r="C25" s="229" t="s">
        <v>745</v>
      </c>
      <c r="D25" s="229" t="s">
        <v>1456</v>
      </c>
      <c r="E25" s="229"/>
      <c r="F25" s="229"/>
      <c r="G25" s="229"/>
      <c r="H25" s="229"/>
      <c r="I25" s="229"/>
      <c r="J25" s="229"/>
      <c r="K25" s="229"/>
      <c r="L25" s="229"/>
      <c r="M25" s="229"/>
      <c r="N25" s="229"/>
      <c r="O25" s="229"/>
      <c r="P25" s="229"/>
      <c r="Q25" s="229"/>
      <c r="R25" s="229"/>
      <c r="S25" s="229"/>
      <c r="T25" s="229"/>
      <c r="U25" s="269"/>
      <c r="V25" s="230" t="s">
        <v>1664</v>
      </c>
      <c r="W25" s="230" t="s">
        <v>1666</v>
      </c>
      <c r="X25" s="230" t="s">
        <v>1664</v>
      </c>
      <c r="Y25" s="299"/>
      <c r="Z25" s="229"/>
    </row>
    <row r="26" spans="1:26" ht="8.25" customHeight="1">
      <c r="A26" s="229"/>
      <c r="B26" s="234"/>
      <c r="C26" s="229"/>
      <c r="D26" s="229"/>
      <c r="E26" s="229"/>
      <c r="F26" s="229"/>
      <c r="G26" s="229"/>
      <c r="H26" s="229"/>
      <c r="I26" s="229"/>
      <c r="J26" s="229"/>
      <c r="K26" s="229"/>
      <c r="L26" s="229"/>
      <c r="M26" s="229"/>
      <c r="N26" s="229"/>
      <c r="O26" s="229"/>
      <c r="P26" s="229"/>
      <c r="Q26" s="229"/>
      <c r="R26" s="229"/>
      <c r="S26" s="229"/>
      <c r="T26" s="229"/>
      <c r="U26" s="269"/>
      <c r="V26" s="230"/>
      <c r="W26" s="230"/>
      <c r="X26" s="230"/>
      <c r="Y26" s="299"/>
      <c r="Z26" s="229"/>
    </row>
    <row r="27" spans="1:26" ht="15" customHeight="1">
      <c r="A27" s="229"/>
      <c r="B27" s="234"/>
      <c r="C27" s="229" t="s">
        <v>983</v>
      </c>
      <c r="D27" s="229" t="s">
        <v>59</v>
      </c>
      <c r="E27" s="229"/>
      <c r="F27" s="229"/>
      <c r="G27" s="229"/>
      <c r="H27" s="229"/>
      <c r="I27" s="229"/>
      <c r="J27" s="229"/>
      <c r="K27" s="229"/>
      <c r="L27" s="229"/>
      <c r="M27" s="229"/>
      <c r="N27" s="229"/>
      <c r="O27" s="229"/>
      <c r="P27" s="229"/>
      <c r="Q27" s="229"/>
      <c r="R27" s="229"/>
      <c r="S27" s="229"/>
      <c r="T27" s="229"/>
      <c r="U27" s="269"/>
      <c r="V27" s="230" t="s">
        <v>1664</v>
      </c>
      <c r="W27" s="230" t="s">
        <v>1666</v>
      </c>
      <c r="X27" s="230" t="s">
        <v>1664</v>
      </c>
      <c r="Y27" s="299"/>
      <c r="Z27" s="229"/>
    </row>
    <row r="28" spans="1:26" ht="8.25" customHeight="1">
      <c r="A28" s="229"/>
      <c r="B28" s="234"/>
      <c r="C28" s="229"/>
      <c r="D28" s="229"/>
      <c r="E28" s="229"/>
      <c r="F28" s="229"/>
      <c r="G28" s="229"/>
      <c r="H28" s="229"/>
      <c r="I28" s="229"/>
      <c r="J28" s="229"/>
      <c r="K28" s="229"/>
      <c r="L28" s="229"/>
      <c r="M28" s="229"/>
      <c r="N28" s="229"/>
      <c r="O28" s="229"/>
      <c r="P28" s="229"/>
      <c r="Q28" s="229"/>
      <c r="R28" s="229"/>
      <c r="S28" s="229"/>
      <c r="T28" s="229"/>
      <c r="U28" s="269"/>
      <c r="V28" s="230"/>
      <c r="W28" s="230"/>
      <c r="X28" s="230"/>
      <c r="Y28" s="299"/>
      <c r="Z28" s="229"/>
    </row>
    <row r="29" spans="1:26" ht="15" customHeight="1">
      <c r="A29" s="229"/>
      <c r="B29" s="234"/>
      <c r="C29" s="229" t="s">
        <v>115</v>
      </c>
      <c r="D29" s="252" t="s">
        <v>1580</v>
      </c>
      <c r="E29" s="252"/>
      <c r="F29" s="252"/>
      <c r="G29" s="252"/>
      <c r="H29" s="252"/>
      <c r="I29" s="252"/>
      <c r="J29" s="252"/>
      <c r="K29" s="252"/>
      <c r="L29" s="252"/>
      <c r="M29" s="252"/>
      <c r="N29" s="252"/>
      <c r="O29" s="252"/>
      <c r="P29" s="252"/>
      <c r="Q29" s="252"/>
      <c r="R29" s="252"/>
      <c r="S29" s="252"/>
      <c r="T29" s="288"/>
      <c r="U29" s="269"/>
      <c r="V29" s="230" t="s">
        <v>1664</v>
      </c>
      <c r="W29" s="230" t="s">
        <v>1666</v>
      </c>
      <c r="X29" s="230" t="s">
        <v>1664</v>
      </c>
      <c r="Y29" s="299"/>
      <c r="Z29" s="229"/>
    </row>
    <row r="30" spans="1:26" ht="15" customHeight="1">
      <c r="A30" s="229"/>
      <c r="B30" s="234"/>
      <c r="C30" s="229" t="s">
        <v>274</v>
      </c>
      <c r="D30" s="252"/>
      <c r="E30" s="252"/>
      <c r="F30" s="252"/>
      <c r="G30" s="252"/>
      <c r="H30" s="252"/>
      <c r="I30" s="252"/>
      <c r="J30" s="252"/>
      <c r="K30" s="252"/>
      <c r="L30" s="252"/>
      <c r="M30" s="252"/>
      <c r="N30" s="252"/>
      <c r="O30" s="252"/>
      <c r="P30" s="252"/>
      <c r="Q30" s="252"/>
      <c r="R30" s="252"/>
      <c r="S30" s="252"/>
      <c r="T30" s="288"/>
      <c r="U30" s="269"/>
      <c r="V30" s="230"/>
      <c r="W30" s="230"/>
      <c r="X30" s="230"/>
      <c r="Y30" s="299"/>
      <c r="Z30" s="229"/>
    </row>
    <row r="31" spans="1:26" ht="15" customHeight="1">
      <c r="A31" s="229"/>
      <c r="B31" s="234"/>
      <c r="C31" s="229"/>
      <c r="D31" s="229"/>
      <c r="E31" s="229"/>
      <c r="F31" s="229"/>
      <c r="G31" s="229"/>
      <c r="H31" s="229"/>
      <c r="I31" s="229"/>
      <c r="J31" s="229"/>
      <c r="K31" s="229"/>
      <c r="L31" s="229"/>
      <c r="M31" s="229"/>
      <c r="N31" s="229"/>
      <c r="O31" s="229"/>
      <c r="P31" s="229"/>
      <c r="Q31" s="229"/>
      <c r="R31" s="229"/>
      <c r="S31" s="229"/>
      <c r="T31" s="229"/>
      <c r="U31" s="269"/>
      <c r="V31" s="230"/>
      <c r="W31" s="230"/>
      <c r="X31" s="230"/>
      <c r="Y31" s="299"/>
      <c r="Z31" s="229"/>
    </row>
    <row r="32" spans="1:26" ht="15" customHeight="1">
      <c r="A32" s="229"/>
      <c r="B32" s="234" t="s">
        <v>819</v>
      </c>
      <c r="C32" s="229"/>
      <c r="D32" s="229"/>
      <c r="E32" s="229"/>
      <c r="F32" s="229"/>
      <c r="G32" s="229"/>
      <c r="H32" s="229"/>
      <c r="I32" s="229"/>
      <c r="J32" s="229"/>
      <c r="K32" s="229"/>
      <c r="L32" s="229"/>
      <c r="M32" s="229"/>
      <c r="N32" s="229"/>
      <c r="O32" s="229"/>
      <c r="P32" s="229"/>
      <c r="Q32" s="229"/>
      <c r="R32" s="229"/>
      <c r="S32" s="229"/>
      <c r="T32" s="229"/>
      <c r="U32" s="234"/>
      <c r="V32" s="229"/>
      <c r="W32" s="229"/>
      <c r="X32" s="229"/>
      <c r="Y32" s="286"/>
      <c r="Z32" s="229"/>
    </row>
    <row r="33" spans="1:26" ht="15" customHeight="1">
      <c r="A33" s="229"/>
      <c r="B33" s="234"/>
      <c r="C33" s="229"/>
      <c r="D33" s="229"/>
      <c r="E33" s="229"/>
      <c r="F33" s="229"/>
      <c r="G33" s="229"/>
      <c r="H33" s="229"/>
      <c r="I33" s="229"/>
      <c r="J33" s="229"/>
      <c r="K33" s="229"/>
      <c r="L33" s="229"/>
      <c r="M33" s="229"/>
      <c r="N33" s="229"/>
      <c r="O33" s="229"/>
      <c r="P33" s="229"/>
      <c r="Q33" s="229"/>
      <c r="R33" s="229"/>
      <c r="S33" s="229"/>
      <c r="T33" s="229"/>
      <c r="U33" s="269"/>
      <c r="V33" s="230"/>
      <c r="W33" s="230"/>
      <c r="X33" s="230"/>
      <c r="Y33" s="299"/>
      <c r="Z33" s="229"/>
    </row>
    <row r="34" spans="1:26" ht="15" customHeight="1">
      <c r="A34" s="229"/>
      <c r="B34" s="234"/>
      <c r="C34" s="229" t="s">
        <v>1024</v>
      </c>
      <c r="D34" s="229"/>
      <c r="E34" s="229"/>
      <c r="F34" s="229"/>
      <c r="G34" s="229"/>
      <c r="H34" s="229"/>
      <c r="I34" s="229"/>
      <c r="J34" s="229"/>
      <c r="K34" s="229"/>
      <c r="L34" s="229"/>
      <c r="M34" s="229"/>
      <c r="N34" s="229"/>
      <c r="O34" s="229"/>
      <c r="P34" s="229"/>
      <c r="Q34" s="229"/>
      <c r="R34" s="229"/>
      <c r="S34" s="229"/>
      <c r="T34" s="229"/>
      <c r="U34" s="269"/>
      <c r="V34" s="230"/>
      <c r="W34" s="230"/>
      <c r="X34" s="230"/>
      <c r="Y34" s="299"/>
      <c r="Z34" s="229"/>
    </row>
    <row r="35" spans="1:26" ht="15" customHeight="1">
      <c r="A35" s="229"/>
      <c r="B35" s="234"/>
      <c r="C35" s="252" t="s">
        <v>352</v>
      </c>
      <c r="D35" s="252"/>
      <c r="E35" s="252"/>
      <c r="F35" s="252"/>
      <c r="G35" s="252"/>
      <c r="H35" s="252"/>
      <c r="I35" s="252"/>
      <c r="J35" s="252"/>
      <c r="K35" s="252"/>
      <c r="L35" s="252"/>
      <c r="M35" s="252"/>
      <c r="N35" s="252"/>
      <c r="O35" s="252"/>
      <c r="P35" s="252"/>
      <c r="Q35" s="252"/>
      <c r="R35" s="252"/>
      <c r="S35" s="252"/>
      <c r="T35" s="288"/>
      <c r="U35" s="269"/>
      <c r="V35" s="230"/>
      <c r="W35" s="230"/>
      <c r="X35" s="230"/>
      <c r="Y35" s="299"/>
      <c r="Z35" s="229"/>
    </row>
    <row r="36" spans="1:26" ht="15" customHeight="1">
      <c r="A36" s="229"/>
      <c r="B36" s="234"/>
      <c r="C36" s="252"/>
      <c r="D36" s="252"/>
      <c r="E36" s="252"/>
      <c r="F36" s="252"/>
      <c r="G36" s="252"/>
      <c r="H36" s="252"/>
      <c r="I36" s="252"/>
      <c r="J36" s="252"/>
      <c r="K36" s="252"/>
      <c r="L36" s="252"/>
      <c r="M36" s="252"/>
      <c r="N36" s="252"/>
      <c r="O36" s="252"/>
      <c r="P36" s="252"/>
      <c r="Q36" s="252"/>
      <c r="R36" s="252"/>
      <c r="S36" s="252"/>
      <c r="T36" s="288"/>
      <c r="U36" s="269"/>
      <c r="V36" s="230"/>
      <c r="W36" s="230"/>
      <c r="X36" s="230"/>
      <c r="Y36" s="299"/>
      <c r="Z36" s="229"/>
    </row>
    <row r="37" spans="1:26" ht="7.5" customHeight="1">
      <c r="A37" s="229"/>
      <c r="B37" s="234"/>
      <c r="C37" s="229"/>
      <c r="D37" s="252"/>
      <c r="E37" s="252"/>
      <c r="F37" s="252"/>
      <c r="G37" s="252"/>
      <c r="H37" s="252"/>
      <c r="I37" s="252"/>
      <c r="J37" s="252"/>
      <c r="K37" s="252"/>
      <c r="L37" s="252"/>
      <c r="M37" s="252"/>
      <c r="N37" s="252"/>
      <c r="O37" s="252"/>
      <c r="P37" s="252"/>
      <c r="Q37" s="252"/>
      <c r="R37" s="252"/>
      <c r="S37" s="252"/>
      <c r="T37" s="252"/>
      <c r="U37" s="269"/>
      <c r="V37" s="230"/>
      <c r="W37" s="230"/>
      <c r="X37" s="230"/>
      <c r="Y37" s="299"/>
      <c r="Z37" s="229"/>
    </row>
    <row r="38" spans="1:26" ht="30" customHeight="1">
      <c r="A38" s="229"/>
      <c r="B38" s="234"/>
      <c r="C38" s="244"/>
      <c r="D38" s="253"/>
      <c r="E38" s="258"/>
      <c r="F38" s="258"/>
      <c r="G38" s="258"/>
      <c r="H38" s="258"/>
      <c r="I38" s="258"/>
      <c r="J38" s="258"/>
      <c r="K38" s="268"/>
      <c r="L38" s="270" t="s">
        <v>245</v>
      </c>
      <c r="M38" s="240"/>
      <c r="N38" s="259"/>
      <c r="O38" s="407" t="s">
        <v>870</v>
      </c>
      <c r="P38" s="408"/>
      <c r="Q38" s="409"/>
      <c r="R38" s="279"/>
      <c r="S38" s="279"/>
      <c r="T38" s="279"/>
      <c r="U38" s="269"/>
      <c r="V38" s="230"/>
      <c r="W38" s="230"/>
      <c r="X38" s="230"/>
      <c r="Y38" s="299"/>
      <c r="Z38" s="229"/>
    </row>
    <row r="39" spans="1:26" ht="54" customHeight="1">
      <c r="A39" s="229"/>
      <c r="B39" s="234"/>
      <c r="C39" s="245" t="s">
        <v>871</v>
      </c>
      <c r="D39" s="254" t="s">
        <v>884</v>
      </c>
      <c r="E39" s="254"/>
      <c r="F39" s="254"/>
      <c r="G39" s="254"/>
      <c r="H39" s="254"/>
      <c r="I39" s="254"/>
      <c r="J39" s="254"/>
      <c r="K39" s="254"/>
      <c r="L39" s="271" t="s">
        <v>212</v>
      </c>
      <c r="M39" s="273"/>
      <c r="N39" s="274"/>
      <c r="O39" s="267" t="s">
        <v>534</v>
      </c>
      <c r="P39" s="267"/>
      <c r="Q39" s="267"/>
      <c r="R39" s="250"/>
      <c r="S39" s="250"/>
      <c r="T39" s="250"/>
      <c r="U39" s="291" t="s">
        <v>383</v>
      </c>
      <c r="V39" s="230"/>
      <c r="W39" s="230"/>
      <c r="X39" s="230"/>
      <c r="Y39" s="300"/>
      <c r="Z39" s="229"/>
    </row>
    <row r="40" spans="1:26" ht="54" customHeight="1">
      <c r="A40" s="229"/>
      <c r="B40" s="234"/>
      <c r="C40" s="245" t="s">
        <v>44</v>
      </c>
      <c r="D40" s="254" t="s">
        <v>692</v>
      </c>
      <c r="E40" s="254"/>
      <c r="F40" s="254"/>
      <c r="G40" s="254"/>
      <c r="H40" s="254"/>
      <c r="I40" s="254"/>
      <c r="J40" s="254"/>
      <c r="K40" s="254"/>
      <c r="L40" s="271" t="s">
        <v>212</v>
      </c>
      <c r="M40" s="273"/>
      <c r="N40" s="274"/>
      <c r="O40" s="275"/>
      <c r="P40" s="275"/>
      <c r="Q40" s="275"/>
      <c r="R40" s="280"/>
      <c r="S40" s="283" t="s">
        <v>408</v>
      </c>
      <c r="T40" s="289"/>
      <c r="U40" s="269"/>
      <c r="V40" s="230" t="s">
        <v>1664</v>
      </c>
      <c r="W40" s="230" t="s">
        <v>1666</v>
      </c>
      <c r="X40" s="230" t="s">
        <v>1664</v>
      </c>
      <c r="Y40" s="299"/>
      <c r="Z40" s="229"/>
    </row>
    <row r="41" spans="1:26" ht="54" customHeight="1">
      <c r="A41" s="229"/>
      <c r="B41" s="234"/>
      <c r="C41" s="245" t="s">
        <v>878</v>
      </c>
      <c r="D41" s="254" t="s">
        <v>1673</v>
      </c>
      <c r="E41" s="254"/>
      <c r="F41" s="254"/>
      <c r="G41" s="254"/>
      <c r="H41" s="254"/>
      <c r="I41" s="254"/>
      <c r="J41" s="254"/>
      <c r="K41" s="254"/>
      <c r="L41" s="267" t="s">
        <v>212</v>
      </c>
      <c r="M41" s="267"/>
      <c r="N41" s="267"/>
      <c r="O41" s="275"/>
      <c r="P41" s="275"/>
      <c r="Q41" s="275"/>
      <c r="R41" s="280"/>
      <c r="S41" s="283" t="s">
        <v>14</v>
      </c>
      <c r="T41" s="289"/>
      <c r="U41" s="269"/>
      <c r="V41" s="230" t="s">
        <v>1664</v>
      </c>
      <c r="W41" s="230" t="s">
        <v>1666</v>
      </c>
      <c r="X41" s="230" t="s">
        <v>1664</v>
      </c>
      <c r="Y41" s="299"/>
      <c r="Z41" s="229"/>
    </row>
    <row r="42" spans="1:26" ht="54" customHeight="1">
      <c r="A42" s="229"/>
      <c r="B42" s="234"/>
      <c r="C42" s="245" t="s">
        <v>1644</v>
      </c>
      <c r="D42" s="254" t="s">
        <v>187</v>
      </c>
      <c r="E42" s="254"/>
      <c r="F42" s="254"/>
      <c r="G42" s="254"/>
      <c r="H42" s="254"/>
      <c r="I42" s="254"/>
      <c r="J42" s="254"/>
      <c r="K42" s="254"/>
      <c r="L42" s="272"/>
      <c r="M42" s="272"/>
      <c r="N42" s="272"/>
      <c r="O42" s="267" t="s">
        <v>534</v>
      </c>
      <c r="P42" s="267"/>
      <c r="Q42" s="267"/>
      <c r="R42" s="281"/>
      <c r="S42" s="283" t="s">
        <v>1663</v>
      </c>
      <c r="T42" s="289"/>
      <c r="U42" s="269"/>
      <c r="V42" s="230" t="s">
        <v>1664</v>
      </c>
      <c r="W42" s="230" t="s">
        <v>1666</v>
      </c>
      <c r="X42" s="230" t="s">
        <v>1664</v>
      </c>
      <c r="Y42" s="299"/>
      <c r="Z42" s="229"/>
    </row>
    <row r="43" spans="1:26" ht="54" customHeight="1">
      <c r="A43" s="229"/>
      <c r="B43" s="234"/>
      <c r="C43" s="245" t="s">
        <v>1694</v>
      </c>
      <c r="D43" s="254" t="s">
        <v>1207</v>
      </c>
      <c r="E43" s="254"/>
      <c r="F43" s="254"/>
      <c r="G43" s="254"/>
      <c r="H43" s="254"/>
      <c r="I43" s="254"/>
      <c r="J43" s="254"/>
      <c r="K43" s="254"/>
      <c r="L43" s="267" t="s">
        <v>212</v>
      </c>
      <c r="M43" s="267"/>
      <c r="N43" s="267"/>
      <c r="O43" s="272"/>
      <c r="P43" s="272"/>
      <c r="Q43" s="272"/>
      <c r="R43" s="281"/>
      <c r="S43" s="283" t="s">
        <v>1699</v>
      </c>
      <c r="T43" s="289"/>
      <c r="U43" s="269"/>
      <c r="V43" s="230" t="s">
        <v>1664</v>
      </c>
      <c r="W43" s="230" t="s">
        <v>1666</v>
      </c>
      <c r="X43" s="230" t="s">
        <v>1664</v>
      </c>
      <c r="Y43" s="299"/>
      <c r="Z43" s="229"/>
    </row>
    <row r="44" spans="1:26" ht="15" customHeight="1">
      <c r="A44" s="229"/>
      <c r="B44" s="234"/>
      <c r="C44" s="229"/>
      <c r="D44" s="229"/>
      <c r="E44" s="229"/>
      <c r="F44" s="229"/>
      <c r="G44" s="229"/>
      <c r="H44" s="229"/>
      <c r="I44" s="229"/>
      <c r="J44" s="229"/>
      <c r="K44" s="229"/>
      <c r="L44" s="229"/>
      <c r="M44" s="229"/>
      <c r="N44" s="229"/>
      <c r="O44" s="229"/>
      <c r="P44" s="229"/>
      <c r="Q44" s="229"/>
      <c r="R44" s="229"/>
      <c r="S44" s="229"/>
      <c r="T44" s="229"/>
      <c r="U44" s="269"/>
      <c r="V44" s="230"/>
      <c r="W44" s="230"/>
      <c r="X44" s="230"/>
      <c r="Y44" s="299"/>
      <c r="Z44" s="229"/>
    </row>
    <row r="45" spans="1:26" ht="15" customHeight="1">
      <c r="A45" s="229"/>
      <c r="B45" s="234"/>
      <c r="C45" s="229" t="s">
        <v>1111</v>
      </c>
      <c r="D45" s="229"/>
      <c r="E45" s="229"/>
      <c r="F45" s="229"/>
      <c r="G45" s="229"/>
      <c r="H45" s="229"/>
      <c r="I45" s="229"/>
      <c r="J45" s="229"/>
      <c r="K45" s="229"/>
      <c r="L45" s="229"/>
      <c r="M45" s="229"/>
      <c r="N45" s="229"/>
      <c r="O45" s="229"/>
      <c r="P45" s="229"/>
      <c r="Q45" s="229"/>
      <c r="R45" s="229"/>
      <c r="S45" s="229"/>
      <c r="T45" s="229"/>
      <c r="U45" s="291" t="s">
        <v>383</v>
      </c>
      <c r="V45" s="230"/>
      <c r="W45" s="230"/>
      <c r="X45" s="230"/>
      <c r="Y45" s="300"/>
      <c r="Z45" s="229"/>
    </row>
    <row r="46" spans="1:26" ht="15" customHeight="1">
      <c r="A46" s="229"/>
      <c r="B46" s="234"/>
      <c r="C46" s="229"/>
      <c r="D46" s="229"/>
      <c r="E46" s="229"/>
      <c r="F46" s="229"/>
      <c r="G46" s="229"/>
      <c r="H46" s="229"/>
      <c r="I46" s="229"/>
      <c r="J46" s="229"/>
      <c r="K46" s="229"/>
      <c r="L46" s="229"/>
      <c r="M46" s="229"/>
      <c r="N46" s="229"/>
      <c r="O46" s="229"/>
      <c r="P46" s="229"/>
      <c r="Q46" s="229"/>
      <c r="R46" s="229"/>
      <c r="S46" s="229"/>
      <c r="T46" s="229"/>
      <c r="U46" s="269"/>
      <c r="V46" s="230"/>
      <c r="W46" s="230"/>
      <c r="X46" s="230"/>
      <c r="Y46" s="299"/>
      <c r="Z46" s="229"/>
    </row>
    <row r="47" spans="1:26" ht="45.75" customHeight="1">
      <c r="A47" s="229"/>
      <c r="B47" s="234"/>
      <c r="C47" s="238" t="s">
        <v>142</v>
      </c>
      <c r="D47" s="249" t="s">
        <v>1654</v>
      </c>
      <c r="E47" s="249"/>
      <c r="F47" s="249"/>
      <c r="G47" s="249"/>
      <c r="H47" s="249"/>
      <c r="I47" s="249"/>
      <c r="J47" s="249"/>
      <c r="K47" s="249"/>
      <c r="L47" s="249"/>
      <c r="M47" s="249"/>
      <c r="N47" s="249"/>
      <c r="O47" s="249"/>
      <c r="P47" s="249"/>
      <c r="Q47" s="249"/>
      <c r="R47" s="249"/>
      <c r="S47" s="249"/>
      <c r="T47" s="285"/>
      <c r="U47" s="269"/>
      <c r="V47" s="230" t="s">
        <v>1664</v>
      </c>
      <c r="W47" s="230" t="s">
        <v>1666</v>
      </c>
      <c r="X47" s="230" t="s">
        <v>1664</v>
      </c>
      <c r="Y47" s="299"/>
      <c r="Z47" s="229"/>
    </row>
    <row r="48" spans="1:26" ht="29.25" customHeight="1">
      <c r="A48" s="229"/>
      <c r="B48" s="234"/>
      <c r="C48" s="238" t="s">
        <v>1646</v>
      </c>
      <c r="D48" s="249" t="s">
        <v>1155</v>
      </c>
      <c r="E48" s="249"/>
      <c r="F48" s="249"/>
      <c r="G48" s="249"/>
      <c r="H48" s="249"/>
      <c r="I48" s="249"/>
      <c r="J48" s="249"/>
      <c r="K48" s="249"/>
      <c r="L48" s="249"/>
      <c r="M48" s="249"/>
      <c r="N48" s="249"/>
      <c r="O48" s="249"/>
      <c r="P48" s="249"/>
      <c r="Q48" s="249"/>
      <c r="R48" s="249"/>
      <c r="S48" s="249"/>
      <c r="T48" s="285"/>
      <c r="U48" s="269"/>
      <c r="V48" s="230" t="s">
        <v>1664</v>
      </c>
      <c r="W48" s="230" t="s">
        <v>1666</v>
      </c>
      <c r="X48" s="230" t="s">
        <v>1664</v>
      </c>
      <c r="Y48" s="299"/>
      <c r="Z48" s="229"/>
    </row>
    <row r="49" spans="1:26" ht="45" customHeight="1">
      <c r="A49" s="229"/>
      <c r="B49" s="234"/>
      <c r="C49" s="238" t="s">
        <v>1647</v>
      </c>
      <c r="D49" s="249" t="s">
        <v>1683</v>
      </c>
      <c r="E49" s="249"/>
      <c r="F49" s="249"/>
      <c r="G49" s="249"/>
      <c r="H49" s="249"/>
      <c r="I49" s="249"/>
      <c r="J49" s="249"/>
      <c r="K49" s="249"/>
      <c r="L49" s="249"/>
      <c r="M49" s="249"/>
      <c r="N49" s="249"/>
      <c r="O49" s="249"/>
      <c r="P49" s="249"/>
      <c r="Q49" s="249"/>
      <c r="R49" s="249"/>
      <c r="S49" s="249"/>
      <c r="T49" s="285"/>
      <c r="U49" s="269"/>
      <c r="V49" s="230" t="s">
        <v>1664</v>
      </c>
      <c r="W49" s="230" t="s">
        <v>1666</v>
      </c>
      <c r="X49" s="230" t="s">
        <v>1664</v>
      </c>
      <c r="Y49" s="299"/>
      <c r="Z49" s="229"/>
    </row>
    <row r="50" spans="1:26" ht="7.5" customHeight="1">
      <c r="A50" s="229"/>
      <c r="B50" s="234"/>
      <c r="C50" s="252"/>
      <c r="D50" s="252"/>
      <c r="E50" s="252"/>
      <c r="F50" s="252"/>
      <c r="G50" s="252"/>
      <c r="H50" s="252"/>
      <c r="I50" s="252"/>
      <c r="J50" s="252"/>
      <c r="K50" s="252"/>
      <c r="L50" s="252"/>
      <c r="M50" s="252"/>
      <c r="N50" s="252"/>
      <c r="O50" s="252"/>
      <c r="P50" s="252"/>
      <c r="Q50" s="252"/>
      <c r="R50" s="252"/>
      <c r="S50" s="252"/>
      <c r="T50" s="252"/>
      <c r="U50" s="269"/>
      <c r="V50" s="230"/>
      <c r="W50" s="230"/>
      <c r="X50" s="230"/>
      <c r="Y50" s="299"/>
      <c r="Z50" s="229"/>
    </row>
    <row r="51" spans="1:26" ht="26.25" customHeight="1">
      <c r="A51" s="229"/>
      <c r="B51" s="234"/>
      <c r="C51" s="231" t="s">
        <v>211</v>
      </c>
      <c r="D51" s="240"/>
      <c r="E51" s="240"/>
      <c r="F51" s="240"/>
      <c r="G51" s="240"/>
      <c r="H51" s="259"/>
      <c r="I51" s="264" t="s">
        <v>534</v>
      </c>
      <c r="J51" s="266"/>
      <c r="K51" s="269"/>
      <c r="L51" s="231" t="s">
        <v>180</v>
      </c>
      <c r="M51" s="240"/>
      <c r="N51" s="240"/>
      <c r="O51" s="240"/>
      <c r="P51" s="240"/>
      <c r="Q51" s="259"/>
      <c r="R51" s="264" t="s">
        <v>212</v>
      </c>
      <c r="S51" s="284"/>
      <c r="T51" s="229"/>
      <c r="U51" s="269"/>
      <c r="V51" s="230"/>
      <c r="W51" s="230"/>
      <c r="X51" s="230"/>
      <c r="Y51" s="299"/>
      <c r="Z51" s="229"/>
    </row>
    <row r="52" spans="1:26" ht="7.5" customHeight="1">
      <c r="A52" s="229"/>
      <c r="B52" s="234"/>
      <c r="C52" s="229"/>
      <c r="D52" s="229"/>
      <c r="E52" s="229"/>
      <c r="F52" s="229"/>
      <c r="G52" s="229"/>
      <c r="H52" s="229"/>
      <c r="I52" s="229"/>
      <c r="J52" s="229"/>
      <c r="K52" s="229"/>
      <c r="L52" s="229"/>
      <c r="M52" s="229"/>
      <c r="N52" s="229"/>
      <c r="O52" s="229"/>
      <c r="P52" s="229"/>
      <c r="Q52" s="229"/>
      <c r="R52" s="229"/>
      <c r="S52" s="229"/>
      <c r="T52" s="229"/>
      <c r="U52" s="269"/>
      <c r="V52" s="230"/>
      <c r="W52" s="230"/>
      <c r="X52" s="230"/>
      <c r="Y52" s="299"/>
      <c r="Z52" s="229"/>
    </row>
    <row r="53" spans="1:26" ht="22.5" customHeight="1">
      <c r="A53" s="229"/>
      <c r="B53" s="234"/>
      <c r="C53" s="246"/>
      <c r="D53" s="255"/>
      <c r="E53" s="255"/>
      <c r="F53" s="255"/>
      <c r="G53" s="255"/>
      <c r="H53" s="255"/>
      <c r="I53" s="265"/>
      <c r="J53" s="232" t="s">
        <v>279</v>
      </c>
      <c r="K53" s="232"/>
      <c r="L53" s="232"/>
      <c r="M53" s="232"/>
      <c r="N53" s="232"/>
      <c r="O53" s="232" t="s">
        <v>896</v>
      </c>
      <c r="P53" s="232"/>
      <c r="Q53" s="232"/>
      <c r="R53" s="232"/>
      <c r="S53" s="232"/>
      <c r="T53" s="229"/>
      <c r="U53" s="269"/>
      <c r="V53" s="230"/>
      <c r="W53" s="230"/>
      <c r="X53" s="230"/>
      <c r="Y53" s="299"/>
      <c r="Z53" s="229"/>
    </row>
    <row r="54" spans="1:26" ht="22.5" customHeight="1">
      <c r="A54" s="229"/>
      <c r="B54" s="234"/>
      <c r="C54" s="247" t="s">
        <v>590</v>
      </c>
      <c r="D54" s="256"/>
      <c r="E54" s="256"/>
      <c r="F54" s="256"/>
      <c r="G54" s="256"/>
      <c r="H54" s="262"/>
      <c r="I54" s="232" t="s">
        <v>492</v>
      </c>
      <c r="J54" s="267" t="s">
        <v>212</v>
      </c>
      <c r="K54" s="267"/>
      <c r="L54" s="267"/>
      <c r="M54" s="267"/>
      <c r="N54" s="267"/>
      <c r="O54" s="272"/>
      <c r="P54" s="272"/>
      <c r="Q54" s="272"/>
      <c r="R54" s="272"/>
      <c r="S54" s="272"/>
      <c r="T54" s="229"/>
      <c r="U54" s="269"/>
      <c r="V54" s="230"/>
      <c r="W54" s="230"/>
      <c r="X54" s="230"/>
      <c r="Y54" s="299"/>
      <c r="Z54" s="229"/>
    </row>
    <row r="55" spans="1:26" ht="22.5" customHeight="1">
      <c r="A55" s="229"/>
      <c r="B55" s="234"/>
      <c r="C55" s="248"/>
      <c r="D55" s="257"/>
      <c r="E55" s="257"/>
      <c r="F55" s="257"/>
      <c r="G55" s="257"/>
      <c r="H55" s="263"/>
      <c r="I55" s="232" t="s">
        <v>901</v>
      </c>
      <c r="J55" s="267" t="s">
        <v>212</v>
      </c>
      <c r="K55" s="267"/>
      <c r="L55" s="267"/>
      <c r="M55" s="267"/>
      <c r="N55" s="267"/>
      <c r="O55" s="267" t="s">
        <v>212</v>
      </c>
      <c r="P55" s="267"/>
      <c r="Q55" s="267"/>
      <c r="R55" s="267"/>
      <c r="S55" s="267"/>
      <c r="T55" s="229"/>
      <c r="U55" s="269"/>
      <c r="V55" s="230"/>
      <c r="W55" s="230"/>
      <c r="X55" s="230"/>
      <c r="Y55" s="299"/>
      <c r="Z55" s="229"/>
    </row>
    <row r="56" spans="1:26" ht="15" customHeight="1">
      <c r="A56" s="229"/>
      <c r="B56" s="234"/>
      <c r="C56" s="229"/>
      <c r="D56" s="229"/>
      <c r="E56" s="229"/>
      <c r="F56" s="229"/>
      <c r="G56" s="229"/>
      <c r="H56" s="229"/>
      <c r="I56" s="229"/>
      <c r="J56" s="229"/>
      <c r="K56" s="229"/>
      <c r="L56" s="229"/>
      <c r="M56" s="229"/>
      <c r="N56" s="229"/>
      <c r="O56" s="229"/>
      <c r="P56" s="229"/>
      <c r="Q56" s="229"/>
      <c r="R56" s="229"/>
      <c r="S56" s="229"/>
      <c r="T56" s="229"/>
      <c r="U56" s="269"/>
      <c r="V56" s="230"/>
      <c r="W56" s="230"/>
      <c r="X56" s="230"/>
      <c r="Y56" s="299"/>
      <c r="Z56" s="229"/>
    </row>
    <row r="57" spans="1:26" ht="15" customHeight="1">
      <c r="A57" s="229"/>
      <c r="B57" s="234" t="s">
        <v>601</v>
      </c>
      <c r="C57" s="229"/>
      <c r="D57" s="229"/>
      <c r="E57" s="229"/>
      <c r="F57" s="229"/>
      <c r="G57" s="229"/>
      <c r="H57" s="229"/>
      <c r="I57" s="229"/>
      <c r="J57" s="229"/>
      <c r="K57" s="229"/>
      <c r="L57" s="229"/>
      <c r="M57" s="229"/>
      <c r="N57" s="229"/>
      <c r="O57" s="229"/>
      <c r="P57" s="229"/>
      <c r="Q57" s="229"/>
      <c r="R57" s="229"/>
      <c r="S57" s="229"/>
      <c r="T57" s="229"/>
      <c r="U57" s="291" t="s">
        <v>383</v>
      </c>
      <c r="V57" s="230"/>
      <c r="W57" s="230"/>
      <c r="X57" s="230"/>
      <c r="Y57" s="300"/>
      <c r="Z57" s="229"/>
    </row>
    <row r="58" spans="1:26" ht="15" customHeight="1">
      <c r="A58" s="229"/>
      <c r="B58" s="234"/>
      <c r="C58" s="229"/>
      <c r="D58" s="229"/>
      <c r="E58" s="229"/>
      <c r="F58" s="229"/>
      <c r="G58" s="229"/>
      <c r="H58" s="229"/>
      <c r="I58" s="229"/>
      <c r="J58" s="229"/>
      <c r="K58" s="229"/>
      <c r="L58" s="229"/>
      <c r="M58" s="229"/>
      <c r="N58" s="229"/>
      <c r="O58" s="229"/>
      <c r="P58" s="229"/>
      <c r="Q58" s="229"/>
      <c r="R58" s="229"/>
      <c r="S58" s="229"/>
      <c r="T58" s="229"/>
      <c r="U58" s="269"/>
      <c r="V58" s="230"/>
      <c r="W58" s="230"/>
      <c r="X58" s="230"/>
      <c r="Y58" s="299"/>
      <c r="Z58" s="229"/>
    </row>
    <row r="59" spans="1:26" ht="15" customHeight="1">
      <c r="A59" s="229"/>
      <c r="B59" s="234"/>
      <c r="C59" s="238" t="s">
        <v>1649</v>
      </c>
      <c r="D59" s="249" t="s">
        <v>738</v>
      </c>
      <c r="E59" s="249"/>
      <c r="F59" s="249"/>
      <c r="G59" s="249"/>
      <c r="H59" s="249"/>
      <c r="I59" s="249"/>
      <c r="J59" s="249"/>
      <c r="K59" s="249"/>
      <c r="L59" s="249"/>
      <c r="M59" s="249"/>
      <c r="N59" s="249"/>
      <c r="O59" s="249"/>
      <c r="P59" s="249"/>
      <c r="Q59" s="249"/>
      <c r="R59" s="249"/>
      <c r="S59" s="249"/>
      <c r="T59" s="285"/>
      <c r="U59" s="269"/>
      <c r="V59" s="230" t="s">
        <v>1664</v>
      </c>
      <c r="W59" s="230" t="s">
        <v>1666</v>
      </c>
      <c r="X59" s="230" t="s">
        <v>1664</v>
      </c>
      <c r="Y59" s="299"/>
      <c r="Z59" s="229"/>
    </row>
    <row r="60" spans="1:26" ht="15" customHeight="1">
      <c r="A60" s="229"/>
      <c r="B60" s="234"/>
      <c r="C60" s="238"/>
      <c r="D60" s="249"/>
      <c r="E60" s="249"/>
      <c r="F60" s="249"/>
      <c r="G60" s="249"/>
      <c r="H60" s="249"/>
      <c r="I60" s="249"/>
      <c r="J60" s="249"/>
      <c r="K60" s="249"/>
      <c r="L60" s="249"/>
      <c r="M60" s="249"/>
      <c r="N60" s="249"/>
      <c r="O60" s="249"/>
      <c r="P60" s="249"/>
      <c r="Q60" s="249"/>
      <c r="R60" s="249"/>
      <c r="S60" s="249"/>
      <c r="T60" s="285"/>
      <c r="U60" s="269"/>
      <c r="V60" s="230"/>
      <c r="W60" s="230"/>
      <c r="X60" s="230"/>
      <c r="Y60" s="299"/>
      <c r="Z60" s="229"/>
    </row>
    <row r="61" spans="1:26" ht="8.25" customHeight="1">
      <c r="A61" s="229"/>
      <c r="B61" s="234"/>
      <c r="C61" s="238"/>
      <c r="D61" s="250"/>
      <c r="E61" s="250"/>
      <c r="F61" s="250"/>
      <c r="G61" s="250"/>
      <c r="H61" s="250"/>
      <c r="I61" s="250"/>
      <c r="J61" s="250"/>
      <c r="K61" s="250"/>
      <c r="L61" s="250"/>
      <c r="M61" s="250"/>
      <c r="N61" s="250"/>
      <c r="O61" s="250"/>
      <c r="P61" s="250"/>
      <c r="Q61" s="250"/>
      <c r="R61" s="250"/>
      <c r="S61" s="250"/>
      <c r="T61" s="321"/>
      <c r="U61" s="269"/>
      <c r="V61" s="230"/>
      <c r="W61" s="230"/>
      <c r="X61" s="230"/>
      <c r="Y61" s="299"/>
      <c r="Z61" s="229"/>
    </row>
    <row r="62" spans="1:26" ht="15" customHeight="1">
      <c r="A62" s="229"/>
      <c r="B62" s="234"/>
      <c r="C62" s="403" t="s">
        <v>704</v>
      </c>
      <c r="D62" s="309" t="s">
        <v>1685</v>
      </c>
      <c r="E62" s="309"/>
      <c r="F62" s="309"/>
      <c r="G62" s="309"/>
      <c r="H62" s="309"/>
      <c r="I62" s="309"/>
      <c r="J62" s="309"/>
      <c r="K62" s="309"/>
      <c r="L62" s="309"/>
      <c r="M62" s="309"/>
      <c r="N62" s="309"/>
      <c r="O62" s="309"/>
      <c r="P62" s="309"/>
      <c r="Q62" s="309"/>
      <c r="R62" s="309"/>
      <c r="S62" s="309"/>
      <c r="T62" s="285"/>
      <c r="U62" s="269"/>
      <c r="V62" s="295" t="s">
        <v>1664</v>
      </c>
      <c r="W62" s="295" t="s">
        <v>1666</v>
      </c>
      <c r="X62" s="295" t="s">
        <v>1664</v>
      </c>
      <c r="Y62" s="299"/>
      <c r="Z62" s="229"/>
    </row>
    <row r="63" spans="1:26" ht="15" customHeight="1">
      <c r="A63" s="229"/>
      <c r="B63" s="235"/>
      <c r="C63" s="404"/>
      <c r="D63" s="310"/>
      <c r="E63" s="310"/>
      <c r="F63" s="310"/>
      <c r="G63" s="310"/>
      <c r="H63" s="310"/>
      <c r="I63" s="310"/>
      <c r="J63" s="310"/>
      <c r="K63" s="310"/>
      <c r="L63" s="310"/>
      <c r="M63" s="310"/>
      <c r="N63" s="310"/>
      <c r="O63" s="310"/>
      <c r="P63" s="310"/>
      <c r="Q63" s="310"/>
      <c r="R63" s="310"/>
      <c r="S63" s="310"/>
      <c r="T63" s="323"/>
      <c r="U63" s="325"/>
      <c r="V63" s="328"/>
      <c r="W63" s="328"/>
      <c r="X63" s="328"/>
      <c r="Y63" s="330"/>
      <c r="Z63" s="229"/>
    </row>
    <row r="64" spans="1:26" ht="15" customHeight="1">
      <c r="A64" s="229"/>
      <c r="B64" s="241"/>
      <c r="C64" s="241"/>
      <c r="D64" s="241"/>
      <c r="E64" s="241"/>
      <c r="F64" s="241"/>
      <c r="G64" s="241"/>
      <c r="H64" s="241"/>
      <c r="I64" s="241"/>
      <c r="J64" s="241"/>
      <c r="K64" s="241"/>
      <c r="L64" s="241"/>
      <c r="M64" s="241"/>
      <c r="N64" s="241"/>
      <c r="O64" s="241"/>
      <c r="P64" s="241"/>
      <c r="Q64" s="241"/>
      <c r="R64" s="241"/>
      <c r="S64" s="241"/>
      <c r="T64" s="241"/>
      <c r="U64" s="241"/>
      <c r="V64" s="241"/>
      <c r="W64" s="241"/>
      <c r="X64" s="241"/>
      <c r="Y64" s="241"/>
      <c r="Z64" s="236"/>
    </row>
    <row r="65" spans="1:31" ht="15" customHeight="1">
      <c r="A65" s="229"/>
      <c r="B65" s="229" t="s">
        <v>1348</v>
      </c>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row>
    <row r="66" spans="1:31" ht="15" customHeight="1">
      <c r="A66" s="229"/>
      <c r="B66" s="402">
        <v>1</v>
      </c>
      <c r="C66" s="242" t="s">
        <v>1461</v>
      </c>
      <c r="D66" s="242"/>
      <c r="E66" s="242"/>
      <c r="F66" s="242"/>
      <c r="G66" s="242"/>
      <c r="H66" s="242"/>
      <c r="I66" s="242"/>
      <c r="J66" s="242"/>
      <c r="K66" s="242"/>
      <c r="L66" s="242"/>
      <c r="M66" s="242"/>
      <c r="N66" s="242"/>
      <c r="O66" s="242"/>
      <c r="P66" s="242"/>
      <c r="Q66" s="242"/>
      <c r="R66" s="242"/>
      <c r="S66" s="242"/>
      <c r="T66" s="242"/>
      <c r="U66" s="242"/>
      <c r="V66" s="242"/>
      <c r="W66" s="242"/>
      <c r="X66" s="242"/>
      <c r="Y66" s="242"/>
      <c r="Z66" s="229"/>
      <c r="AE66" s="331"/>
    </row>
    <row r="67" spans="1:31" ht="30" customHeight="1">
      <c r="A67" s="229"/>
      <c r="B67" s="249" t="s">
        <v>500</v>
      </c>
      <c r="C67" s="249" t="s">
        <v>1695</v>
      </c>
      <c r="D67" s="249"/>
      <c r="E67" s="249"/>
      <c r="F67" s="249"/>
      <c r="G67" s="249"/>
      <c r="H67" s="249"/>
      <c r="I67" s="249"/>
      <c r="J67" s="249"/>
      <c r="K67" s="249"/>
      <c r="L67" s="249"/>
      <c r="M67" s="249"/>
      <c r="N67" s="249"/>
      <c r="O67" s="249"/>
      <c r="P67" s="249"/>
      <c r="Q67" s="249"/>
      <c r="R67" s="249"/>
      <c r="S67" s="249"/>
      <c r="T67" s="249"/>
      <c r="U67" s="249"/>
      <c r="V67" s="249"/>
      <c r="W67" s="249"/>
      <c r="X67" s="249"/>
      <c r="Y67" s="249"/>
      <c r="Z67" s="229"/>
    </row>
    <row r="68" spans="1:31" ht="14.25" customHeight="1">
      <c r="A68" s="229"/>
      <c r="B68" s="402">
        <v>3</v>
      </c>
      <c r="C68" s="242" t="s">
        <v>824</v>
      </c>
      <c r="D68" s="242"/>
      <c r="E68" s="242"/>
      <c r="F68" s="242"/>
      <c r="G68" s="242"/>
      <c r="H68" s="242"/>
      <c r="I68" s="242"/>
      <c r="J68" s="242"/>
      <c r="K68" s="242"/>
      <c r="L68" s="242"/>
      <c r="M68" s="242"/>
      <c r="N68" s="242"/>
      <c r="O68" s="242"/>
      <c r="P68" s="242"/>
      <c r="Q68" s="242"/>
      <c r="R68" s="242"/>
      <c r="S68" s="242"/>
      <c r="T68" s="242"/>
      <c r="U68" s="242"/>
      <c r="V68" s="242"/>
      <c r="W68" s="242"/>
      <c r="X68" s="242"/>
      <c r="Y68" s="242"/>
      <c r="Z68" s="230"/>
    </row>
    <row r="69" spans="1:31" ht="45" customHeight="1">
      <c r="A69" s="229"/>
      <c r="B69" s="402">
        <v>4</v>
      </c>
      <c r="C69" s="249" t="s">
        <v>1076</v>
      </c>
      <c r="D69" s="242"/>
      <c r="E69" s="242"/>
      <c r="F69" s="242"/>
      <c r="G69" s="242"/>
      <c r="H69" s="242"/>
      <c r="I69" s="242"/>
      <c r="J69" s="242"/>
      <c r="K69" s="242"/>
      <c r="L69" s="242"/>
      <c r="M69" s="242"/>
      <c r="N69" s="242"/>
      <c r="O69" s="242"/>
      <c r="P69" s="242"/>
      <c r="Q69" s="242"/>
      <c r="R69" s="242"/>
      <c r="S69" s="242"/>
      <c r="T69" s="242"/>
      <c r="U69" s="242"/>
      <c r="V69" s="242"/>
      <c r="W69" s="242"/>
      <c r="X69" s="242"/>
      <c r="Y69" s="242"/>
      <c r="Z69" s="230"/>
    </row>
    <row r="70" spans="1:31">
      <c r="A70" s="229"/>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row>
    <row r="71" spans="1:31">
      <c r="F71" s="243" t="s">
        <v>642</v>
      </c>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3"/>
      <headerFooter alignWithMargins="0"/>
    </customSheetView>
    <customSheetView guid="{5936F667-61F4-4656-AF66-4F7DBB59A1CD}" scale="75" showPageBreaks="1" showGridLines="0" printArea="1" view="pageBreakPreview" showRuler="0">
      <pageMargins left="0.39370078740157483" right="0.39370078740157483" top="0.31496062992125984" bottom="0.19685039370078741" header="0.39370078740157483" footer="0.39370078740157483"/>
      <printOptions horizontalCentered="1"/>
      <pageSetup paperSize="9" scale="80" orientation="portrait" errors="blank" verticalDpi="300" r:id="rId4"/>
      <headerFooter alignWithMargins="0"/>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23"/>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pageMargins left="0.39370078740157483" right="0.39370078740157483" top="0.31496062992125984" bottom="0.19685039370078741" header="0.39370078740157483" footer="0.39370078740157483"/>
  <pageSetup paperSize="9" scale="65" fitToWidth="1" fitToHeight="1" orientation="portrait" usePrinterDefaults="1" errors="blank" verticalDpi="300" r:id="rId5"/>
  <headerFooter alignWithMargins="0"/>
  <drawing r:id="rId6"/>
</worksheet>
</file>

<file path=xl/worksheets/sheet80.xml><?xml version="1.0" encoding="utf-8"?>
<worksheet xmlns="http://schemas.openxmlformats.org/spreadsheetml/2006/main" xmlns:r="http://schemas.openxmlformats.org/officeDocument/2006/relationships" xmlns:mc="http://schemas.openxmlformats.org/markup-compatibility/2006">
  <sheetPr>
    <tabColor rgb="FFFF0000"/>
  </sheetPr>
  <dimension ref="A1:L27"/>
  <sheetViews>
    <sheetView view="pageBreakPreview" zoomScale="96" zoomScaleSheetLayoutView="96" workbookViewId="0">
      <selection activeCell="B1" sqref="B1"/>
    </sheetView>
  </sheetViews>
  <sheetFormatPr defaultRowHeight="13.5"/>
  <cols>
    <col min="1" max="1" width="8.5" style="2195" customWidth="1"/>
    <col min="2" max="2" width="15.625" style="2195" customWidth="1"/>
    <col min="3" max="3" width="9.75" style="2195" customWidth="1"/>
    <col min="4" max="4" width="15.25" style="2195" customWidth="1"/>
    <col min="5" max="5" width="17.5" style="2195" customWidth="1"/>
    <col min="6" max="6" width="12.75" style="2195" customWidth="1"/>
    <col min="7" max="7" width="11" style="2195" customWidth="1"/>
    <col min="8" max="8" width="5" style="2195" customWidth="1"/>
    <col min="9" max="9" width="3.625" style="2195" customWidth="1"/>
    <col min="10" max="10" width="8.375" style="2195" customWidth="1"/>
    <col min="11" max="11" width="1" style="2195" customWidth="1"/>
    <col min="12" max="12" width="2.5" style="2195" customWidth="1"/>
    <col min="13" max="259" width="9" style="2195" customWidth="1"/>
    <col min="260" max="260" width="1.125" style="2195" customWidth="1"/>
    <col min="261" max="262" width="15.625" style="2195" customWidth="1"/>
    <col min="263" max="263" width="15.25" style="2195" customWidth="1"/>
    <col min="264" max="264" width="17.5" style="2195" customWidth="1"/>
    <col min="265" max="265" width="15.125" style="2195" customWidth="1"/>
    <col min="266" max="266" width="15.25" style="2195" customWidth="1"/>
    <col min="267" max="267" width="3.75" style="2195" customWidth="1"/>
    <col min="268" max="268" width="2.5" style="2195" customWidth="1"/>
    <col min="269" max="515" width="9" style="2195" customWidth="1"/>
    <col min="516" max="516" width="1.125" style="2195" customWidth="1"/>
    <col min="517" max="518" width="15.625" style="2195" customWidth="1"/>
    <col min="519" max="519" width="15.25" style="2195" customWidth="1"/>
    <col min="520" max="520" width="17.5" style="2195" customWidth="1"/>
    <col min="521" max="521" width="15.125" style="2195" customWidth="1"/>
    <col min="522" max="522" width="15.25" style="2195" customWidth="1"/>
    <col min="523" max="523" width="3.75" style="2195" customWidth="1"/>
    <col min="524" max="524" width="2.5" style="2195" customWidth="1"/>
    <col min="525" max="771" width="9" style="2195" customWidth="1"/>
    <col min="772" max="772" width="1.125" style="2195" customWidth="1"/>
    <col min="773" max="774" width="15.625" style="2195" customWidth="1"/>
    <col min="775" max="775" width="15.25" style="2195" customWidth="1"/>
    <col min="776" max="776" width="17.5" style="2195" customWidth="1"/>
    <col min="777" max="777" width="15.125" style="2195" customWidth="1"/>
    <col min="778" max="778" width="15.25" style="2195" customWidth="1"/>
    <col min="779" max="779" width="3.75" style="2195" customWidth="1"/>
    <col min="780" max="780" width="2.5" style="2195" customWidth="1"/>
    <col min="781" max="1027" width="9" style="2195" customWidth="1"/>
    <col min="1028" max="1028" width="1.125" style="2195" customWidth="1"/>
    <col min="1029" max="1030" width="15.625" style="2195" customWidth="1"/>
    <col min="1031" max="1031" width="15.25" style="2195" customWidth="1"/>
    <col min="1032" max="1032" width="17.5" style="2195" customWidth="1"/>
    <col min="1033" max="1033" width="15.125" style="2195" customWidth="1"/>
    <col min="1034" max="1034" width="15.25" style="2195" customWidth="1"/>
    <col min="1035" max="1035" width="3.75" style="2195" customWidth="1"/>
    <col min="1036" max="1036" width="2.5" style="2195" customWidth="1"/>
    <col min="1037" max="1283" width="9" style="2195" customWidth="1"/>
    <col min="1284" max="1284" width="1.125" style="2195" customWidth="1"/>
    <col min="1285" max="1286" width="15.625" style="2195" customWidth="1"/>
    <col min="1287" max="1287" width="15.25" style="2195" customWidth="1"/>
    <col min="1288" max="1288" width="17.5" style="2195" customWidth="1"/>
    <col min="1289" max="1289" width="15.125" style="2195" customWidth="1"/>
    <col min="1290" max="1290" width="15.25" style="2195" customWidth="1"/>
    <col min="1291" max="1291" width="3.75" style="2195" customWidth="1"/>
    <col min="1292" max="1292" width="2.5" style="2195" customWidth="1"/>
    <col min="1293" max="1539" width="9" style="2195" customWidth="1"/>
    <col min="1540" max="1540" width="1.125" style="2195" customWidth="1"/>
    <col min="1541" max="1542" width="15.625" style="2195" customWidth="1"/>
    <col min="1543" max="1543" width="15.25" style="2195" customWidth="1"/>
    <col min="1544" max="1544" width="17.5" style="2195" customWidth="1"/>
    <col min="1545" max="1545" width="15.125" style="2195" customWidth="1"/>
    <col min="1546" max="1546" width="15.25" style="2195" customWidth="1"/>
    <col min="1547" max="1547" width="3.75" style="2195" customWidth="1"/>
    <col min="1548" max="1548" width="2.5" style="2195" customWidth="1"/>
    <col min="1549" max="1795" width="9" style="2195" customWidth="1"/>
    <col min="1796" max="1796" width="1.125" style="2195" customWidth="1"/>
    <col min="1797" max="1798" width="15.625" style="2195" customWidth="1"/>
    <col min="1799" max="1799" width="15.25" style="2195" customWidth="1"/>
    <col min="1800" max="1800" width="17.5" style="2195" customWidth="1"/>
    <col min="1801" max="1801" width="15.125" style="2195" customWidth="1"/>
    <col min="1802" max="1802" width="15.25" style="2195" customWidth="1"/>
    <col min="1803" max="1803" width="3.75" style="2195" customWidth="1"/>
    <col min="1804" max="1804" width="2.5" style="2195" customWidth="1"/>
    <col min="1805" max="2051" width="9" style="2195" customWidth="1"/>
    <col min="2052" max="2052" width="1.125" style="2195" customWidth="1"/>
    <col min="2053" max="2054" width="15.625" style="2195" customWidth="1"/>
    <col min="2055" max="2055" width="15.25" style="2195" customWidth="1"/>
    <col min="2056" max="2056" width="17.5" style="2195" customWidth="1"/>
    <col min="2057" max="2057" width="15.125" style="2195" customWidth="1"/>
    <col min="2058" max="2058" width="15.25" style="2195" customWidth="1"/>
    <col min="2059" max="2059" width="3.75" style="2195" customWidth="1"/>
    <col min="2060" max="2060" width="2.5" style="2195" customWidth="1"/>
    <col min="2061" max="2307" width="9" style="2195" customWidth="1"/>
    <col min="2308" max="2308" width="1.125" style="2195" customWidth="1"/>
    <col min="2309" max="2310" width="15.625" style="2195" customWidth="1"/>
    <col min="2311" max="2311" width="15.25" style="2195" customWidth="1"/>
    <col min="2312" max="2312" width="17.5" style="2195" customWidth="1"/>
    <col min="2313" max="2313" width="15.125" style="2195" customWidth="1"/>
    <col min="2314" max="2314" width="15.25" style="2195" customWidth="1"/>
    <col min="2315" max="2315" width="3.75" style="2195" customWidth="1"/>
    <col min="2316" max="2316" width="2.5" style="2195" customWidth="1"/>
    <col min="2317" max="2563" width="9" style="2195" customWidth="1"/>
    <col min="2564" max="2564" width="1.125" style="2195" customWidth="1"/>
    <col min="2565" max="2566" width="15.625" style="2195" customWidth="1"/>
    <col min="2567" max="2567" width="15.25" style="2195" customWidth="1"/>
    <col min="2568" max="2568" width="17.5" style="2195" customWidth="1"/>
    <col min="2569" max="2569" width="15.125" style="2195" customWidth="1"/>
    <col min="2570" max="2570" width="15.25" style="2195" customWidth="1"/>
    <col min="2571" max="2571" width="3.75" style="2195" customWidth="1"/>
    <col min="2572" max="2572" width="2.5" style="2195" customWidth="1"/>
    <col min="2573" max="2819" width="9" style="2195" customWidth="1"/>
    <col min="2820" max="2820" width="1.125" style="2195" customWidth="1"/>
    <col min="2821" max="2822" width="15.625" style="2195" customWidth="1"/>
    <col min="2823" max="2823" width="15.25" style="2195" customWidth="1"/>
    <col min="2824" max="2824" width="17.5" style="2195" customWidth="1"/>
    <col min="2825" max="2825" width="15.125" style="2195" customWidth="1"/>
    <col min="2826" max="2826" width="15.25" style="2195" customWidth="1"/>
    <col min="2827" max="2827" width="3.75" style="2195" customWidth="1"/>
    <col min="2828" max="2828" width="2.5" style="2195" customWidth="1"/>
    <col min="2829" max="3075" width="9" style="2195" customWidth="1"/>
    <col min="3076" max="3076" width="1.125" style="2195" customWidth="1"/>
    <col min="3077" max="3078" width="15.625" style="2195" customWidth="1"/>
    <col min="3079" max="3079" width="15.25" style="2195" customWidth="1"/>
    <col min="3080" max="3080" width="17.5" style="2195" customWidth="1"/>
    <col min="3081" max="3081" width="15.125" style="2195" customWidth="1"/>
    <col min="3082" max="3082" width="15.25" style="2195" customWidth="1"/>
    <col min="3083" max="3083" width="3.75" style="2195" customWidth="1"/>
    <col min="3084" max="3084" width="2.5" style="2195" customWidth="1"/>
    <col min="3085" max="3331" width="9" style="2195" customWidth="1"/>
    <col min="3332" max="3332" width="1.125" style="2195" customWidth="1"/>
    <col min="3333" max="3334" width="15.625" style="2195" customWidth="1"/>
    <col min="3335" max="3335" width="15.25" style="2195" customWidth="1"/>
    <col min="3336" max="3336" width="17.5" style="2195" customWidth="1"/>
    <col min="3337" max="3337" width="15.125" style="2195" customWidth="1"/>
    <col min="3338" max="3338" width="15.25" style="2195" customWidth="1"/>
    <col min="3339" max="3339" width="3.75" style="2195" customWidth="1"/>
    <col min="3340" max="3340" width="2.5" style="2195" customWidth="1"/>
    <col min="3341" max="3587" width="9" style="2195" customWidth="1"/>
    <col min="3588" max="3588" width="1.125" style="2195" customWidth="1"/>
    <col min="3589" max="3590" width="15.625" style="2195" customWidth="1"/>
    <col min="3591" max="3591" width="15.25" style="2195" customWidth="1"/>
    <col min="3592" max="3592" width="17.5" style="2195" customWidth="1"/>
    <col min="3593" max="3593" width="15.125" style="2195" customWidth="1"/>
    <col min="3594" max="3594" width="15.25" style="2195" customWidth="1"/>
    <col min="3595" max="3595" width="3.75" style="2195" customWidth="1"/>
    <col min="3596" max="3596" width="2.5" style="2195" customWidth="1"/>
    <col min="3597" max="3843" width="9" style="2195" customWidth="1"/>
    <col min="3844" max="3844" width="1.125" style="2195" customWidth="1"/>
    <col min="3845" max="3846" width="15.625" style="2195" customWidth="1"/>
    <col min="3847" max="3847" width="15.25" style="2195" customWidth="1"/>
    <col min="3848" max="3848" width="17.5" style="2195" customWidth="1"/>
    <col min="3849" max="3849" width="15.125" style="2195" customWidth="1"/>
    <col min="3850" max="3850" width="15.25" style="2195" customWidth="1"/>
    <col min="3851" max="3851" width="3.75" style="2195" customWidth="1"/>
    <col min="3852" max="3852" width="2.5" style="2195" customWidth="1"/>
    <col min="3853" max="4099" width="9" style="2195" customWidth="1"/>
    <col min="4100" max="4100" width="1.125" style="2195" customWidth="1"/>
    <col min="4101" max="4102" width="15.625" style="2195" customWidth="1"/>
    <col min="4103" max="4103" width="15.25" style="2195" customWidth="1"/>
    <col min="4104" max="4104" width="17.5" style="2195" customWidth="1"/>
    <col min="4105" max="4105" width="15.125" style="2195" customWidth="1"/>
    <col min="4106" max="4106" width="15.25" style="2195" customWidth="1"/>
    <col min="4107" max="4107" width="3.75" style="2195" customWidth="1"/>
    <col min="4108" max="4108" width="2.5" style="2195" customWidth="1"/>
    <col min="4109" max="4355" width="9" style="2195" customWidth="1"/>
    <col min="4356" max="4356" width="1.125" style="2195" customWidth="1"/>
    <col min="4357" max="4358" width="15.625" style="2195" customWidth="1"/>
    <col min="4359" max="4359" width="15.25" style="2195" customWidth="1"/>
    <col min="4360" max="4360" width="17.5" style="2195" customWidth="1"/>
    <col min="4361" max="4361" width="15.125" style="2195" customWidth="1"/>
    <col min="4362" max="4362" width="15.25" style="2195" customWidth="1"/>
    <col min="4363" max="4363" width="3.75" style="2195" customWidth="1"/>
    <col min="4364" max="4364" width="2.5" style="2195" customWidth="1"/>
    <col min="4365" max="4611" width="9" style="2195" customWidth="1"/>
    <col min="4612" max="4612" width="1.125" style="2195" customWidth="1"/>
    <col min="4613" max="4614" width="15.625" style="2195" customWidth="1"/>
    <col min="4615" max="4615" width="15.25" style="2195" customWidth="1"/>
    <col min="4616" max="4616" width="17.5" style="2195" customWidth="1"/>
    <col min="4617" max="4617" width="15.125" style="2195" customWidth="1"/>
    <col min="4618" max="4618" width="15.25" style="2195" customWidth="1"/>
    <col min="4619" max="4619" width="3.75" style="2195" customWidth="1"/>
    <col min="4620" max="4620" width="2.5" style="2195" customWidth="1"/>
    <col min="4621" max="4867" width="9" style="2195" customWidth="1"/>
    <col min="4868" max="4868" width="1.125" style="2195" customWidth="1"/>
    <col min="4869" max="4870" width="15.625" style="2195" customWidth="1"/>
    <col min="4871" max="4871" width="15.25" style="2195" customWidth="1"/>
    <col min="4872" max="4872" width="17.5" style="2195" customWidth="1"/>
    <col min="4873" max="4873" width="15.125" style="2195" customWidth="1"/>
    <col min="4874" max="4874" width="15.25" style="2195" customWidth="1"/>
    <col min="4875" max="4875" width="3.75" style="2195" customWidth="1"/>
    <col min="4876" max="4876" width="2.5" style="2195" customWidth="1"/>
    <col min="4877" max="5123" width="9" style="2195" customWidth="1"/>
    <col min="5124" max="5124" width="1.125" style="2195" customWidth="1"/>
    <col min="5125" max="5126" width="15.625" style="2195" customWidth="1"/>
    <col min="5127" max="5127" width="15.25" style="2195" customWidth="1"/>
    <col min="5128" max="5128" width="17.5" style="2195" customWidth="1"/>
    <col min="5129" max="5129" width="15.125" style="2195" customWidth="1"/>
    <col min="5130" max="5130" width="15.25" style="2195" customWidth="1"/>
    <col min="5131" max="5131" width="3.75" style="2195" customWidth="1"/>
    <col min="5132" max="5132" width="2.5" style="2195" customWidth="1"/>
    <col min="5133" max="5379" width="9" style="2195" customWidth="1"/>
    <col min="5380" max="5380" width="1.125" style="2195" customWidth="1"/>
    <col min="5381" max="5382" width="15.625" style="2195" customWidth="1"/>
    <col min="5383" max="5383" width="15.25" style="2195" customWidth="1"/>
    <col min="5384" max="5384" width="17.5" style="2195" customWidth="1"/>
    <col min="5385" max="5385" width="15.125" style="2195" customWidth="1"/>
    <col min="5386" max="5386" width="15.25" style="2195" customWidth="1"/>
    <col min="5387" max="5387" width="3.75" style="2195" customWidth="1"/>
    <col min="5388" max="5388" width="2.5" style="2195" customWidth="1"/>
    <col min="5389" max="5635" width="9" style="2195" customWidth="1"/>
    <col min="5636" max="5636" width="1.125" style="2195" customWidth="1"/>
    <col min="5637" max="5638" width="15.625" style="2195" customWidth="1"/>
    <col min="5639" max="5639" width="15.25" style="2195" customWidth="1"/>
    <col min="5640" max="5640" width="17.5" style="2195" customWidth="1"/>
    <col min="5641" max="5641" width="15.125" style="2195" customWidth="1"/>
    <col min="5642" max="5642" width="15.25" style="2195" customWidth="1"/>
    <col min="5643" max="5643" width="3.75" style="2195" customWidth="1"/>
    <col min="5644" max="5644" width="2.5" style="2195" customWidth="1"/>
    <col min="5645" max="5891" width="9" style="2195" customWidth="1"/>
    <col min="5892" max="5892" width="1.125" style="2195" customWidth="1"/>
    <col min="5893" max="5894" width="15.625" style="2195" customWidth="1"/>
    <col min="5895" max="5895" width="15.25" style="2195" customWidth="1"/>
    <col min="5896" max="5896" width="17.5" style="2195" customWidth="1"/>
    <col min="5897" max="5897" width="15.125" style="2195" customWidth="1"/>
    <col min="5898" max="5898" width="15.25" style="2195" customWidth="1"/>
    <col min="5899" max="5899" width="3.75" style="2195" customWidth="1"/>
    <col min="5900" max="5900" width="2.5" style="2195" customWidth="1"/>
    <col min="5901" max="6147" width="9" style="2195" customWidth="1"/>
    <col min="6148" max="6148" width="1.125" style="2195" customWidth="1"/>
    <col min="6149" max="6150" width="15.625" style="2195" customWidth="1"/>
    <col min="6151" max="6151" width="15.25" style="2195" customWidth="1"/>
    <col min="6152" max="6152" width="17.5" style="2195" customWidth="1"/>
    <col min="6153" max="6153" width="15.125" style="2195" customWidth="1"/>
    <col min="6154" max="6154" width="15.25" style="2195" customWidth="1"/>
    <col min="6155" max="6155" width="3.75" style="2195" customWidth="1"/>
    <col min="6156" max="6156" width="2.5" style="2195" customWidth="1"/>
    <col min="6157" max="6403" width="9" style="2195" customWidth="1"/>
    <col min="6404" max="6404" width="1.125" style="2195" customWidth="1"/>
    <col min="6405" max="6406" width="15.625" style="2195" customWidth="1"/>
    <col min="6407" max="6407" width="15.25" style="2195" customWidth="1"/>
    <col min="6408" max="6408" width="17.5" style="2195" customWidth="1"/>
    <col min="6409" max="6409" width="15.125" style="2195" customWidth="1"/>
    <col min="6410" max="6410" width="15.25" style="2195" customWidth="1"/>
    <col min="6411" max="6411" width="3.75" style="2195" customWidth="1"/>
    <col min="6412" max="6412" width="2.5" style="2195" customWidth="1"/>
    <col min="6413" max="6659" width="9" style="2195" customWidth="1"/>
    <col min="6660" max="6660" width="1.125" style="2195" customWidth="1"/>
    <col min="6661" max="6662" width="15.625" style="2195" customWidth="1"/>
    <col min="6663" max="6663" width="15.25" style="2195" customWidth="1"/>
    <col min="6664" max="6664" width="17.5" style="2195" customWidth="1"/>
    <col min="6665" max="6665" width="15.125" style="2195" customWidth="1"/>
    <col min="6666" max="6666" width="15.25" style="2195" customWidth="1"/>
    <col min="6667" max="6667" width="3.75" style="2195" customWidth="1"/>
    <col min="6668" max="6668" width="2.5" style="2195" customWidth="1"/>
    <col min="6669" max="6915" width="9" style="2195" customWidth="1"/>
    <col min="6916" max="6916" width="1.125" style="2195" customWidth="1"/>
    <col min="6917" max="6918" width="15.625" style="2195" customWidth="1"/>
    <col min="6919" max="6919" width="15.25" style="2195" customWidth="1"/>
    <col min="6920" max="6920" width="17.5" style="2195" customWidth="1"/>
    <col min="6921" max="6921" width="15.125" style="2195" customWidth="1"/>
    <col min="6922" max="6922" width="15.25" style="2195" customWidth="1"/>
    <col min="6923" max="6923" width="3.75" style="2195" customWidth="1"/>
    <col min="6924" max="6924" width="2.5" style="2195" customWidth="1"/>
    <col min="6925" max="7171" width="9" style="2195" customWidth="1"/>
    <col min="7172" max="7172" width="1.125" style="2195" customWidth="1"/>
    <col min="7173" max="7174" width="15.625" style="2195" customWidth="1"/>
    <col min="7175" max="7175" width="15.25" style="2195" customWidth="1"/>
    <col min="7176" max="7176" width="17.5" style="2195" customWidth="1"/>
    <col min="7177" max="7177" width="15.125" style="2195" customWidth="1"/>
    <col min="7178" max="7178" width="15.25" style="2195" customWidth="1"/>
    <col min="7179" max="7179" width="3.75" style="2195" customWidth="1"/>
    <col min="7180" max="7180" width="2.5" style="2195" customWidth="1"/>
    <col min="7181" max="7427" width="9" style="2195" customWidth="1"/>
    <col min="7428" max="7428" width="1.125" style="2195" customWidth="1"/>
    <col min="7429" max="7430" width="15.625" style="2195" customWidth="1"/>
    <col min="7431" max="7431" width="15.25" style="2195" customWidth="1"/>
    <col min="7432" max="7432" width="17.5" style="2195" customWidth="1"/>
    <col min="7433" max="7433" width="15.125" style="2195" customWidth="1"/>
    <col min="7434" max="7434" width="15.25" style="2195" customWidth="1"/>
    <col min="7435" max="7435" width="3.75" style="2195" customWidth="1"/>
    <col min="7436" max="7436" width="2.5" style="2195" customWidth="1"/>
    <col min="7437" max="7683" width="9" style="2195" customWidth="1"/>
    <col min="7684" max="7684" width="1.125" style="2195" customWidth="1"/>
    <col min="7685" max="7686" width="15.625" style="2195" customWidth="1"/>
    <col min="7687" max="7687" width="15.25" style="2195" customWidth="1"/>
    <col min="7688" max="7688" width="17.5" style="2195" customWidth="1"/>
    <col min="7689" max="7689" width="15.125" style="2195" customWidth="1"/>
    <col min="7690" max="7690" width="15.25" style="2195" customWidth="1"/>
    <col min="7691" max="7691" width="3.75" style="2195" customWidth="1"/>
    <col min="7692" max="7692" width="2.5" style="2195" customWidth="1"/>
    <col min="7693" max="7939" width="9" style="2195" customWidth="1"/>
    <col min="7940" max="7940" width="1.125" style="2195" customWidth="1"/>
    <col min="7941" max="7942" width="15.625" style="2195" customWidth="1"/>
    <col min="7943" max="7943" width="15.25" style="2195" customWidth="1"/>
    <col min="7944" max="7944" width="17.5" style="2195" customWidth="1"/>
    <col min="7945" max="7945" width="15.125" style="2195" customWidth="1"/>
    <col min="7946" max="7946" width="15.25" style="2195" customWidth="1"/>
    <col min="7947" max="7947" width="3.75" style="2195" customWidth="1"/>
    <col min="7948" max="7948" width="2.5" style="2195" customWidth="1"/>
    <col min="7949" max="8195" width="9" style="2195" customWidth="1"/>
    <col min="8196" max="8196" width="1.125" style="2195" customWidth="1"/>
    <col min="8197" max="8198" width="15.625" style="2195" customWidth="1"/>
    <col min="8199" max="8199" width="15.25" style="2195" customWidth="1"/>
    <col min="8200" max="8200" width="17.5" style="2195" customWidth="1"/>
    <col min="8201" max="8201" width="15.125" style="2195" customWidth="1"/>
    <col min="8202" max="8202" width="15.25" style="2195" customWidth="1"/>
    <col min="8203" max="8203" width="3.75" style="2195" customWidth="1"/>
    <col min="8204" max="8204" width="2.5" style="2195" customWidth="1"/>
    <col min="8205" max="8451" width="9" style="2195" customWidth="1"/>
    <col min="8452" max="8452" width="1.125" style="2195" customWidth="1"/>
    <col min="8453" max="8454" width="15.625" style="2195" customWidth="1"/>
    <col min="8455" max="8455" width="15.25" style="2195" customWidth="1"/>
    <col min="8456" max="8456" width="17.5" style="2195" customWidth="1"/>
    <col min="8457" max="8457" width="15.125" style="2195" customWidth="1"/>
    <col min="8458" max="8458" width="15.25" style="2195" customWidth="1"/>
    <col min="8459" max="8459" width="3.75" style="2195" customWidth="1"/>
    <col min="8460" max="8460" width="2.5" style="2195" customWidth="1"/>
    <col min="8461" max="8707" width="9" style="2195" customWidth="1"/>
    <col min="8708" max="8708" width="1.125" style="2195" customWidth="1"/>
    <col min="8709" max="8710" width="15.625" style="2195" customWidth="1"/>
    <col min="8711" max="8711" width="15.25" style="2195" customWidth="1"/>
    <col min="8712" max="8712" width="17.5" style="2195" customWidth="1"/>
    <col min="8713" max="8713" width="15.125" style="2195" customWidth="1"/>
    <col min="8714" max="8714" width="15.25" style="2195" customWidth="1"/>
    <col min="8715" max="8715" width="3.75" style="2195" customWidth="1"/>
    <col min="8716" max="8716" width="2.5" style="2195" customWidth="1"/>
    <col min="8717" max="8963" width="9" style="2195" customWidth="1"/>
    <col min="8964" max="8964" width="1.125" style="2195" customWidth="1"/>
    <col min="8965" max="8966" width="15.625" style="2195" customWidth="1"/>
    <col min="8967" max="8967" width="15.25" style="2195" customWidth="1"/>
    <col min="8968" max="8968" width="17.5" style="2195" customWidth="1"/>
    <col min="8969" max="8969" width="15.125" style="2195" customWidth="1"/>
    <col min="8970" max="8970" width="15.25" style="2195" customWidth="1"/>
    <col min="8971" max="8971" width="3.75" style="2195" customWidth="1"/>
    <col min="8972" max="8972" width="2.5" style="2195" customWidth="1"/>
    <col min="8973" max="9219" width="9" style="2195" customWidth="1"/>
    <col min="9220" max="9220" width="1.125" style="2195" customWidth="1"/>
    <col min="9221" max="9222" width="15.625" style="2195" customWidth="1"/>
    <col min="9223" max="9223" width="15.25" style="2195" customWidth="1"/>
    <col min="9224" max="9224" width="17.5" style="2195" customWidth="1"/>
    <col min="9225" max="9225" width="15.125" style="2195" customWidth="1"/>
    <col min="9226" max="9226" width="15.25" style="2195" customWidth="1"/>
    <col min="9227" max="9227" width="3.75" style="2195" customWidth="1"/>
    <col min="9228" max="9228" width="2.5" style="2195" customWidth="1"/>
    <col min="9229" max="9475" width="9" style="2195" customWidth="1"/>
    <col min="9476" max="9476" width="1.125" style="2195" customWidth="1"/>
    <col min="9477" max="9478" width="15.625" style="2195" customWidth="1"/>
    <col min="9479" max="9479" width="15.25" style="2195" customWidth="1"/>
    <col min="9480" max="9480" width="17.5" style="2195" customWidth="1"/>
    <col min="9481" max="9481" width="15.125" style="2195" customWidth="1"/>
    <col min="9482" max="9482" width="15.25" style="2195" customWidth="1"/>
    <col min="9483" max="9483" width="3.75" style="2195" customWidth="1"/>
    <col min="9484" max="9484" width="2.5" style="2195" customWidth="1"/>
    <col min="9485" max="9731" width="9" style="2195" customWidth="1"/>
    <col min="9732" max="9732" width="1.125" style="2195" customWidth="1"/>
    <col min="9733" max="9734" width="15.625" style="2195" customWidth="1"/>
    <col min="9735" max="9735" width="15.25" style="2195" customWidth="1"/>
    <col min="9736" max="9736" width="17.5" style="2195" customWidth="1"/>
    <col min="9737" max="9737" width="15.125" style="2195" customWidth="1"/>
    <col min="9738" max="9738" width="15.25" style="2195" customWidth="1"/>
    <col min="9739" max="9739" width="3.75" style="2195" customWidth="1"/>
    <col min="9740" max="9740" width="2.5" style="2195" customWidth="1"/>
    <col min="9741" max="9987" width="9" style="2195" customWidth="1"/>
    <col min="9988" max="9988" width="1.125" style="2195" customWidth="1"/>
    <col min="9989" max="9990" width="15.625" style="2195" customWidth="1"/>
    <col min="9991" max="9991" width="15.25" style="2195" customWidth="1"/>
    <col min="9992" max="9992" width="17.5" style="2195" customWidth="1"/>
    <col min="9993" max="9993" width="15.125" style="2195" customWidth="1"/>
    <col min="9994" max="9994" width="15.25" style="2195" customWidth="1"/>
    <col min="9995" max="9995" width="3.75" style="2195" customWidth="1"/>
    <col min="9996" max="9996" width="2.5" style="2195" customWidth="1"/>
    <col min="9997" max="10243" width="9" style="2195" customWidth="1"/>
    <col min="10244" max="10244" width="1.125" style="2195" customWidth="1"/>
    <col min="10245" max="10246" width="15.625" style="2195" customWidth="1"/>
    <col min="10247" max="10247" width="15.25" style="2195" customWidth="1"/>
    <col min="10248" max="10248" width="17.5" style="2195" customWidth="1"/>
    <col min="10249" max="10249" width="15.125" style="2195" customWidth="1"/>
    <col min="10250" max="10250" width="15.25" style="2195" customWidth="1"/>
    <col min="10251" max="10251" width="3.75" style="2195" customWidth="1"/>
    <col min="10252" max="10252" width="2.5" style="2195" customWidth="1"/>
    <col min="10253" max="10499" width="9" style="2195" customWidth="1"/>
    <col min="10500" max="10500" width="1.125" style="2195" customWidth="1"/>
    <col min="10501" max="10502" width="15.625" style="2195" customWidth="1"/>
    <col min="10503" max="10503" width="15.25" style="2195" customWidth="1"/>
    <col min="10504" max="10504" width="17.5" style="2195" customWidth="1"/>
    <col min="10505" max="10505" width="15.125" style="2195" customWidth="1"/>
    <col min="10506" max="10506" width="15.25" style="2195" customWidth="1"/>
    <col min="10507" max="10507" width="3.75" style="2195" customWidth="1"/>
    <col min="10508" max="10508" width="2.5" style="2195" customWidth="1"/>
    <col min="10509" max="10755" width="9" style="2195" customWidth="1"/>
    <col min="10756" max="10756" width="1.125" style="2195" customWidth="1"/>
    <col min="10757" max="10758" width="15.625" style="2195" customWidth="1"/>
    <col min="10759" max="10759" width="15.25" style="2195" customWidth="1"/>
    <col min="10760" max="10760" width="17.5" style="2195" customWidth="1"/>
    <col min="10761" max="10761" width="15.125" style="2195" customWidth="1"/>
    <col min="10762" max="10762" width="15.25" style="2195" customWidth="1"/>
    <col min="10763" max="10763" width="3.75" style="2195" customWidth="1"/>
    <col min="10764" max="10764" width="2.5" style="2195" customWidth="1"/>
    <col min="10765" max="11011" width="9" style="2195" customWidth="1"/>
    <col min="11012" max="11012" width="1.125" style="2195" customWidth="1"/>
    <col min="11013" max="11014" width="15.625" style="2195" customWidth="1"/>
    <col min="11015" max="11015" width="15.25" style="2195" customWidth="1"/>
    <col min="11016" max="11016" width="17.5" style="2195" customWidth="1"/>
    <col min="11017" max="11017" width="15.125" style="2195" customWidth="1"/>
    <col min="11018" max="11018" width="15.25" style="2195" customWidth="1"/>
    <col min="11019" max="11019" width="3.75" style="2195" customWidth="1"/>
    <col min="11020" max="11020" width="2.5" style="2195" customWidth="1"/>
    <col min="11021" max="11267" width="9" style="2195" customWidth="1"/>
    <col min="11268" max="11268" width="1.125" style="2195" customWidth="1"/>
    <col min="11269" max="11270" width="15.625" style="2195" customWidth="1"/>
    <col min="11271" max="11271" width="15.25" style="2195" customWidth="1"/>
    <col min="11272" max="11272" width="17.5" style="2195" customWidth="1"/>
    <col min="11273" max="11273" width="15.125" style="2195" customWidth="1"/>
    <col min="11274" max="11274" width="15.25" style="2195" customWidth="1"/>
    <col min="11275" max="11275" width="3.75" style="2195" customWidth="1"/>
    <col min="11276" max="11276" width="2.5" style="2195" customWidth="1"/>
    <col min="11277" max="11523" width="9" style="2195" customWidth="1"/>
    <col min="11524" max="11524" width="1.125" style="2195" customWidth="1"/>
    <col min="11525" max="11526" width="15.625" style="2195" customWidth="1"/>
    <col min="11527" max="11527" width="15.25" style="2195" customWidth="1"/>
    <col min="11528" max="11528" width="17.5" style="2195" customWidth="1"/>
    <col min="11529" max="11529" width="15.125" style="2195" customWidth="1"/>
    <col min="11530" max="11530" width="15.25" style="2195" customWidth="1"/>
    <col min="11531" max="11531" width="3.75" style="2195" customWidth="1"/>
    <col min="11532" max="11532" width="2.5" style="2195" customWidth="1"/>
    <col min="11533" max="11779" width="9" style="2195" customWidth="1"/>
    <col min="11780" max="11780" width="1.125" style="2195" customWidth="1"/>
    <col min="11781" max="11782" width="15.625" style="2195" customWidth="1"/>
    <col min="11783" max="11783" width="15.25" style="2195" customWidth="1"/>
    <col min="11784" max="11784" width="17.5" style="2195" customWidth="1"/>
    <col min="11785" max="11785" width="15.125" style="2195" customWidth="1"/>
    <col min="11786" max="11786" width="15.25" style="2195" customWidth="1"/>
    <col min="11787" max="11787" width="3.75" style="2195" customWidth="1"/>
    <col min="11788" max="11788" width="2.5" style="2195" customWidth="1"/>
    <col min="11789" max="12035" width="9" style="2195" customWidth="1"/>
    <col min="12036" max="12036" width="1.125" style="2195" customWidth="1"/>
    <col min="12037" max="12038" width="15.625" style="2195" customWidth="1"/>
    <col min="12039" max="12039" width="15.25" style="2195" customWidth="1"/>
    <col min="12040" max="12040" width="17.5" style="2195" customWidth="1"/>
    <col min="12041" max="12041" width="15.125" style="2195" customWidth="1"/>
    <col min="12042" max="12042" width="15.25" style="2195" customWidth="1"/>
    <col min="12043" max="12043" width="3.75" style="2195" customWidth="1"/>
    <col min="12044" max="12044" width="2.5" style="2195" customWidth="1"/>
    <col min="12045" max="12291" width="9" style="2195" customWidth="1"/>
    <col min="12292" max="12292" width="1.125" style="2195" customWidth="1"/>
    <col min="12293" max="12294" width="15.625" style="2195" customWidth="1"/>
    <col min="12295" max="12295" width="15.25" style="2195" customWidth="1"/>
    <col min="12296" max="12296" width="17.5" style="2195" customWidth="1"/>
    <col min="12297" max="12297" width="15.125" style="2195" customWidth="1"/>
    <col min="12298" max="12298" width="15.25" style="2195" customWidth="1"/>
    <col min="12299" max="12299" width="3.75" style="2195" customWidth="1"/>
    <col min="12300" max="12300" width="2.5" style="2195" customWidth="1"/>
    <col min="12301" max="12547" width="9" style="2195" customWidth="1"/>
    <col min="12548" max="12548" width="1.125" style="2195" customWidth="1"/>
    <col min="12549" max="12550" width="15.625" style="2195" customWidth="1"/>
    <col min="12551" max="12551" width="15.25" style="2195" customWidth="1"/>
    <col min="12552" max="12552" width="17.5" style="2195" customWidth="1"/>
    <col min="12553" max="12553" width="15.125" style="2195" customWidth="1"/>
    <col min="12554" max="12554" width="15.25" style="2195" customWidth="1"/>
    <col min="12555" max="12555" width="3.75" style="2195" customWidth="1"/>
    <col min="12556" max="12556" width="2.5" style="2195" customWidth="1"/>
    <col min="12557" max="12803" width="9" style="2195" customWidth="1"/>
    <col min="12804" max="12804" width="1.125" style="2195" customWidth="1"/>
    <col min="12805" max="12806" width="15.625" style="2195" customWidth="1"/>
    <col min="12807" max="12807" width="15.25" style="2195" customWidth="1"/>
    <col min="12808" max="12808" width="17.5" style="2195" customWidth="1"/>
    <col min="12809" max="12809" width="15.125" style="2195" customWidth="1"/>
    <col min="12810" max="12810" width="15.25" style="2195" customWidth="1"/>
    <col min="12811" max="12811" width="3.75" style="2195" customWidth="1"/>
    <col min="12812" max="12812" width="2.5" style="2195" customWidth="1"/>
    <col min="12813" max="13059" width="9" style="2195" customWidth="1"/>
    <col min="13060" max="13060" width="1.125" style="2195" customWidth="1"/>
    <col min="13061" max="13062" width="15.625" style="2195" customWidth="1"/>
    <col min="13063" max="13063" width="15.25" style="2195" customWidth="1"/>
    <col min="13064" max="13064" width="17.5" style="2195" customWidth="1"/>
    <col min="13065" max="13065" width="15.125" style="2195" customWidth="1"/>
    <col min="13066" max="13066" width="15.25" style="2195" customWidth="1"/>
    <col min="13067" max="13067" width="3.75" style="2195" customWidth="1"/>
    <col min="13068" max="13068" width="2.5" style="2195" customWidth="1"/>
    <col min="13069" max="13315" width="9" style="2195" customWidth="1"/>
    <col min="13316" max="13316" width="1.125" style="2195" customWidth="1"/>
    <col min="13317" max="13318" width="15.625" style="2195" customWidth="1"/>
    <col min="13319" max="13319" width="15.25" style="2195" customWidth="1"/>
    <col min="13320" max="13320" width="17.5" style="2195" customWidth="1"/>
    <col min="13321" max="13321" width="15.125" style="2195" customWidth="1"/>
    <col min="13322" max="13322" width="15.25" style="2195" customWidth="1"/>
    <col min="13323" max="13323" width="3.75" style="2195" customWidth="1"/>
    <col min="13324" max="13324" width="2.5" style="2195" customWidth="1"/>
    <col min="13325" max="13571" width="9" style="2195" customWidth="1"/>
    <col min="13572" max="13572" width="1.125" style="2195" customWidth="1"/>
    <col min="13573" max="13574" width="15.625" style="2195" customWidth="1"/>
    <col min="13575" max="13575" width="15.25" style="2195" customWidth="1"/>
    <col min="13576" max="13576" width="17.5" style="2195" customWidth="1"/>
    <col min="13577" max="13577" width="15.125" style="2195" customWidth="1"/>
    <col min="13578" max="13578" width="15.25" style="2195" customWidth="1"/>
    <col min="13579" max="13579" width="3.75" style="2195" customWidth="1"/>
    <col min="13580" max="13580" width="2.5" style="2195" customWidth="1"/>
    <col min="13581" max="13827" width="9" style="2195" customWidth="1"/>
    <col min="13828" max="13828" width="1.125" style="2195" customWidth="1"/>
    <col min="13829" max="13830" width="15.625" style="2195" customWidth="1"/>
    <col min="13831" max="13831" width="15.25" style="2195" customWidth="1"/>
    <col min="13832" max="13832" width="17.5" style="2195" customWidth="1"/>
    <col min="13833" max="13833" width="15.125" style="2195" customWidth="1"/>
    <col min="13834" max="13834" width="15.25" style="2195" customWidth="1"/>
    <col min="13835" max="13835" width="3.75" style="2195" customWidth="1"/>
    <col min="13836" max="13836" width="2.5" style="2195" customWidth="1"/>
    <col min="13837" max="14083" width="9" style="2195" customWidth="1"/>
    <col min="14084" max="14084" width="1.125" style="2195" customWidth="1"/>
    <col min="14085" max="14086" width="15.625" style="2195" customWidth="1"/>
    <col min="14087" max="14087" width="15.25" style="2195" customWidth="1"/>
    <col min="14088" max="14088" width="17.5" style="2195" customWidth="1"/>
    <col min="14089" max="14089" width="15.125" style="2195" customWidth="1"/>
    <col min="14090" max="14090" width="15.25" style="2195" customWidth="1"/>
    <col min="14091" max="14091" width="3.75" style="2195" customWidth="1"/>
    <col min="14092" max="14092" width="2.5" style="2195" customWidth="1"/>
    <col min="14093" max="14339" width="9" style="2195" customWidth="1"/>
    <col min="14340" max="14340" width="1.125" style="2195" customWidth="1"/>
    <col min="14341" max="14342" width="15.625" style="2195" customWidth="1"/>
    <col min="14343" max="14343" width="15.25" style="2195" customWidth="1"/>
    <col min="14344" max="14344" width="17.5" style="2195" customWidth="1"/>
    <col min="14345" max="14345" width="15.125" style="2195" customWidth="1"/>
    <col min="14346" max="14346" width="15.25" style="2195" customWidth="1"/>
    <col min="14347" max="14347" width="3.75" style="2195" customWidth="1"/>
    <col min="14348" max="14348" width="2.5" style="2195" customWidth="1"/>
    <col min="14349" max="14595" width="9" style="2195" customWidth="1"/>
    <col min="14596" max="14596" width="1.125" style="2195" customWidth="1"/>
    <col min="14597" max="14598" width="15.625" style="2195" customWidth="1"/>
    <col min="14599" max="14599" width="15.25" style="2195" customWidth="1"/>
    <col min="14600" max="14600" width="17.5" style="2195" customWidth="1"/>
    <col min="14601" max="14601" width="15.125" style="2195" customWidth="1"/>
    <col min="14602" max="14602" width="15.25" style="2195" customWidth="1"/>
    <col min="14603" max="14603" width="3.75" style="2195" customWidth="1"/>
    <col min="14604" max="14604" width="2.5" style="2195" customWidth="1"/>
    <col min="14605" max="14851" width="9" style="2195" customWidth="1"/>
    <col min="14852" max="14852" width="1.125" style="2195" customWidth="1"/>
    <col min="14853" max="14854" width="15.625" style="2195" customWidth="1"/>
    <col min="14855" max="14855" width="15.25" style="2195" customWidth="1"/>
    <col min="14856" max="14856" width="17.5" style="2195" customWidth="1"/>
    <col min="14857" max="14857" width="15.125" style="2195" customWidth="1"/>
    <col min="14858" max="14858" width="15.25" style="2195" customWidth="1"/>
    <col min="14859" max="14859" width="3.75" style="2195" customWidth="1"/>
    <col min="14860" max="14860" width="2.5" style="2195" customWidth="1"/>
    <col min="14861" max="15107" width="9" style="2195" customWidth="1"/>
    <col min="15108" max="15108" width="1.125" style="2195" customWidth="1"/>
    <col min="15109" max="15110" width="15.625" style="2195" customWidth="1"/>
    <col min="15111" max="15111" width="15.25" style="2195" customWidth="1"/>
    <col min="15112" max="15112" width="17.5" style="2195" customWidth="1"/>
    <col min="15113" max="15113" width="15.125" style="2195" customWidth="1"/>
    <col min="15114" max="15114" width="15.25" style="2195" customWidth="1"/>
    <col min="15115" max="15115" width="3.75" style="2195" customWidth="1"/>
    <col min="15116" max="15116" width="2.5" style="2195" customWidth="1"/>
    <col min="15117" max="15363" width="9" style="2195" customWidth="1"/>
    <col min="15364" max="15364" width="1.125" style="2195" customWidth="1"/>
    <col min="15365" max="15366" width="15.625" style="2195" customWidth="1"/>
    <col min="15367" max="15367" width="15.25" style="2195" customWidth="1"/>
    <col min="15368" max="15368" width="17.5" style="2195" customWidth="1"/>
    <col min="15369" max="15369" width="15.125" style="2195" customWidth="1"/>
    <col min="15370" max="15370" width="15.25" style="2195" customWidth="1"/>
    <col min="15371" max="15371" width="3.75" style="2195" customWidth="1"/>
    <col min="15372" max="15372" width="2.5" style="2195" customWidth="1"/>
    <col min="15373" max="15619" width="9" style="2195" customWidth="1"/>
    <col min="15620" max="15620" width="1.125" style="2195" customWidth="1"/>
    <col min="15621" max="15622" width="15.625" style="2195" customWidth="1"/>
    <col min="15623" max="15623" width="15.25" style="2195" customWidth="1"/>
    <col min="15624" max="15624" width="17.5" style="2195" customWidth="1"/>
    <col min="15625" max="15625" width="15.125" style="2195" customWidth="1"/>
    <col min="15626" max="15626" width="15.25" style="2195" customWidth="1"/>
    <col min="15627" max="15627" width="3.75" style="2195" customWidth="1"/>
    <col min="15628" max="15628" width="2.5" style="2195" customWidth="1"/>
    <col min="15629" max="15875" width="9" style="2195" customWidth="1"/>
    <col min="15876" max="15876" width="1.125" style="2195" customWidth="1"/>
    <col min="15877" max="15878" width="15.625" style="2195" customWidth="1"/>
    <col min="15879" max="15879" width="15.25" style="2195" customWidth="1"/>
    <col min="15880" max="15880" width="17.5" style="2195" customWidth="1"/>
    <col min="15881" max="15881" width="15.125" style="2195" customWidth="1"/>
    <col min="15882" max="15882" width="15.25" style="2195" customWidth="1"/>
    <col min="15883" max="15883" width="3.75" style="2195" customWidth="1"/>
    <col min="15884" max="15884" width="2.5" style="2195" customWidth="1"/>
    <col min="15885" max="16131" width="9" style="2195" customWidth="1"/>
    <col min="16132" max="16132" width="1.125" style="2195" customWidth="1"/>
    <col min="16133" max="16134" width="15.625" style="2195" customWidth="1"/>
    <col min="16135" max="16135" width="15.25" style="2195" customWidth="1"/>
    <col min="16136" max="16136" width="17.5" style="2195" customWidth="1"/>
    <col min="16137" max="16137" width="15.125" style="2195" customWidth="1"/>
    <col min="16138" max="16138" width="15.25" style="2195" customWidth="1"/>
    <col min="16139" max="16139" width="3.75" style="2195" customWidth="1"/>
    <col min="16140" max="16140" width="2.5" style="2195" customWidth="1"/>
    <col min="16141" max="16384" width="9" style="2195" customWidth="1"/>
  </cols>
  <sheetData>
    <row r="1" spans="1:11" ht="27.75" customHeight="1">
      <c r="A1" s="1390"/>
      <c r="B1" s="2126" t="s">
        <v>2219</v>
      </c>
      <c r="C1" s="1391"/>
      <c r="D1" s="1391"/>
      <c r="E1" s="1391"/>
      <c r="F1" s="1391"/>
      <c r="G1" s="1391"/>
      <c r="H1" s="1391"/>
      <c r="I1" s="1391"/>
      <c r="J1" s="1391"/>
    </row>
    <row r="2" spans="1:11" ht="15.75" customHeight="1">
      <c r="A2" s="1390"/>
      <c r="B2" s="2697" t="s">
        <v>1727</v>
      </c>
      <c r="C2" s="1724"/>
      <c r="D2" s="1724"/>
      <c r="E2" s="1724"/>
      <c r="F2" s="1724"/>
      <c r="G2" s="1724"/>
      <c r="H2" s="1724"/>
      <c r="I2" s="1724"/>
      <c r="J2" s="536" t="s">
        <v>1821</v>
      </c>
    </row>
    <row r="3" spans="1:11" ht="15.75" customHeight="1">
      <c r="A3" s="1390"/>
      <c r="B3" s="2697"/>
      <c r="C3" s="1724"/>
      <c r="D3" s="1724"/>
      <c r="E3" s="1724"/>
      <c r="F3" s="1724"/>
      <c r="G3" s="1724"/>
      <c r="H3" s="1724"/>
      <c r="I3" s="1724"/>
      <c r="J3" s="536"/>
    </row>
    <row r="4" spans="1:11" ht="18" customHeight="1">
      <c r="A4" s="510" t="s">
        <v>1817</v>
      </c>
      <c r="B4" s="510"/>
      <c r="C4" s="510"/>
      <c r="D4" s="510"/>
      <c r="E4" s="510"/>
      <c r="F4" s="510"/>
      <c r="G4" s="510"/>
      <c r="H4" s="510"/>
      <c r="I4" s="510"/>
      <c r="J4" s="510"/>
    </row>
    <row r="5" spans="1:11" ht="12" customHeight="1">
      <c r="A5" s="511"/>
      <c r="B5" s="511"/>
      <c r="C5" s="511"/>
      <c r="D5" s="511"/>
      <c r="E5" s="511"/>
      <c r="F5" s="511"/>
      <c r="G5" s="511"/>
      <c r="H5" s="511"/>
      <c r="I5" s="511"/>
      <c r="J5" s="511"/>
    </row>
    <row r="6" spans="1:11" ht="43.5" customHeight="1">
      <c r="A6" s="511"/>
      <c r="B6" s="513" t="s">
        <v>710</v>
      </c>
      <c r="C6" s="524"/>
      <c r="D6" s="531"/>
      <c r="E6" s="531"/>
      <c r="F6" s="531"/>
      <c r="G6" s="531"/>
      <c r="H6" s="531"/>
      <c r="I6" s="531"/>
      <c r="J6" s="2147"/>
    </row>
    <row r="7" spans="1:11" ht="43.5" customHeight="1">
      <c r="A7" s="1724"/>
      <c r="B7" s="2666" t="s">
        <v>979</v>
      </c>
      <c r="C7" s="523" t="s">
        <v>1721</v>
      </c>
      <c r="D7" s="523"/>
      <c r="E7" s="523"/>
      <c r="F7" s="523"/>
      <c r="G7" s="523"/>
      <c r="H7" s="523"/>
      <c r="I7" s="523"/>
      <c r="J7" s="523"/>
      <c r="K7" s="2709"/>
    </row>
    <row r="8" spans="1:11" ht="43.5" customHeight="1">
      <c r="A8" s="1724"/>
      <c r="B8" s="1802" t="s">
        <v>1818</v>
      </c>
      <c r="C8" s="1801" t="s">
        <v>928</v>
      </c>
      <c r="D8" s="1820"/>
      <c r="E8" s="1820"/>
      <c r="F8" s="1820"/>
      <c r="G8" s="1820"/>
      <c r="H8" s="1820"/>
      <c r="I8" s="1820"/>
      <c r="J8" s="2711"/>
      <c r="K8" s="2709"/>
    </row>
    <row r="9" spans="1:11" ht="19.5" customHeight="1">
      <c r="A9" s="1724"/>
      <c r="B9" s="1802" t="s">
        <v>376</v>
      </c>
      <c r="C9" s="1356" t="s">
        <v>1432</v>
      </c>
      <c r="D9" s="523"/>
      <c r="E9" s="523"/>
      <c r="F9" s="523"/>
      <c r="G9" s="523"/>
      <c r="H9" s="523"/>
      <c r="I9" s="523"/>
      <c r="J9" s="523"/>
      <c r="K9" s="2709"/>
    </row>
    <row r="10" spans="1:11" ht="40.5" customHeight="1">
      <c r="A10" s="1724"/>
      <c r="B10" s="1803"/>
      <c r="C10" s="1698" t="s">
        <v>292</v>
      </c>
      <c r="D10" s="1698" t="s">
        <v>313</v>
      </c>
      <c r="E10" s="533" t="s">
        <v>1094</v>
      </c>
      <c r="F10" s="533"/>
      <c r="G10" s="533"/>
      <c r="H10" s="1698" t="s">
        <v>1762</v>
      </c>
      <c r="I10" s="1698"/>
      <c r="J10" s="1937" t="s">
        <v>1637</v>
      </c>
    </row>
    <row r="11" spans="1:11" ht="19.5" customHeight="1">
      <c r="A11" s="1724"/>
      <c r="B11" s="1803"/>
      <c r="C11" s="1861"/>
      <c r="D11" s="1861"/>
      <c r="E11" s="533"/>
      <c r="F11" s="533"/>
      <c r="G11" s="533"/>
      <c r="H11" s="1864"/>
      <c r="I11" s="533" t="s">
        <v>1304</v>
      </c>
      <c r="J11" s="1864"/>
    </row>
    <row r="12" spans="1:11" ht="19.5" customHeight="1">
      <c r="A12" s="1724"/>
      <c r="B12" s="1803"/>
      <c r="C12" s="1861"/>
      <c r="D12" s="1861"/>
      <c r="E12" s="533"/>
      <c r="F12" s="533"/>
      <c r="G12" s="533"/>
      <c r="H12" s="1864"/>
      <c r="I12" s="533" t="s">
        <v>1304</v>
      </c>
      <c r="J12" s="1864"/>
    </row>
    <row r="13" spans="1:11" ht="19.5" customHeight="1">
      <c r="A13" s="1724"/>
      <c r="B13" s="1803"/>
      <c r="C13" s="1861"/>
      <c r="D13" s="1861"/>
      <c r="E13" s="533"/>
      <c r="F13" s="533"/>
      <c r="G13" s="533"/>
      <c r="H13" s="1864"/>
      <c r="I13" s="533" t="s">
        <v>1304</v>
      </c>
      <c r="J13" s="1864"/>
    </row>
    <row r="14" spans="1:11" ht="19.5" customHeight="1">
      <c r="A14" s="1724"/>
      <c r="B14" s="1803"/>
      <c r="C14" s="1705" t="s">
        <v>1761</v>
      </c>
      <c r="D14" s="1707"/>
      <c r="E14" s="1707"/>
      <c r="F14" s="1707"/>
      <c r="G14" s="1707"/>
      <c r="H14" s="1707"/>
      <c r="I14" s="1707"/>
      <c r="J14" s="1710"/>
    </row>
    <row r="15" spans="1:11" ht="40.5" customHeight="1">
      <c r="A15" s="1724"/>
      <c r="B15" s="1803"/>
      <c r="C15" s="1698" t="s">
        <v>292</v>
      </c>
      <c r="D15" s="1698" t="s">
        <v>313</v>
      </c>
      <c r="E15" s="533" t="s">
        <v>1094</v>
      </c>
      <c r="F15" s="533"/>
      <c r="G15" s="533"/>
      <c r="H15" s="1698" t="s">
        <v>1762</v>
      </c>
      <c r="I15" s="1698"/>
      <c r="J15" s="1937" t="s">
        <v>1637</v>
      </c>
    </row>
    <row r="16" spans="1:11" ht="19.5" customHeight="1">
      <c r="A16" s="1724"/>
      <c r="B16" s="1803"/>
      <c r="C16" s="1861"/>
      <c r="D16" s="1861"/>
      <c r="E16" s="533"/>
      <c r="F16" s="533"/>
      <c r="G16" s="533"/>
      <c r="H16" s="1864"/>
      <c r="I16" s="533" t="s">
        <v>1304</v>
      </c>
      <c r="J16" s="1864"/>
      <c r="K16" s="2709"/>
    </row>
    <row r="17" spans="1:12" ht="19.5" customHeight="1">
      <c r="A17" s="1724"/>
      <c r="B17" s="1803"/>
      <c r="C17" s="1861"/>
      <c r="D17" s="1861"/>
      <c r="E17" s="533"/>
      <c r="F17" s="533"/>
      <c r="G17" s="533"/>
      <c r="H17" s="1864"/>
      <c r="I17" s="533" t="s">
        <v>1304</v>
      </c>
      <c r="J17" s="1864"/>
    </row>
    <row r="18" spans="1:12" ht="19.5" customHeight="1">
      <c r="A18" s="1724"/>
      <c r="B18" s="1804"/>
      <c r="C18" s="1861"/>
      <c r="D18" s="1861"/>
      <c r="E18" s="533"/>
      <c r="F18" s="533"/>
      <c r="G18" s="533"/>
      <c r="H18" s="1864"/>
      <c r="I18" s="533" t="s">
        <v>1304</v>
      </c>
      <c r="J18" s="1864"/>
    </row>
    <row r="19" spans="1:12" ht="19.5" customHeight="1">
      <c r="A19" s="1724"/>
      <c r="B19" s="2699" t="s">
        <v>1662</v>
      </c>
      <c r="C19" s="2702" t="s">
        <v>632</v>
      </c>
      <c r="D19" s="2703"/>
      <c r="E19" s="2703"/>
      <c r="F19" s="2703"/>
      <c r="G19" s="2704"/>
      <c r="H19" s="524" t="s">
        <v>1103</v>
      </c>
      <c r="I19" s="531"/>
      <c r="J19" s="2147"/>
    </row>
    <row r="20" spans="1:12" ht="35.25" customHeight="1">
      <c r="A20" s="1724"/>
      <c r="B20" s="2700"/>
      <c r="C20" s="2673"/>
      <c r="D20" s="2676"/>
      <c r="E20" s="2676"/>
      <c r="F20" s="2676"/>
      <c r="G20" s="2682"/>
      <c r="H20" s="1323"/>
      <c r="I20" s="1328"/>
      <c r="J20" s="2694"/>
    </row>
    <row r="21" spans="1:12" ht="6" customHeight="1">
      <c r="A21" s="1724"/>
      <c r="B21" s="1724"/>
      <c r="C21" s="1724"/>
      <c r="D21" s="1724"/>
      <c r="E21" s="1724"/>
      <c r="F21" s="1724"/>
      <c r="G21" s="1724"/>
      <c r="H21" s="1724"/>
      <c r="I21" s="1724"/>
      <c r="J21" s="1724"/>
    </row>
    <row r="22" spans="1:12" ht="20.25" customHeight="1">
      <c r="A22" s="1724"/>
      <c r="B22" s="1860" t="s">
        <v>1707</v>
      </c>
      <c r="C22" s="1860"/>
      <c r="D22" s="1860"/>
      <c r="E22" s="1860"/>
      <c r="F22" s="1860"/>
      <c r="G22" s="1860"/>
      <c r="H22" s="1860"/>
      <c r="I22" s="1860"/>
      <c r="J22" s="1860"/>
      <c r="K22" s="1408"/>
      <c r="L22" s="1408"/>
    </row>
    <row r="23" spans="1:12" ht="62.25" customHeight="1">
      <c r="A23" s="1724"/>
      <c r="B23" s="1859" t="s">
        <v>1820</v>
      </c>
      <c r="C23" s="1859"/>
      <c r="D23" s="1859"/>
      <c r="E23" s="1859"/>
      <c r="F23" s="1859"/>
      <c r="G23" s="1859"/>
      <c r="H23" s="1859"/>
      <c r="I23" s="1859"/>
      <c r="J23" s="1859"/>
      <c r="K23" s="1408"/>
      <c r="L23" s="1408"/>
    </row>
    <row r="24" spans="1:12" ht="39" customHeight="1">
      <c r="A24" s="1724"/>
      <c r="B24" s="1859" t="s">
        <v>1811</v>
      </c>
      <c r="C24" s="1859"/>
      <c r="D24" s="1859"/>
      <c r="E24" s="1859"/>
      <c r="F24" s="1859"/>
      <c r="G24" s="1859"/>
      <c r="H24" s="1859"/>
      <c r="I24" s="1859"/>
      <c r="J24" s="1859"/>
      <c r="K24" s="1408"/>
      <c r="L24" s="1408"/>
    </row>
    <row r="25" spans="1:12" ht="29.25" customHeight="1">
      <c r="A25" s="1724"/>
      <c r="B25" s="520" t="s">
        <v>1812</v>
      </c>
      <c r="C25" s="520"/>
      <c r="D25" s="520"/>
      <c r="E25" s="520"/>
      <c r="F25" s="520"/>
      <c r="G25" s="520"/>
      <c r="H25" s="520"/>
      <c r="I25" s="520"/>
      <c r="J25" s="520"/>
      <c r="K25" s="1408"/>
      <c r="L25" s="1408"/>
    </row>
    <row r="26" spans="1:12" ht="7.5" customHeight="1">
      <c r="A26" s="1391"/>
      <c r="B26" s="2671"/>
      <c r="C26" s="2671"/>
      <c r="D26" s="2671"/>
      <c r="E26" s="2671"/>
      <c r="F26" s="2671"/>
      <c r="G26" s="2671"/>
      <c r="H26" s="2671"/>
      <c r="I26" s="2671"/>
      <c r="J26" s="2671"/>
    </row>
    <row r="27" spans="1:12">
      <c r="B27" s="1408"/>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57" type="Hiragana"/>
  <pageMargins left="0.7" right="0.7" top="0.75" bottom="0.75" header="0.3" footer="0.3"/>
  <pageSetup paperSize="9" scale="82"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sheetPr>
    <tabColor theme="0"/>
  </sheetPr>
  <dimension ref="A1:AMK19"/>
  <sheetViews>
    <sheetView showGridLines="0" view="pageBreakPreview" zoomScaleSheetLayoutView="100" workbookViewId="0"/>
  </sheetViews>
  <sheetFormatPr defaultColWidth="9" defaultRowHeight="13.5"/>
  <cols>
    <col min="1" max="1" width="1.125" style="1478" customWidth="1"/>
    <col min="2" max="2" width="24.25" style="1478" customWidth="1"/>
    <col min="3" max="3" width="4" style="1478" customWidth="1"/>
    <col min="4" max="5" width="15.25" style="1478" customWidth="1"/>
    <col min="6" max="6" width="15.125" style="1478" customWidth="1"/>
    <col min="7" max="7" width="15.25" style="1478" customWidth="1"/>
    <col min="8" max="8" width="3.125" style="1478" customWidth="1"/>
    <col min="9" max="9" width="3.75" style="1478" customWidth="1"/>
    <col min="10" max="10" width="2.5" style="1478" customWidth="1"/>
    <col min="11" max="256" width="9" style="1478"/>
    <col min="257" max="257" width="1.125" style="1478" customWidth="1"/>
    <col min="258" max="258" width="24.25" style="1478" customWidth="1"/>
    <col min="259" max="259" width="4" style="1478" customWidth="1"/>
    <col min="260" max="261" width="15.25" style="1478" customWidth="1"/>
    <col min="262" max="262" width="15.125" style="1478" customWidth="1"/>
    <col min="263" max="263" width="15.25" style="1478" customWidth="1"/>
    <col min="264" max="264" width="3.125" style="1478" customWidth="1"/>
    <col min="265" max="265" width="3.75" style="1478" customWidth="1"/>
    <col min="266" max="266" width="2.5" style="1478" customWidth="1"/>
    <col min="267" max="512" width="9" style="1478"/>
    <col min="513" max="513" width="1.125" style="1478" customWidth="1"/>
    <col min="514" max="514" width="24.25" style="1478" customWidth="1"/>
    <col min="515" max="515" width="4" style="1478" customWidth="1"/>
    <col min="516" max="517" width="15.25" style="1478" customWidth="1"/>
    <col min="518" max="518" width="15.125" style="1478" customWidth="1"/>
    <col min="519" max="519" width="15.25" style="1478" customWidth="1"/>
    <col min="520" max="520" width="3.125" style="1478" customWidth="1"/>
    <col min="521" max="521" width="3.75" style="1478" customWidth="1"/>
    <col min="522" max="522" width="2.5" style="1478" customWidth="1"/>
    <col min="523" max="768" width="9" style="1478"/>
    <col min="769" max="769" width="1.125" style="1478" customWidth="1"/>
    <col min="770" max="770" width="24.25" style="1478" customWidth="1"/>
    <col min="771" max="771" width="4" style="1478" customWidth="1"/>
    <col min="772" max="773" width="15.25" style="1478" customWidth="1"/>
    <col min="774" max="774" width="15.125" style="1478" customWidth="1"/>
    <col min="775" max="775" width="15.25" style="1478" customWidth="1"/>
    <col min="776" max="776" width="3.125" style="1478" customWidth="1"/>
    <col min="777" max="777" width="3.75" style="1478" customWidth="1"/>
    <col min="778" max="778" width="2.5" style="1478" customWidth="1"/>
    <col min="779" max="1025" width="9" style="1478"/>
    <col min="1026" max="16384" width="9" style="410"/>
  </cols>
  <sheetData>
    <row r="1" spans="1:10" ht="27.75" customHeight="1">
      <c r="A1" s="499" t="s">
        <v>396</v>
      </c>
    </row>
    <row r="2" spans="1:10" ht="27.75" customHeight="1">
      <c r="A2" s="1568"/>
      <c r="G2" s="2727" t="s">
        <v>209</v>
      </c>
      <c r="H2" s="2727"/>
    </row>
    <row r="3" spans="1:10" ht="36" customHeight="1">
      <c r="A3" s="1571" t="s">
        <v>889</v>
      </c>
      <c r="B3" s="1571"/>
      <c r="C3" s="1571"/>
      <c r="D3" s="1571"/>
      <c r="E3" s="1571"/>
      <c r="F3" s="1571"/>
      <c r="G3" s="1571"/>
      <c r="H3" s="1571"/>
    </row>
    <row r="4" spans="1:10" ht="36" customHeight="1">
      <c r="A4" s="1571"/>
      <c r="B4" s="1571"/>
      <c r="C4" s="1571"/>
      <c r="D4" s="1571"/>
      <c r="E4" s="1571"/>
      <c r="F4" s="1571"/>
      <c r="G4" s="1571"/>
      <c r="H4" s="1571"/>
    </row>
    <row r="5" spans="1:10" ht="43.5" customHeight="1">
      <c r="A5" s="1571"/>
      <c r="B5" s="2263" t="s">
        <v>733</v>
      </c>
      <c r="C5" s="1576"/>
      <c r="D5" s="1576"/>
      <c r="E5" s="1576"/>
      <c r="F5" s="1576"/>
      <c r="G5" s="1576"/>
      <c r="H5" s="1576"/>
    </row>
    <row r="6" spans="1:10" ht="43.5" customHeight="1">
      <c r="B6" s="2712" t="s">
        <v>1507</v>
      </c>
      <c r="C6" s="2714" t="s">
        <v>1449</v>
      </c>
      <c r="D6" s="2714"/>
      <c r="E6" s="2714"/>
      <c r="F6" s="2714"/>
      <c r="G6" s="2714"/>
      <c r="H6" s="2714"/>
    </row>
    <row r="7" spans="1:10" ht="19.5" customHeight="1">
      <c r="B7" s="2713" t="s">
        <v>1535</v>
      </c>
      <c r="C7" s="2715"/>
      <c r="D7" s="2721"/>
      <c r="E7" s="2721"/>
      <c r="F7" s="2721"/>
      <c r="G7" s="2721"/>
      <c r="H7" s="2731"/>
    </row>
    <row r="8" spans="1:10" ht="33" customHeight="1">
      <c r="B8" s="2713"/>
      <c r="C8" s="2716"/>
      <c r="D8" s="2598"/>
      <c r="E8" s="2598" t="s">
        <v>156</v>
      </c>
      <c r="F8" s="2598" t="s">
        <v>615</v>
      </c>
      <c r="G8" s="2598" t="s">
        <v>1025</v>
      </c>
      <c r="H8" s="2732"/>
    </row>
    <row r="9" spans="1:10" ht="33" customHeight="1">
      <c r="B9" s="2713"/>
      <c r="C9" s="2716"/>
      <c r="D9" s="2598" t="s">
        <v>479</v>
      </c>
      <c r="E9" s="2600" t="s">
        <v>1508</v>
      </c>
      <c r="F9" s="2600" t="s">
        <v>1508</v>
      </c>
      <c r="G9" s="2728" t="s">
        <v>1508</v>
      </c>
      <c r="H9" s="2732"/>
    </row>
    <row r="10" spans="1:10" ht="33" customHeight="1">
      <c r="B10" s="2713"/>
      <c r="C10" s="2717"/>
      <c r="D10" s="2599" t="s">
        <v>712</v>
      </c>
      <c r="E10" s="2600" t="s">
        <v>1508</v>
      </c>
      <c r="F10" s="2725" t="s">
        <v>1508</v>
      </c>
      <c r="G10" s="2729" t="s">
        <v>1115</v>
      </c>
      <c r="H10" s="2733"/>
    </row>
    <row r="11" spans="1:10" ht="19.5" customHeight="1">
      <c r="B11" s="2713"/>
      <c r="C11" s="2718"/>
      <c r="D11" s="2721"/>
      <c r="E11" s="2721"/>
      <c r="F11" s="2721"/>
      <c r="G11" s="2730"/>
      <c r="H11" s="2734"/>
    </row>
    <row r="12" spans="1:10" ht="17.25" customHeight="1">
      <c r="B12" s="2713" t="s">
        <v>925</v>
      </c>
      <c r="C12" s="2715"/>
      <c r="D12" s="2722"/>
      <c r="E12" s="2722"/>
      <c r="F12" s="2722"/>
      <c r="G12" s="2722"/>
      <c r="H12" s="2735"/>
    </row>
    <row r="13" spans="1:10" ht="42" customHeight="1">
      <c r="B13" s="2713"/>
      <c r="C13" s="2719" t="s">
        <v>217</v>
      </c>
      <c r="D13" s="2723" t="s">
        <v>302</v>
      </c>
      <c r="E13" s="2723"/>
      <c r="F13" s="2726"/>
      <c r="G13" s="2723" t="s">
        <v>639</v>
      </c>
      <c r="H13" s="2736"/>
    </row>
    <row r="14" spans="1:10" ht="17.25" customHeight="1">
      <c r="B14" s="2713"/>
      <c r="C14" s="2720"/>
      <c r="D14" s="2724"/>
      <c r="E14" s="2724"/>
      <c r="F14" s="2724"/>
      <c r="G14" s="2724"/>
      <c r="H14" s="2737"/>
    </row>
    <row r="16" spans="1:10" ht="17.25" customHeight="1">
      <c r="B16" s="803" t="s">
        <v>536</v>
      </c>
      <c r="C16" s="1308"/>
      <c r="D16" s="1308"/>
      <c r="E16" s="1308"/>
      <c r="F16" s="1308"/>
      <c r="G16" s="1308"/>
      <c r="H16" s="1308"/>
      <c r="I16" s="1308"/>
      <c r="J16" s="1308"/>
    </row>
    <row r="17" spans="2:10" ht="36" customHeight="1">
      <c r="B17" s="2596" t="s">
        <v>1169</v>
      </c>
      <c r="C17" s="2596"/>
      <c r="D17" s="2596"/>
      <c r="E17" s="2596"/>
      <c r="F17" s="2596"/>
      <c r="G17" s="2596"/>
      <c r="H17" s="2596"/>
      <c r="I17" s="1308"/>
      <c r="J17" s="1308"/>
    </row>
    <row r="18" spans="2:10" ht="7.5" customHeight="1">
      <c r="B18" s="2596"/>
      <c r="C18" s="2596"/>
      <c r="D18" s="2596"/>
      <c r="E18" s="2596"/>
      <c r="F18" s="2596"/>
      <c r="G18" s="2596"/>
      <c r="H18" s="2596"/>
    </row>
    <row r="19" spans="2:10">
      <c r="B19" s="2597"/>
    </row>
  </sheetData>
  <mergeCells count="8">
    <mergeCell ref="G2:H2"/>
    <mergeCell ref="A3:H3"/>
    <mergeCell ref="C5:H5"/>
    <mergeCell ref="C6:H6"/>
    <mergeCell ref="B17:H17"/>
    <mergeCell ref="B18:H18"/>
    <mergeCell ref="B7:B11"/>
    <mergeCell ref="B12:B14"/>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sheetPr>
    <tabColor theme="0"/>
  </sheetPr>
  <dimension ref="A1:AMK42"/>
  <sheetViews>
    <sheetView showGridLines="0" view="pageBreakPreview" zoomScale="90" zoomScaleSheetLayoutView="90" workbookViewId="0"/>
  </sheetViews>
  <sheetFormatPr defaultColWidth="9" defaultRowHeight="13.5"/>
  <cols>
    <col min="1" max="1" width="1.125" style="551" customWidth="1"/>
    <col min="2" max="14" width="2.625" style="551" customWidth="1"/>
    <col min="15" max="16" width="26.625" style="551" customWidth="1"/>
    <col min="17" max="45" width="2.625" style="551" customWidth="1"/>
    <col min="46" max="256" width="9" style="551"/>
    <col min="257" max="257" width="1.125" style="551" customWidth="1"/>
    <col min="258" max="270" width="2.625" style="551" customWidth="1"/>
    <col min="271" max="272" width="26.625" style="551" customWidth="1"/>
    <col min="273" max="301" width="2.625" style="551" customWidth="1"/>
    <col min="302" max="512" width="9" style="551"/>
    <col min="513" max="513" width="1.125" style="551" customWidth="1"/>
    <col min="514" max="526" width="2.625" style="551" customWidth="1"/>
    <col min="527" max="528" width="26.625" style="551" customWidth="1"/>
    <col min="529" max="557" width="2.625" style="551" customWidth="1"/>
    <col min="558" max="768" width="9" style="551"/>
    <col min="769" max="769" width="1.125" style="551" customWidth="1"/>
    <col min="770" max="782" width="2.625" style="551" customWidth="1"/>
    <col min="783" max="784" width="26.625" style="551" customWidth="1"/>
    <col min="785" max="813" width="2.625" style="551" customWidth="1"/>
    <col min="814" max="1025" width="9" style="551"/>
    <col min="1026" max="16384" width="9" style="410"/>
  </cols>
  <sheetData>
    <row r="1" spans="1:16" ht="14.25">
      <c r="A1" s="499" t="s">
        <v>584</v>
      </c>
    </row>
    <row r="2" spans="1:16" s="1478" customFormat="1" ht="33" customHeight="1">
      <c r="A2" s="1568"/>
      <c r="B2" s="2727" t="s">
        <v>209</v>
      </c>
      <c r="C2" s="2727"/>
      <c r="D2" s="2727"/>
      <c r="E2" s="2727"/>
      <c r="F2" s="2727"/>
      <c r="G2" s="2727"/>
      <c r="H2" s="2727"/>
      <c r="I2" s="2727"/>
      <c r="J2" s="2727"/>
      <c r="K2" s="2727"/>
      <c r="L2" s="2727"/>
      <c r="M2" s="2727"/>
      <c r="N2" s="2727"/>
      <c r="O2" s="2727"/>
      <c r="P2" s="2727"/>
    </row>
    <row r="3" spans="1:16" s="1478" customFormat="1" ht="21.75" customHeight="1">
      <c r="A3" s="1568"/>
      <c r="B3" s="2738"/>
      <c r="C3" s="2738"/>
      <c r="D3" s="2738"/>
      <c r="E3" s="2738"/>
      <c r="F3" s="2738"/>
      <c r="G3" s="2738"/>
      <c r="H3" s="2738"/>
      <c r="I3" s="2738"/>
      <c r="J3" s="2738"/>
      <c r="K3" s="2738"/>
      <c r="L3" s="2738"/>
      <c r="M3" s="2738"/>
      <c r="N3" s="2738"/>
      <c r="O3" s="2738"/>
      <c r="P3" s="2738"/>
    </row>
    <row r="4" spans="1:16" s="499" customFormat="1" ht="21" customHeight="1">
      <c r="B4" s="1571" t="s">
        <v>851</v>
      </c>
      <c r="C4" s="1571"/>
      <c r="D4" s="1571"/>
      <c r="E4" s="1571"/>
      <c r="F4" s="1571"/>
      <c r="G4" s="1571"/>
      <c r="H4" s="1571"/>
      <c r="I4" s="1571"/>
      <c r="J4" s="1571"/>
      <c r="K4" s="1571"/>
      <c r="L4" s="1571"/>
      <c r="M4" s="1571"/>
      <c r="N4" s="1571"/>
      <c r="O4" s="1571"/>
      <c r="P4" s="1571"/>
    </row>
    <row r="5" spans="1:16" s="1478" customFormat="1" ht="27" customHeight="1">
      <c r="A5" s="1571"/>
      <c r="B5" s="2739"/>
      <c r="C5" s="2739"/>
      <c r="D5" s="2739"/>
      <c r="E5" s="2739"/>
      <c r="F5" s="2739"/>
      <c r="G5" s="2739"/>
      <c r="H5" s="2739"/>
      <c r="I5" s="2739"/>
      <c r="J5" s="2739"/>
      <c r="K5" s="2739"/>
      <c r="L5" s="2739"/>
      <c r="M5" s="2739"/>
      <c r="N5" s="2739"/>
      <c r="O5" s="2739"/>
      <c r="P5" s="2739"/>
    </row>
    <row r="6" spans="1:16" s="1478" customFormat="1" ht="36" customHeight="1">
      <c r="A6" s="1571"/>
      <c r="B6" s="2740" t="s">
        <v>733</v>
      </c>
      <c r="C6" s="2740"/>
      <c r="D6" s="2740"/>
      <c r="E6" s="2740"/>
      <c r="F6" s="2740"/>
      <c r="G6" s="2740"/>
      <c r="H6" s="2740"/>
      <c r="I6" s="2740"/>
      <c r="J6" s="2740"/>
      <c r="K6" s="2740"/>
      <c r="L6" s="2740"/>
      <c r="M6" s="2740"/>
      <c r="N6" s="2740"/>
      <c r="O6" s="2756"/>
      <c r="P6" s="2756"/>
    </row>
    <row r="7" spans="1:16" s="1478" customFormat="1" ht="36" customHeight="1">
      <c r="B7" s="2741" t="s">
        <v>621</v>
      </c>
      <c r="C7" s="2741"/>
      <c r="D7" s="2741"/>
      <c r="E7" s="2741"/>
      <c r="F7" s="2741"/>
      <c r="G7" s="2741"/>
      <c r="H7" s="2741"/>
      <c r="I7" s="2741"/>
      <c r="J7" s="2741"/>
      <c r="K7" s="2741"/>
      <c r="L7" s="2741"/>
      <c r="M7" s="2741"/>
      <c r="N7" s="2741"/>
      <c r="O7" s="2757" t="s">
        <v>1449</v>
      </c>
      <c r="P7" s="2757"/>
    </row>
    <row r="8" spans="1:16" ht="36" customHeight="1">
      <c r="B8" s="2742" t="s">
        <v>1531</v>
      </c>
      <c r="C8" s="2742"/>
      <c r="D8" s="2742"/>
      <c r="E8" s="2742"/>
      <c r="F8" s="2742"/>
      <c r="G8" s="2742"/>
      <c r="H8" s="2742"/>
      <c r="I8" s="2742"/>
      <c r="J8" s="2742"/>
      <c r="K8" s="2742"/>
      <c r="L8" s="2742"/>
      <c r="M8" s="2742"/>
      <c r="N8" s="2742"/>
      <c r="O8" s="2757" t="s">
        <v>1288</v>
      </c>
      <c r="P8" s="2757"/>
    </row>
    <row r="9" spans="1:16" ht="21" customHeight="1">
      <c r="B9" s="2743" t="s">
        <v>284</v>
      </c>
      <c r="C9" s="2743"/>
      <c r="D9" s="2743"/>
      <c r="E9" s="2743"/>
      <c r="F9" s="2743"/>
      <c r="G9" s="2009" t="s">
        <v>471</v>
      </c>
      <c r="H9" s="2009"/>
      <c r="I9" s="2009"/>
      <c r="J9" s="2009"/>
      <c r="K9" s="2009"/>
      <c r="L9" s="2009"/>
      <c r="M9" s="2009"/>
      <c r="N9" s="2009"/>
      <c r="O9" s="2758" t="s">
        <v>1327</v>
      </c>
      <c r="P9" s="2762" t="s">
        <v>1533</v>
      </c>
    </row>
    <row r="10" spans="1:16" ht="21" customHeight="1">
      <c r="B10" s="2743"/>
      <c r="C10" s="2743"/>
      <c r="D10" s="2743"/>
      <c r="E10" s="2743"/>
      <c r="F10" s="2743"/>
      <c r="G10" s="2009"/>
      <c r="H10" s="2009"/>
      <c r="I10" s="2009"/>
      <c r="J10" s="2009"/>
      <c r="K10" s="2009"/>
      <c r="L10" s="2009"/>
      <c r="M10" s="2009"/>
      <c r="N10" s="2009"/>
      <c r="O10" s="2758"/>
      <c r="P10" s="2762"/>
    </row>
    <row r="11" spans="1:16" ht="21" customHeight="1">
      <c r="B11" s="2743"/>
      <c r="C11" s="2743"/>
      <c r="D11" s="2743"/>
      <c r="E11" s="2743"/>
      <c r="F11" s="2743"/>
      <c r="G11" s="2009"/>
      <c r="H11" s="2009"/>
      <c r="I11" s="2009"/>
      <c r="J11" s="2009"/>
      <c r="K11" s="2009"/>
      <c r="L11" s="2009"/>
      <c r="M11" s="2009"/>
      <c r="N11" s="2009"/>
      <c r="O11" s="2758"/>
      <c r="P11" s="2762"/>
    </row>
    <row r="12" spans="1:16" ht="21" customHeight="1">
      <c r="B12" s="2744"/>
      <c r="C12" s="2744"/>
      <c r="D12" s="2744"/>
      <c r="E12" s="2744"/>
      <c r="F12" s="2744"/>
      <c r="G12" s="2752"/>
      <c r="H12" s="2752"/>
      <c r="I12" s="2752"/>
      <c r="J12" s="2752"/>
      <c r="K12" s="2752"/>
      <c r="L12" s="2752"/>
      <c r="M12" s="2752"/>
      <c r="N12" s="2752"/>
      <c r="O12" s="2752"/>
      <c r="P12" s="2763"/>
    </row>
    <row r="13" spans="1:16" ht="21" customHeight="1">
      <c r="B13" s="2744"/>
      <c r="C13" s="2744"/>
      <c r="D13" s="2744"/>
      <c r="E13" s="2744"/>
      <c r="F13" s="2744"/>
      <c r="G13" s="2752"/>
      <c r="H13" s="2752"/>
      <c r="I13" s="2752"/>
      <c r="J13" s="2752"/>
      <c r="K13" s="2752"/>
      <c r="L13" s="2752"/>
      <c r="M13" s="2752"/>
      <c r="N13" s="2752"/>
      <c r="O13" s="2752"/>
      <c r="P13" s="2763"/>
    </row>
    <row r="14" spans="1:16" ht="21" customHeight="1">
      <c r="B14" s="2744"/>
      <c r="C14" s="2744"/>
      <c r="D14" s="2744"/>
      <c r="E14" s="2744"/>
      <c r="F14" s="2744"/>
      <c r="G14" s="2752"/>
      <c r="H14" s="2752"/>
      <c r="I14" s="2752"/>
      <c r="J14" s="2752"/>
      <c r="K14" s="2752"/>
      <c r="L14" s="2752"/>
      <c r="M14" s="2752"/>
      <c r="N14" s="2752"/>
      <c r="O14" s="2752"/>
      <c r="P14" s="2763"/>
    </row>
    <row r="15" spans="1:16" ht="21" customHeight="1">
      <c r="B15" s="2744"/>
      <c r="C15" s="2744"/>
      <c r="D15" s="2744"/>
      <c r="E15" s="2744"/>
      <c r="F15" s="2744"/>
      <c r="G15" s="2752"/>
      <c r="H15" s="2752"/>
      <c r="I15" s="2752"/>
      <c r="J15" s="2752"/>
      <c r="K15" s="2752"/>
      <c r="L15" s="2752"/>
      <c r="M15" s="2752"/>
      <c r="N15" s="2752"/>
      <c r="O15" s="2752"/>
      <c r="P15" s="2764"/>
    </row>
    <row r="16" spans="1:16" ht="21" customHeight="1">
      <c r="B16" s="2744"/>
      <c r="C16" s="2744"/>
      <c r="D16" s="2744"/>
      <c r="E16" s="2744"/>
      <c r="F16" s="2744"/>
      <c r="G16" s="2752"/>
      <c r="H16" s="2752"/>
      <c r="I16" s="2752"/>
      <c r="J16" s="2752"/>
      <c r="K16" s="2752"/>
      <c r="L16" s="2752"/>
      <c r="M16" s="2752"/>
      <c r="N16" s="2752"/>
      <c r="O16" s="2752"/>
      <c r="P16" s="2764"/>
    </row>
    <row r="17" spans="2:16" ht="21" customHeight="1">
      <c r="B17" s="2744"/>
      <c r="C17" s="2744"/>
      <c r="D17" s="2744"/>
      <c r="E17" s="2744"/>
      <c r="F17" s="2744"/>
      <c r="G17" s="2752"/>
      <c r="H17" s="2752"/>
      <c r="I17" s="2752"/>
      <c r="J17" s="2752"/>
      <c r="K17" s="2752"/>
      <c r="L17" s="2752"/>
      <c r="M17" s="2752"/>
      <c r="N17" s="2752"/>
      <c r="O17" s="2752"/>
      <c r="P17" s="2764"/>
    </row>
    <row r="18" spans="2:16" ht="21" customHeight="1">
      <c r="B18" s="2744"/>
      <c r="C18" s="2744"/>
      <c r="D18" s="2744"/>
      <c r="E18" s="2744"/>
      <c r="F18" s="2744"/>
      <c r="G18" s="2752"/>
      <c r="H18" s="2752"/>
      <c r="I18" s="2752"/>
      <c r="J18" s="2752"/>
      <c r="K18" s="2752"/>
      <c r="L18" s="2752"/>
      <c r="M18" s="2752"/>
      <c r="N18" s="2752"/>
      <c r="O18" s="2752"/>
      <c r="P18" s="2764"/>
    </row>
    <row r="19" spans="2:16" ht="21" customHeight="1">
      <c r="B19" s="2744"/>
      <c r="C19" s="2744"/>
      <c r="D19" s="2744"/>
      <c r="E19" s="2744"/>
      <c r="F19" s="2744"/>
      <c r="G19" s="2752"/>
      <c r="H19" s="2752"/>
      <c r="I19" s="2752"/>
      <c r="J19" s="2752"/>
      <c r="K19" s="2752"/>
      <c r="L19" s="2752"/>
      <c r="M19" s="2752"/>
      <c r="N19" s="2752"/>
      <c r="O19" s="2752"/>
      <c r="P19" s="2764"/>
    </row>
    <row r="20" spans="2:16" ht="21" customHeight="1">
      <c r="B20" s="2744"/>
      <c r="C20" s="2744"/>
      <c r="D20" s="2744"/>
      <c r="E20" s="2744"/>
      <c r="F20" s="2744"/>
      <c r="G20" s="2752"/>
      <c r="H20" s="2752"/>
      <c r="I20" s="2752"/>
      <c r="J20" s="2752"/>
      <c r="K20" s="2752"/>
      <c r="L20" s="2752"/>
      <c r="M20" s="2752"/>
      <c r="N20" s="2752"/>
      <c r="O20" s="2752"/>
      <c r="P20" s="2764"/>
    </row>
    <row r="21" spans="2:16" ht="21" customHeight="1">
      <c r="B21" s="2745"/>
      <c r="C21" s="2745"/>
      <c r="D21" s="2745"/>
      <c r="E21" s="2745"/>
      <c r="F21" s="2745"/>
      <c r="G21" s="2753"/>
      <c r="H21" s="2753"/>
      <c r="I21" s="2753"/>
      <c r="J21" s="2753"/>
      <c r="K21" s="2753"/>
      <c r="L21" s="2753"/>
      <c r="M21" s="2753"/>
      <c r="N21" s="2753"/>
      <c r="O21" s="2753"/>
      <c r="P21" s="2765"/>
    </row>
    <row r="22" spans="2:16" ht="21" customHeight="1">
      <c r="B22" s="2745"/>
      <c r="C22" s="2745"/>
      <c r="D22" s="2745"/>
      <c r="E22" s="2745"/>
      <c r="F22" s="2745"/>
      <c r="G22" s="2753"/>
      <c r="H22" s="2753"/>
      <c r="I22" s="2753"/>
      <c r="J22" s="2753"/>
      <c r="K22" s="2753"/>
      <c r="L22" s="2753"/>
      <c r="M22" s="2753"/>
      <c r="N22" s="2753"/>
      <c r="O22" s="2753"/>
      <c r="P22" s="2765"/>
    </row>
    <row r="23" spans="2:16" ht="21" customHeight="1">
      <c r="B23" s="2746"/>
      <c r="C23" s="2746"/>
      <c r="D23" s="2746"/>
      <c r="E23" s="2746"/>
      <c r="F23" s="2746"/>
      <c r="G23" s="2754"/>
      <c r="H23" s="2754"/>
      <c r="I23" s="2754"/>
      <c r="J23" s="2754"/>
      <c r="K23" s="2754"/>
      <c r="L23" s="2754"/>
      <c r="M23" s="2754"/>
      <c r="N23" s="2754"/>
      <c r="O23" s="2754"/>
      <c r="P23" s="2766"/>
    </row>
    <row r="24" spans="2:16" ht="21" customHeight="1">
      <c r="B24" s="2747"/>
      <c r="C24" s="2747"/>
      <c r="D24" s="2747"/>
      <c r="E24" s="2747"/>
      <c r="F24" s="2747"/>
      <c r="G24" s="2747"/>
      <c r="H24" s="2747"/>
      <c r="I24" s="2747"/>
      <c r="J24" s="2747"/>
      <c r="K24" s="2747"/>
      <c r="L24" s="2747"/>
      <c r="M24" s="2747"/>
      <c r="N24" s="2747"/>
      <c r="O24" s="2747"/>
      <c r="P24" s="2747"/>
    </row>
    <row r="25" spans="2:16" ht="21" customHeight="1">
      <c r="B25" s="2748" t="s">
        <v>19</v>
      </c>
      <c r="C25" s="2748"/>
      <c r="D25" s="2748"/>
      <c r="E25" s="2748"/>
      <c r="F25" s="2748"/>
      <c r="G25" s="2748"/>
      <c r="H25" s="2748"/>
      <c r="I25" s="2748"/>
      <c r="J25" s="2748"/>
      <c r="K25" s="2748"/>
      <c r="L25" s="2748"/>
      <c r="M25" s="2748"/>
      <c r="N25" s="2748"/>
      <c r="O25" s="2759" t="s">
        <v>253</v>
      </c>
      <c r="P25" s="2767"/>
    </row>
    <row r="26" spans="2:16" ht="42.75" customHeight="1">
      <c r="B26" s="2748"/>
      <c r="C26" s="2748"/>
      <c r="D26" s="2748"/>
      <c r="E26" s="2748"/>
      <c r="F26" s="2748"/>
      <c r="G26" s="2748"/>
      <c r="H26" s="2748"/>
      <c r="I26" s="2748"/>
      <c r="J26" s="2748"/>
      <c r="K26" s="2748"/>
      <c r="L26" s="2748"/>
      <c r="M26" s="2748"/>
      <c r="N26" s="2748"/>
      <c r="O26" s="2759"/>
      <c r="P26" s="2768" t="s">
        <v>1545</v>
      </c>
    </row>
    <row r="27" spans="2:16" ht="24.75" customHeight="1">
      <c r="B27" s="2746"/>
      <c r="C27" s="2746"/>
      <c r="D27" s="2746"/>
      <c r="E27" s="2746"/>
      <c r="F27" s="2746"/>
      <c r="G27" s="2746"/>
      <c r="H27" s="2746"/>
      <c r="I27" s="2746"/>
      <c r="J27" s="2746"/>
      <c r="K27" s="2746"/>
      <c r="L27" s="2746"/>
      <c r="M27" s="2746"/>
      <c r="N27" s="2746"/>
      <c r="O27" s="2760"/>
      <c r="P27" s="2769"/>
    </row>
    <row r="28" spans="2:16" ht="13.5" customHeight="1">
      <c r="B28" s="2747"/>
      <c r="C28" s="2747"/>
      <c r="D28" s="2747"/>
      <c r="E28" s="2747"/>
      <c r="F28" s="2747"/>
      <c r="G28" s="2747"/>
      <c r="H28" s="2747"/>
      <c r="I28" s="2747"/>
      <c r="J28" s="2755"/>
      <c r="K28" s="2755"/>
      <c r="L28" s="2755"/>
      <c r="M28" s="2755"/>
      <c r="N28" s="2755"/>
      <c r="O28" s="2761"/>
      <c r="P28" s="2761"/>
    </row>
    <row r="29" spans="2:16" ht="27" customHeight="1">
      <c r="B29" s="2749" t="s">
        <v>1541</v>
      </c>
      <c r="C29" s="2749"/>
      <c r="D29" s="2749"/>
      <c r="E29" s="2749"/>
      <c r="F29" s="2749"/>
      <c r="G29" s="2749"/>
      <c r="H29" s="2749"/>
      <c r="I29" s="2749"/>
      <c r="J29" s="2749"/>
      <c r="K29" s="2749"/>
      <c r="L29" s="2749"/>
      <c r="M29" s="2749"/>
      <c r="N29" s="2749"/>
      <c r="O29" s="2749"/>
      <c r="P29" s="2749"/>
    </row>
    <row r="30" spans="2:16" ht="20.25" customHeight="1">
      <c r="B30" s="2749" t="s">
        <v>1129</v>
      </c>
      <c r="C30" s="2749"/>
      <c r="D30" s="2749"/>
      <c r="E30" s="2749"/>
      <c r="F30" s="2749"/>
      <c r="G30" s="2749"/>
      <c r="H30" s="2749"/>
      <c r="I30" s="2749"/>
      <c r="J30" s="2749"/>
      <c r="K30" s="2749"/>
      <c r="L30" s="2749"/>
      <c r="M30" s="2749"/>
      <c r="N30" s="2749"/>
      <c r="O30" s="2749"/>
      <c r="P30" s="2749"/>
    </row>
    <row r="31" spans="2:16" ht="13.5" customHeight="1">
      <c r="B31" s="2749"/>
      <c r="C31" s="1841"/>
      <c r="D31" s="1841"/>
      <c r="E31" s="1841"/>
      <c r="F31" s="1841"/>
      <c r="G31" s="1841"/>
      <c r="H31" s="1841"/>
      <c r="I31" s="1841"/>
      <c r="J31" s="1841"/>
      <c r="K31" s="1841"/>
      <c r="L31" s="1841"/>
      <c r="M31" s="1841"/>
      <c r="N31" s="1841"/>
      <c r="O31" s="1841"/>
      <c r="P31" s="1841"/>
    </row>
    <row r="32" spans="2:16" ht="21" customHeight="1">
      <c r="B32" s="2750" t="s">
        <v>1544</v>
      </c>
      <c r="C32" s="2750"/>
      <c r="D32" s="2750"/>
      <c r="E32" s="2750"/>
      <c r="F32" s="2750"/>
      <c r="G32" s="2750"/>
      <c r="H32" s="2750"/>
      <c r="I32" s="2750"/>
      <c r="J32" s="2750"/>
      <c r="K32" s="2750"/>
      <c r="L32" s="2750"/>
      <c r="M32" s="2750"/>
      <c r="N32" s="2750"/>
      <c r="O32" s="2750"/>
      <c r="P32" s="2750"/>
    </row>
    <row r="33" spans="2:16" ht="21" customHeight="1">
      <c r="B33" s="2750"/>
      <c r="C33" s="2750"/>
      <c r="D33" s="2750"/>
      <c r="E33" s="2750"/>
      <c r="F33" s="2750"/>
      <c r="G33" s="2750"/>
      <c r="H33" s="2750"/>
      <c r="I33" s="2750"/>
      <c r="J33" s="2750"/>
      <c r="K33" s="2750"/>
      <c r="L33" s="2750"/>
      <c r="M33" s="2750"/>
      <c r="N33" s="2750"/>
      <c r="O33" s="2750"/>
      <c r="P33" s="2750"/>
    </row>
    <row r="34" spans="2:16" ht="21" customHeight="1">
      <c r="B34" s="2750"/>
      <c r="C34" s="2750"/>
      <c r="D34" s="2750"/>
      <c r="E34" s="2750"/>
      <c r="F34" s="2750"/>
      <c r="G34" s="2750"/>
      <c r="H34" s="2750"/>
      <c r="I34" s="2750"/>
      <c r="J34" s="2750"/>
      <c r="K34" s="2750"/>
      <c r="L34" s="2750"/>
      <c r="M34" s="2750"/>
      <c r="N34" s="2750"/>
      <c r="O34" s="2750"/>
      <c r="P34" s="2750"/>
    </row>
    <row r="35" spans="2:16" ht="21" customHeight="1">
      <c r="B35" s="2750"/>
      <c r="C35" s="2750"/>
      <c r="D35" s="2750"/>
      <c r="E35" s="2750"/>
      <c r="F35" s="2750"/>
      <c r="G35" s="2750"/>
      <c r="H35" s="2750"/>
      <c r="I35" s="2750"/>
      <c r="J35" s="2750"/>
      <c r="K35" s="2750"/>
      <c r="L35" s="2750"/>
      <c r="M35" s="2750"/>
      <c r="N35" s="2750"/>
      <c r="O35" s="2750"/>
      <c r="P35" s="2750"/>
    </row>
    <row r="36" spans="2:16" ht="21" customHeight="1">
      <c r="B36" s="2750"/>
      <c r="C36" s="2750"/>
      <c r="D36" s="2750"/>
      <c r="E36" s="2750"/>
      <c r="F36" s="2750"/>
      <c r="G36" s="2750"/>
      <c r="H36" s="2750"/>
      <c r="I36" s="2750"/>
      <c r="J36" s="2750"/>
      <c r="K36" s="2750"/>
      <c r="L36" s="2750"/>
      <c r="M36" s="2750"/>
      <c r="N36" s="2750"/>
      <c r="O36" s="2750"/>
      <c r="P36" s="2750"/>
    </row>
    <row r="37" spans="2:16" ht="21" customHeight="1">
      <c r="B37" s="2751"/>
      <c r="C37" s="2751"/>
      <c r="D37" s="2751"/>
      <c r="E37" s="2751"/>
      <c r="F37" s="2751"/>
      <c r="G37" s="2751"/>
      <c r="H37" s="2751"/>
      <c r="I37" s="2751"/>
      <c r="J37" s="2751"/>
      <c r="K37" s="2751"/>
      <c r="L37" s="2751"/>
      <c r="M37" s="2751"/>
      <c r="N37" s="2751"/>
      <c r="O37" s="2751"/>
      <c r="P37" s="2751"/>
    </row>
    <row r="38" spans="2:16" ht="21" customHeight="1">
      <c r="B38" s="2751"/>
      <c r="C38" s="2751"/>
      <c r="D38" s="2751"/>
      <c r="E38" s="2751"/>
      <c r="F38" s="2751"/>
      <c r="G38" s="2751"/>
      <c r="H38" s="2751"/>
      <c r="I38" s="2751"/>
      <c r="J38" s="2751"/>
      <c r="K38" s="2751"/>
      <c r="L38" s="2751"/>
      <c r="M38" s="2751"/>
      <c r="N38" s="2751"/>
      <c r="O38" s="2751"/>
      <c r="P38" s="2751"/>
    </row>
    <row r="39" spans="2:16" ht="21" customHeight="1">
      <c r="B39" s="2751"/>
      <c r="C39" s="2751"/>
      <c r="D39" s="2751"/>
      <c r="E39" s="2751"/>
      <c r="F39" s="2751"/>
      <c r="G39" s="2751"/>
      <c r="H39" s="2751"/>
      <c r="I39" s="2751"/>
      <c r="J39" s="2751"/>
      <c r="K39" s="2751"/>
      <c r="L39" s="2751"/>
      <c r="M39" s="2751"/>
      <c r="N39" s="2751"/>
      <c r="O39" s="2751"/>
      <c r="P39" s="2751"/>
    </row>
    <row r="40" spans="2:16" ht="21" customHeight="1">
      <c r="B40" s="2751"/>
      <c r="C40" s="2751"/>
      <c r="D40" s="2751"/>
      <c r="E40" s="2751"/>
      <c r="F40" s="2751"/>
      <c r="G40" s="2751"/>
      <c r="H40" s="2751"/>
      <c r="I40" s="2751"/>
      <c r="J40" s="2751"/>
      <c r="K40" s="2751"/>
      <c r="L40" s="2751"/>
      <c r="M40" s="2751"/>
      <c r="N40" s="2751"/>
      <c r="O40" s="2751"/>
      <c r="P40" s="2751"/>
    </row>
    <row r="41" spans="2:16" ht="21" customHeight="1">
      <c r="B41" s="2751"/>
      <c r="C41" s="2751"/>
      <c r="D41" s="2751"/>
      <c r="E41" s="2751"/>
      <c r="F41" s="2751"/>
      <c r="G41" s="2751"/>
      <c r="H41" s="2751"/>
      <c r="I41" s="2751"/>
      <c r="J41" s="2751"/>
      <c r="K41" s="2751"/>
      <c r="L41" s="2751"/>
      <c r="M41" s="2751"/>
      <c r="N41" s="2751"/>
      <c r="O41" s="2751"/>
      <c r="P41" s="2751"/>
    </row>
    <row r="42" spans="2:16" ht="16.5" customHeight="1">
      <c r="B42" s="2751"/>
      <c r="C42" s="2751"/>
      <c r="D42" s="2751"/>
      <c r="E42" s="2751"/>
      <c r="F42" s="2751"/>
      <c r="G42" s="2751"/>
      <c r="H42" s="2751"/>
      <c r="I42" s="2751"/>
      <c r="J42" s="2751"/>
      <c r="K42" s="2751"/>
      <c r="L42" s="2751"/>
      <c r="M42" s="2751"/>
      <c r="N42" s="2751"/>
      <c r="O42" s="2751"/>
      <c r="P42" s="2751"/>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3">
    <mergeCell ref="B2:P2"/>
    <mergeCell ref="B4:P4"/>
    <mergeCell ref="B5:P5"/>
    <mergeCell ref="B6:N6"/>
    <mergeCell ref="O6:P6"/>
    <mergeCell ref="B7:N7"/>
    <mergeCell ref="O7:P7"/>
    <mergeCell ref="B8:N8"/>
    <mergeCell ref="O8:P8"/>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7:N27"/>
    <mergeCell ref="B29:P29"/>
    <mergeCell ref="B30:P30"/>
    <mergeCell ref="B9:F11"/>
    <mergeCell ref="G9:N11"/>
    <mergeCell ref="O9:O11"/>
    <mergeCell ref="P9:P11"/>
    <mergeCell ref="B25:N26"/>
    <mergeCell ref="O25:O26"/>
    <mergeCell ref="B32:P36"/>
  </mergeCells>
  <phoneticPr fontId="23" type="Hiragana"/>
  <pageMargins left="0.7" right="0.7" top="0.75" bottom="0.75" header="0.51180555555555496" footer="0.51180555555555496"/>
  <pageSetup paperSize="9" scale="96" firstPageNumber="0" fitToWidth="1" fitToHeight="1" orientation="portrait" usePrinterDefaults="1" useFirstPageNumber="1"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12"/>
  <sheetViews>
    <sheetView view="pageBreakPreview" zoomScaleNormal="145" zoomScaleSheetLayoutView="100" workbookViewId="0">
      <selection activeCell="L7" sqref="L7"/>
    </sheetView>
  </sheetViews>
  <sheetFormatPr defaultColWidth="9" defaultRowHeight="13.5"/>
  <cols>
    <col min="1" max="1" width="3.75" style="410" customWidth="1"/>
    <col min="2" max="2" width="20.375" style="410" customWidth="1"/>
    <col min="3" max="3" width="3.875" style="410" customWidth="1"/>
    <col min="4" max="7" width="16.375" style="410" customWidth="1"/>
    <col min="8" max="8" width="3.75" style="410" customWidth="1"/>
    <col min="9" max="9" width="2.5" style="410" customWidth="1"/>
    <col min="10" max="256" width="9" style="410"/>
    <col min="257" max="257" width="3.75" style="410" customWidth="1"/>
    <col min="258" max="258" width="20.375" style="410" customWidth="1"/>
    <col min="259" max="259" width="3.875" style="410" customWidth="1"/>
    <col min="260" max="263" width="16.375" style="410" customWidth="1"/>
    <col min="264" max="264" width="3.75" style="410" customWidth="1"/>
    <col min="265" max="265" width="2.5" style="410" customWidth="1"/>
    <col min="266" max="512" width="9" style="410"/>
    <col min="513" max="513" width="3.75" style="410" customWidth="1"/>
    <col min="514" max="514" width="20.375" style="410" customWidth="1"/>
    <col min="515" max="515" width="3.875" style="410" customWidth="1"/>
    <col min="516" max="519" width="16.375" style="410" customWidth="1"/>
    <col min="520" max="520" width="3.75" style="410" customWidth="1"/>
    <col min="521" max="521" width="2.5" style="410" customWidth="1"/>
    <col min="522" max="768" width="9" style="410"/>
    <col min="769" max="769" width="3.75" style="410" customWidth="1"/>
    <col min="770" max="770" width="20.375" style="410" customWidth="1"/>
    <col min="771" max="771" width="3.875" style="410" customWidth="1"/>
    <col min="772" max="775" width="16.375" style="410" customWidth="1"/>
    <col min="776" max="776" width="3.75" style="410" customWidth="1"/>
    <col min="777" max="777" width="2.5" style="410" customWidth="1"/>
    <col min="778" max="16384" width="9" style="410"/>
  </cols>
  <sheetData>
    <row r="1" spans="1:9" ht="14.25">
      <c r="A1" s="499" t="s">
        <v>1550</v>
      </c>
    </row>
    <row r="2" spans="1:9" ht="17.25">
      <c r="A2" s="1568"/>
      <c r="H2" s="1221" t="s">
        <v>209</v>
      </c>
    </row>
    <row r="3" spans="1:9" ht="17.25">
      <c r="A3" s="1569"/>
      <c r="B3" s="1572" t="s">
        <v>612</v>
      </c>
      <c r="C3" s="1572"/>
      <c r="D3" s="1572"/>
      <c r="E3" s="1572"/>
      <c r="F3" s="1572"/>
      <c r="G3" s="1572"/>
      <c r="H3" s="1572"/>
    </row>
    <row r="4" spans="1:9" ht="17.25">
      <c r="A4" s="1571"/>
      <c r="B4" s="1571"/>
      <c r="C4" s="1571"/>
      <c r="D4" s="1571"/>
      <c r="E4" s="1571"/>
      <c r="F4" s="1571"/>
      <c r="G4" s="1571"/>
    </row>
    <row r="5" spans="1:9" ht="30" customHeight="1">
      <c r="A5" s="1571"/>
      <c r="B5" s="1573" t="s">
        <v>1457</v>
      </c>
      <c r="C5" s="1576"/>
      <c r="D5" s="1576"/>
      <c r="E5" s="1576"/>
      <c r="F5" s="1576"/>
      <c r="G5" s="1576"/>
      <c r="H5" s="1576"/>
    </row>
    <row r="6" spans="1:9" ht="30" customHeight="1">
      <c r="A6" s="1571"/>
      <c r="B6" s="1573" t="s">
        <v>1202</v>
      </c>
      <c r="C6" s="1576"/>
      <c r="D6" s="1576"/>
      <c r="E6" s="1576"/>
      <c r="F6" s="1576"/>
      <c r="G6" s="1576"/>
      <c r="H6" s="1576"/>
    </row>
    <row r="7" spans="1:9" ht="30" customHeight="1">
      <c r="A7" s="1571"/>
      <c r="B7" s="1573" t="s">
        <v>1537</v>
      </c>
      <c r="C7" s="1576"/>
      <c r="D7" s="1576"/>
      <c r="E7" s="1576"/>
      <c r="F7" s="1576"/>
      <c r="G7" s="1576"/>
      <c r="H7" s="1576"/>
    </row>
    <row r="8" spans="1:9" ht="30" customHeight="1">
      <c r="B8" s="1574" t="s">
        <v>621</v>
      </c>
      <c r="C8" s="1573" t="s">
        <v>1416</v>
      </c>
      <c r="D8" s="1573"/>
      <c r="E8" s="1573"/>
      <c r="F8" s="1573"/>
      <c r="G8" s="1573"/>
      <c r="H8" s="1573"/>
      <c r="I8" s="454"/>
    </row>
    <row r="9" spans="1:9" ht="45" customHeight="1">
      <c r="B9" s="1575" t="s">
        <v>87</v>
      </c>
      <c r="C9" s="1573">
        <v>1</v>
      </c>
      <c r="D9" s="1578" t="s">
        <v>126</v>
      </c>
      <c r="E9" s="1578"/>
      <c r="F9" s="1573"/>
      <c r="G9" s="1573"/>
      <c r="H9" s="1573"/>
    </row>
    <row r="10" spans="1:9" ht="45" customHeight="1">
      <c r="B10" s="1575"/>
      <c r="C10" s="1573">
        <v>2</v>
      </c>
      <c r="D10" s="1578" t="s">
        <v>1501</v>
      </c>
      <c r="E10" s="1578"/>
      <c r="F10" s="1573"/>
      <c r="G10" s="1573"/>
      <c r="H10" s="1573"/>
    </row>
    <row r="11" spans="1:9">
      <c r="B11" s="551" t="s">
        <v>637</v>
      </c>
    </row>
    <row r="12" spans="1:9" ht="13.5" customHeight="1">
      <c r="B12" s="1206" t="s">
        <v>1204</v>
      </c>
      <c r="C12" s="1206"/>
      <c r="D12" s="1206"/>
      <c r="E12" s="1206"/>
      <c r="F12" s="1206"/>
      <c r="G12" s="1206"/>
      <c r="H12" s="1206"/>
    </row>
  </sheetData>
  <mergeCells count="11">
    <mergeCell ref="B3:H3"/>
    <mergeCell ref="C5:H5"/>
    <mergeCell ref="C6:H6"/>
    <mergeCell ref="C7:H7"/>
    <mergeCell ref="C8:H8"/>
    <mergeCell ref="D9:E9"/>
    <mergeCell ref="F9:H9"/>
    <mergeCell ref="D10:E10"/>
    <mergeCell ref="F10:H10"/>
    <mergeCell ref="B12:H12"/>
    <mergeCell ref="B9:B10"/>
  </mergeCells>
  <phoneticPr fontId="23" type="Hiragana"/>
  <printOptions horizontalCentered="1"/>
  <pageMargins left="0.70833333333333293" right="0.70833333333333293" top="0.74791666666666701" bottom="0.74791666666666701" header="0.51180555555555496" footer="0.51180555555555496"/>
  <pageSetup paperSize="9" scale="91" firstPageNumber="0" fitToWidth="1" fitToHeight="1" orientation="portrait" usePrinterDefaults="1" useFirstPageNumber="1"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tabColor rgb="FFFF0000"/>
  </sheetPr>
  <dimension ref="A1:G13"/>
  <sheetViews>
    <sheetView view="pageBreakPreview" zoomScale="111" zoomScaleSheetLayoutView="111" workbookViewId="0">
      <selection activeCell="D21" sqref="D21"/>
    </sheetView>
  </sheetViews>
  <sheetFormatPr defaultRowHeight="13.5"/>
  <cols>
    <col min="1" max="1" width="26.375" style="1391" customWidth="1"/>
    <col min="2" max="2" width="15.625" style="1391" customWidth="1"/>
    <col min="3" max="3" width="15.25" style="1391" customWidth="1"/>
    <col min="4" max="4" width="17.5" style="1391" customWidth="1"/>
    <col min="5" max="5" width="15" style="1391" customWidth="1"/>
    <col min="6" max="6" width="15.25" style="1391" hidden="1" customWidth="1"/>
    <col min="7" max="7" width="1.75" style="1391" customWidth="1"/>
    <col min="8" max="8" width="2.5" style="1391" customWidth="1"/>
    <col min="9" max="255" width="9" style="1391" customWidth="1"/>
    <col min="256" max="256" width="1.125" style="1391" customWidth="1"/>
    <col min="257" max="258" width="15.625" style="1391" customWidth="1"/>
    <col min="259" max="259" width="15.25" style="1391" customWidth="1"/>
    <col min="260" max="260" width="17.5" style="1391" customWidth="1"/>
    <col min="261" max="261" width="15.125" style="1391" customWidth="1"/>
    <col min="262" max="262" width="15.25" style="1391" customWidth="1"/>
    <col min="263" max="263" width="3.75" style="1391" customWidth="1"/>
    <col min="264" max="264" width="2.5" style="1391" customWidth="1"/>
    <col min="265" max="511" width="9" style="1391" customWidth="1"/>
    <col min="512" max="512" width="1.125" style="1391" customWidth="1"/>
    <col min="513" max="514" width="15.625" style="1391" customWidth="1"/>
    <col min="515" max="515" width="15.25" style="1391" customWidth="1"/>
    <col min="516" max="516" width="17.5" style="1391" customWidth="1"/>
    <col min="517" max="517" width="15.125" style="1391" customWidth="1"/>
    <col min="518" max="518" width="15.25" style="1391" customWidth="1"/>
    <col min="519" max="519" width="3.75" style="1391" customWidth="1"/>
    <col min="520" max="520" width="2.5" style="1391" customWidth="1"/>
    <col min="521" max="767" width="9" style="1391" customWidth="1"/>
    <col min="768" max="768" width="1.125" style="1391" customWidth="1"/>
    <col min="769" max="770" width="15.625" style="1391" customWidth="1"/>
    <col min="771" max="771" width="15.25" style="1391" customWidth="1"/>
    <col min="772" max="772" width="17.5" style="1391" customWidth="1"/>
    <col min="773" max="773" width="15.125" style="1391" customWidth="1"/>
    <col min="774" max="774" width="15.25" style="1391" customWidth="1"/>
    <col min="775" max="775" width="3.75" style="1391" customWidth="1"/>
    <col min="776" max="776" width="2.5" style="1391" customWidth="1"/>
    <col min="777" max="1023" width="9" style="1391" customWidth="1"/>
    <col min="1024" max="1024" width="1.125" style="1391" customWidth="1"/>
    <col min="1025" max="1026" width="15.625" style="1391" customWidth="1"/>
    <col min="1027" max="1027" width="15.25" style="1391" customWidth="1"/>
    <col min="1028" max="1028" width="17.5" style="1391" customWidth="1"/>
    <col min="1029" max="1029" width="15.125" style="1391" customWidth="1"/>
    <col min="1030" max="1030" width="15.25" style="1391" customWidth="1"/>
    <col min="1031" max="1031" width="3.75" style="1391" customWidth="1"/>
    <col min="1032" max="1032" width="2.5" style="1391" customWidth="1"/>
    <col min="1033" max="1279" width="9" style="1391" customWidth="1"/>
    <col min="1280" max="1280" width="1.125" style="1391" customWidth="1"/>
    <col min="1281" max="1282" width="15.625" style="1391" customWidth="1"/>
    <col min="1283" max="1283" width="15.25" style="1391" customWidth="1"/>
    <col min="1284" max="1284" width="17.5" style="1391" customWidth="1"/>
    <col min="1285" max="1285" width="15.125" style="1391" customWidth="1"/>
    <col min="1286" max="1286" width="15.25" style="1391" customWidth="1"/>
    <col min="1287" max="1287" width="3.75" style="1391" customWidth="1"/>
    <col min="1288" max="1288" width="2.5" style="1391" customWidth="1"/>
    <col min="1289" max="1535" width="9" style="1391" customWidth="1"/>
    <col min="1536" max="1536" width="1.125" style="1391" customWidth="1"/>
    <col min="1537" max="1538" width="15.625" style="1391" customWidth="1"/>
    <col min="1539" max="1539" width="15.25" style="1391" customWidth="1"/>
    <col min="1540" max="1540" width="17.5" style="1391" customWidth="1"/>
    <col min="1541" max="1541" width="15.125" style="1391" customWidth="1"/>
    <col min="1542" max="1542" width="15.25" style="1391" customWidth="1"/>
    <col min="1543" max="1543" width="3.75" style="1391" customWidth="1"/>
    <col min="1544" max="1544" width="2.5" style="1391" customWidth="1"/>
    <col min="1545" max="1791" width="9" style="1391" customWidth="1"/>
    <col min="1792" max="1792" width="1.125" style="1391" customWidth="1"/>
    <col min="1793" max="1794" width="15.625" style="1391" customWidth="1"/>
    <col min="1795" max="1795" width="15.25" style="1391" customWidth="1"/>
    <col min="1796" max="1796" width="17.5" style="1391" customWidth="1"/>
    <col min="1797" max="1797" width="15.125" style="1391" customWidth="1"/>
    <col min="1798" max="1798" width="15.25" style="1391" customWidth="1"/>
    <col min="1799" max="1799" width="3.75" style="1391" customWidth="1"/>
    <col min="1800" max="1800" width="2.5" style="1391" customWidth="1"/>
    <col min="1801" max="2047" width="9" style="1391" customWidth="1"/>
    <col min="2048" max="2048" width="1.125" style="1391" customWidth="1"/>
    <col min="2049" max="2050" width="15.625" style="1391" customWidth="1"/>
    <col min="2051" max="2051" width="15.25" style="1391" customWidth="1"/>
    <col min="2052" max="2052" width="17.5" style="1391" customWidth="1"/>
    <col min="2053" max="2053" width="15.125" style="1391" customWidth="1"/>
    <col min="2054" max="2054" width="15.25" style="1391" customWidth="1"/>
    <col min="2055" max="2055" width="3.75" style="1391" customWidth="1"/>
    <col min="2056" max="2056" width="2.5" style="1391" customWidth="1"/>
    <col min="2057" max="2303" width="9" style="1391" customWidth="1"/>
    <col min="2304" max="2304" width="1.125" style="1391" customWidth="1"/>
    <col min="2305" max="2306" width="15.625" style="1391" customWidth="1"/>
    <col min="2307" max="2307" width="15.25" style="1391" customWidth="1"/>
    <col min="2308" max="2308" width="17.5" style="1391" customWidth="1"/>
    <col min="2309" max="2309" width="15.125" style="1391" customWidth="1"/>
    <col min="2310" max="2310" width="15.25" style="1391" customWidth="1"/>
    <col min="2311" max="2311" width="3.75" style="1391" customWidth="1"/>
    <col min="2312" max="2312" width="2.5" style="1391" customWidth="1"/>
    <col min="2313" max="2559" width="9" style="1391" customWidth="1"/>
    <col min="2560" max="2560" width="1.125" style="1391" customWidth="1"/>
    <col min="2561" max="2562" width="15.625" style="1391" customWidth="1"/>
    <col min="2563" max="2563" width="15.25" style="1391" customWidth="1"/>
    <col min="2564" max="2564" width="17.5" style="1391" customWidth="1"/>
    <col min="2565" max="2565" width="15.125" style="1391" customWidth="1"/>
    <col min="2566" max="2566" width="15.25" style="1391" customWidth="1"/>
    <col min="2567" max="2567" width="3.75" style="1391" customWidth="1"/>
    <col min="2568" max="2568" width="2.5" style="1391" customWidth="1"/>
    <col min="2569" max="2815" width="9" style="1391" customWidth="1"/>
    <col min="2816" max="2816" width="1.125" style="1391" customWidth="1"/>
    <col min="2817" max="2818" width="15.625" style="1391" customWidth="1"/>
    <col min="2819" max="2819" width="15.25" style="1391" customWidth="1"/>
    <col min="2820" max="2820" width="17.5" style="1391" customWidth="1"/>
    <col min="2821" max="2821" width="15.125" style="1391" customWidth="1"/>
    <col min="2822" max="2822" width="15.25" style="1391" customWidth="1"/>
    <col min="2823" max="2823" width="3.75" style="1391" customWidth="1"/>
    <col min="2824" max="2824" width="2.5" style="1391" customWidth="1"/>
    <col min="2825" max="3071" width="9" style="1391" customWidth="1"/>
    <col min="3072" max="3072" width="1.125" style="1391" customWidth="1"/>
    <col min="3073" max="3074" width="15.625" style="1391" customWidth="1"/>
    <col min="3075" max="3075" width="15.25" style="1391" customWidth="1"/>
    <col min="3076" max="3076" width="17.5" style="1391" customWidth="1"/>
    <col min="3077" max="3077" width="15.125" style="1391" customWidth="1"/>
    <col min="3078" max="3078" width="15.25" style="1391" customWidth="1"/>
    <col min="3079" max="3079" width="3.75" style="1391" customWidth="1"/>
    <col min="3080" max="3080" width="2.5" style="1391" customWidth="1"/>
    <col min="3081" max="3327" width="9" style="1391" customWidth="1"/>
    <col min="3328" max="3328" width="1.125" style="1391" customWidth="1"/>
    <col min="3329" max="3330" width="15.625" style="1391" customWidth="1"/>
    <col min="3331" max="3331" width="15.25" style="1391" customWidth="1"/>
    <col min="3332" max="3332" width="17.5" style="1391" customWidth="1"/>
    <col min="3333" max="3333" width="15.125" style="1391" customWidth="1"/>
    <col min="3334" max="3334" width="15.25" style="1391" customWidth="1"/>
    <col min="3335" max="3335" width="3.75" style="1391" customWidth="1"/>
    <col min="3336" max="3336" width="2.5" style="1391" customWidth="1"/>
    <col min="3337" max="3583" width="9" style="1391" customWidth="1"/>
    <col min="3584" max="3584" width="1.125" style="1391" customWidth="1"/>
    <col min="3585" max="3586" width="15.625" style="1391" customWidth="1"/>
    <col min="3587" max="3587" width="15.25" style="1391" customWidth="1"/>
    <col min="3588" max="3588" width="17.5" style="1391" customWidth="1"/>
    <col min="3589" max="3589" width="15.125" style="1391" customWidth="1"/>
    <col min="3590" max="3590" width="15.25" style="1391" customWidth="1"/>
    <col min="3591" max="3591" width="3.75" style="1391" customWidth="1"/>
    <col min="3592" max="3592" width="2.5" style="1391" customWidth="1"/>
    <col min="3593" max="3839" width="9" style="1391" customWidth="1"/>
    <col min="3840" max="3840" width="1.125" style="1391" customWidth="1"/>
    <col min="3841" max="3842" width="15.625" style="1391" customWidth="1"/>
    <col min="3843" max="3843" width="15.25" style="1391" customWidth="1"/>
    <col min="3844" max="3844" width="17.5" style="1391" customWidth="1"/>
    <col min="3845" max="3845" width="15.125" style="1391" customWidth="1"/>
    <col min="3846" max="3846" width="15.25" style="1391" customWidth="1"/>
    <col min="3847" max="3847" width="3.75" style="1391" customWidth="1"/>
    <col min="3848" max="3848" width="2.5" style="1391" customWidth="1"/>
    <col min="3849" max="4095" width="9" style="1391" customWidth="1"/>
    <col min="4096" max="4096" width="1.125" style="1391" customWidth="1"/>
    <col min="4097" max="4098" width="15.625" style="1391" customWidth="1"/>
    <col min="4099" max="4099" width="15.25" style="1391" customWidth="1"/>
    <col min="4100" max="4100" width="17.5" style="1391" customWidth="1"/>
    <col min="4101" max="4101" width="15.125" style="1391" customWidth="1"/>
    <col min="4102" max="4102" width="15.25" style="1391" customWidth="1"/>
    <col min="4103" max="4103" width="3.75" style="1391" customWidth="1"/>
    <col min="4104" max="4104" width="2.5" style="1391" customWidth="1"/>
    <col min="4105" max="4351" width="9" style="1391" customWidth="1"/>
    <col min="4352" max="4352" width="1.125" style="1391" customWidth="1"/>
    <col min="4353" max="4354" width="15.625" style="1391" customWidth="1"/>
    <col min="4355" max="4355" width="15.25" style="1391" customWidth="1"/>
    <col min="4356" max="4356" width="17.5" style="1391" customWidth="1"/>
    <col min="4357" max="4357" width="15.125" style="1391" customWidth="1"/>
    <col min="4358" max="4358" width="15.25" style="1391" customWidth="1"/>
    <col min="4359" max="4359" width="3.75" style="1391" customWidth="1"/>
    <col min="4360" max="4360" width="2.5" style="1391" customWidth="1"/>
    <col min="4361" max="4607" width="9" style="1391" customWidth="1"/>
    <col min="4608" max="4608" width="1.125" style="1391" customWidth="1"/>
    <col min="4609" max="4610" width="15.625" style="1391" customWidth="1"/>
    <col min="4611" max="4611" width="15.25" style="1391" customWidth="1"/>
    <col min="4612" max="4612" width="17.5" style="1391" customWidth="1"/>
    <col min="4613" max="4613" width="15.125" style="1391" customWidth="1"/>
    <col min="4614" max="4614" width="15.25" style="1391" customWidth="1"/>
    <col min="4615" max="4615" width="3.75" style="1391" customWidth="1"/>
    <col min="4616" max="4616" width="2.5" style="1391" customWidth="1"/>
    <col min="4617" max="4863" width="9" style="1391" customWidth="1"/>
    <col min="4864" max="4864" width="1.125" style="1391" customWidth="1"/>
    <col min="4865" max="4866" width="15.625" style="1391" customWidth="1"/>
    <col min="4867" max="4867" width="15.25" style="1391" customWidth="1"/>
    <col min="4868" max="4868" width="17.5" style="1391" customWidth="1"/>
    <col min="4869" max="4869" width="15.125" style="1391" customWidth="1"/>
    <col min="4870" max="4870" width="15.25" style="1391" customWidth="1"/>
    <col min="4871" max="4871" width="3.75" style="1391" customWidth="1"/>
    <col min="4872" max="4872" width="2.5" style="1391" customWidth="1"/>
    <col min="4873" max="5119" width="9" style="1391" customWidth="1"/>
    <col min="5120" max="5120" width="1.125" style="1391" customWidth="1"/>
    <col min="5121" max="5122" width="15.625" style="1391" customWidth="1"/>
    <col min="5123" max="5123" width="15.25" style="1391" customWidth="1"/>
    <col min="5124" max="5124" width="17.5" style="1391" customWidth="1"/>
    <col min="5125" max="5125" width="15.125" style="1391" customWidth="1"/>
    <col min="5126" max="5126" width="15.25" style="1391" customWidth="1"/>
    <col min="5127" max="5127" width="3.75" style="1391" customWidth="1"/>
    <col min="5128" max="5128" width="2.5" style="1391" customWidth="1"/>
    <col min="5129" max="5375" width="9" style="1391" customWidth="1"/>
    <col min="5376" max="5376" width="1.125" style="1391" customWidth="1"/>
    <col min="5377" max="5378" width="15.625" style="1391" customWidth="1"/>
    <col min="5379" max="5379" width="15.25" style="1391" customWidth="1"/>
    <col min="5380" max="5380" width="17.5" style="1391" customWidth="1"/>
    <col min="5381" max="5381" width="15.125" style="1391" customWidth="1"/>
    <col min="5382" max="5382" width="15.25" style="1391" customWidth="1"/>
    <col min="5383" max="5383" width="3.75" style="1391" customWidth="1"/>
    <col min="5384" max="5384" width="2.5" style="1391" customWidth="1"/>
    <col min="5385" max="5631" width="9" style="1391" customWidth="1"/>
    <col min="5632" max="5632" width="1.125" style="1391" customWidth="1"/>
    <col min="5633" max="5634" width="15.625" style="1391" customWidth="1"/>
    <col min="5635" max="5635" width="15.25" style="1391" customWidth="1"/>
    <col min="5636" max="5636" width="17.5" style="1391" customWidth="1"/>
    <col min="5637" max="5637" width="15.125" style="1391" customWidth="1"/>
    <col min="5638" max="5638" width="15.25" style="1391" customWidth="1"/>
    <col min="5639" max="5639" width="3.75" style="1391" customWidth="1"/>
    <col min="5640" max="5640" width="2.5" style="1391" customWidth="1"/>
    <col min="5641" max="5887" width="9" style="1391" customWidth="1"/>
    <col min="5888" max="5888" width="1.125" style="1391" customWidth="1"/>
    <col min="5889" max="5890" width="15.625" style="1391" customWidth="1"/>
    <col min="5891" max="5891" width="15.25" style="1391" customWidth="1"/>
    <col min="5892" max="5892" width="17.5" style="1391" customWidth="1"/>
    <col min="5893" max="5893" width="15.125" style="1391" customWidth="1"/>
    <col min="5894" max="5894" width="15.25" style="1391" customWidth="1"/>
    <col min="5895" max="5895" width="3.75" style="1391" customWidth="1"/>
    <col min="5896" max="5896" width="2.5" style="1391" customWidth="1"/>
    <col min="5897" max="6143" width="9" style="1391" customWidth="1"/>
    <col min="6144" max="6144" width="1.125" style="1391" customWidth="1"/>
    <col min="6145" max="6146" width="15.625" style="1391" customWidth="1"/>
    <col min="6147" max="6147" width="15.25" style="1391" customWidth="1"/>
    <col min="6148" max="6148" width="17.5" style="1391" customWidth="1"/>
    <col min="6149" max="6149" width="15.125" style="1391" customWidth="1"/>
    <col min="6150" max="6150" width="15.25" style="1391" customWidth="1"/>
    <col min="6151" max="6151" width="3.75" style="1391" customWidth="1"/>
    <col min="6152" max="6152" width="2.5" style="1391" customWidth="1"/>
    <col min="6153" max="6399" width="9" style="1391" customWidth="1"/>
    <col min="6400" max="6400" width="1.125" style="1391" customWidth="1"/>
    <col min="6401" max="6402" width="15.625" style="1391" customWidth="1"/>
    <col min="6403" max="6403" width="15.25" style="1391" customWidth="1"/>
    <col min="6404" max="6404" width="17.5" style="1391" customWidth="1"/>
    <col min="6405" max="6405" width="15.125" style="1391" customWidth="1"/>
    <col min="6406" max="6406" width="15.25" style="1391" customWidth="1"/>
    <col min="6407" max="6407" width="3.75" style="1391" customWidth="1"/>
    <col min="6408" max="6408" width="2.5" style="1391" customWidth="1"/>
    <col min="6409" max="6655" width="9" style="1391" customWidth="1"/>
    <col min="6656" max="6656" width="1.125" style="1391" customWidth="1"/>
    <col min="6657" max="6658" width="15.625" style="1391" customWidth="1"/>
    <col min="6659" max="6659" width="15.25" style="1391" customWidth="1"/>
    <col min="6660" max="6660" width="17.5" style="1391" customWidth="1"/>
    <col min="6661" max="6661" width="15.125" style="1391" customWidth="1"/>
    <col min="6662" max="6662" width="15.25" style="1391" customWidth="1"/>
    <col min="6663" max="6663" width="3.75" style="1391" customWidth="1"/>
    <col min="6664" max="6664" width="2.5" style="1391" customWidth="1"/>
    <col min="6665" max="6911" width="9" style="1391" customWidth="1"/>
    <col min="6912" max="6912" width="1.125" style="1391" customWidth="1"/>
    <col min="6913" max="6914" width="15.625" style="1391" customWidth="1"/>
    <col min="6915" max="6915" width="15.25" style="1391" customWidth="1"/>
    <col min="6916" max="6916" width="17.5" style="1391" customWidth="1"/>
    <col min="6917" max="6917" width="15.125" style="1391" customWidth="1"/>
    <col min="6918" max="6918" width="15.25" style="1391" customWidth="1"/>
    <col min="6919" max="6919" width="3.75" style="1391" customWidth="1"/>
    <col min="6920" max="6920" width="2.5" style="1391" customWidth="1"/>
    <col min="6921" max="7167" width="9" style="1391" customWidth="1"/>
    <col min="7168" max="7168" width="1.125" style="1391" customWidth="1"/>
    <col min="7169" max="7170" width="15.625" style="1391" customWidth="1"/>
    <col min="7171" max="7171" width="15.25" style="1391" customWidth="1"/>
    <col min="7172" max="7172" width="17.5" style="1391" customWidth="1"/>
    <col min="7173" max="7173" width="15.125" style="1391" customWidth="1"/>
    <col min="7174" max="7174" width="15.25" style="1391" customWidth="1"/>
    <col min="7175" max="7175" width="3.75" style="1391" customWidth="1"/>
    <col min="7176" max="7176" width="2.5" style="1391" customWidth="1"/>
    <col min="7177" max="7423" width="9" style="1391" customWidth="1"/>
    <col min="7424" max="7424" width="1.125" style="1391" customWidth="1"/>
    <col min="7425" max="7426" width="15.625" style="1391" customWidth="1"/>
    <col min="7427" max="7427" width="15.25" style="1391" customWidth="1"/>
    <col min="7428" max="7428" width="17.5" style="1391" customWidth="1"/>
    <col min="7429" max="7429" width="15.125" style="1391" customWidth="1"/>
    <col min="7430" max="7430" width="15.25" style="1391" customWidth="1"/>
    <col min="7431" max="7431" width="3.75" style="1391" customWidth="1"/>
    <col min="7432" max="7432" width="2.5" style="1391" customWidth="1"/>
    <col min="7433" max="7679" width="9" style="1391" customWidth="1"/>
    <col min="7680" max="7680" width="1.125" style="1391" customWidth="1"/>
    <col min="7681" max="7682" width="15.625" style="1391" customWidth="1"/>
    <col min="7683" max="7683" width="15.25" style="1391" customWidth="1"/>
    <col min="7684" max="7684" width="17.5" style="1391" customWidth="1"/>
    <col min="7685" max="7685" width="15.125" style="1391" customWidth="1"/>
    <col min="7686" max="7686" width="15.25" style="1391" customWidth="1"/>
    <col min="7687" max="7687" width="3.75" style="1391" customWidth="1"/>
    <col min="7688" max="7688" width="2.5" style="1391" customWidth="1"/>
    <col min="7689" max="7935" width="9" style="1391" customWidth="1"/>
    <col min="7936" max="7936" width="1.125" style="1391" customWidth="1"/>
    <col min="7937" max="7938" width="15.625" style="1391" customWidth="1"/>
    <col min="7939" max="7939" width="15.25" style="1391" customWidth="1"/>
    <col min="7940" max="7940" width="17.5" style="1391" customWidth="1"/>
    <col min="7941" max="7941" width="15.125" style="1391" customWidth="1"/>
    <col min="7942" max="7942" width="15.25" style="1391" customWidth="1"/>
    <col min="7943" max="7943" width="3.75" style="1391" customWidth="1"/>
    <col min="7944" max="7944" width="2.5" style="1391" customWidth="1"/>
    <col min="7945" max="8191" width="9" style="1391" customWidth="1"/>
    <col min="8192" max="8192" width="1.125" style="1391" customWidth="1"/>
    <col min="8193" max="8194" width="15.625" style="1391" customWidth="1"/>
    <col min="8195" max="8195" width="15.25" style="1391" customWidth="1"/>
    <col min="8196" max="8196" width="17.5" style="1391" customWidth="1"/>
    <col min="8197" max="8197" width="15.125" style="1391" customWidth="1"/>
    <col min="8198" max="8198" width="15.25" style="1391" customWidth="1"/>
    <col min="8199" max="8199" width="3.75" style="1391" customWidth="1"/>
    <col min="8200" max="8200" width="2.5" style="1391" customWidth="1"/>
    <col min="8201" max="8447" width="9" style="1391" customWidth="1"/>
    <col min="8448" max="8448" width="1.125" style="1391" customWidth="1"/>
    <col min="8449" max="8450" width="15.625" style="1391" customWidth="1"/>
    <col min="8451" max="8451" width="15.25" style="1391" customWidth="1"/>
    <col min="8452" max="8452" width="17.5" style="1391" customWidth="1"/>
    <col min="8453" max="8453" width="15.125" style="1391" customWidth="1"/>
    <col min="8454" max="8454" width="15.25" style="1391" customWidth="1"/>
    <col min="8455" max="8455" width="3.75" style="1391" customWidth="1"/>
    <col min="8456" max="8456" width="2.5" style="1391" customWidth="1"/>
    <col min="8457" max="8703" width="9" style="1391" customWidth="1"/>
    <col min="8704" max="8704" width="1.125" style="1391" customWidth="1"/>
    <col min="8705" max="8706" width="15.625" style="1391" customWidth="1"/>
    <col min="8707" max="8707" width="15.25" style="1391" customWidth="1"/>
    <col min="8708" max="8708" width="17.5" style="1391" customWidth="1"/>
    <col min="8709" max="8709" width="15.125" style="1391" customWidth="1"/>
    <col min="8710" max="8710" width="15.25" style="1391" customWidth="1"/>
    <col min="8711" max="8711" width="3.75" style="1391" customWidth="1"/>
    <col min="8712" max="8712" width="2.5" style="1391" customWidth="1"/>
    <col min="8713" max="8959" width="9" style="1391" customWidth="1"/>
    <col min="8960" max="8960" width="1.125" style="1391" customWidth="1"/>
    <col min="8961" max="8962" width="15.625" style="1391" customWidth="1"/>
    <col min="8963" max="8963" width="15.25" style="1391" customWidth="1"/>
    <col min="8964" max="8964" width="17.5" style="1391" customWidth="1"/>
    <col min="8965" max="8965" width="15.125" style="1391" customWidth="1"/>
    <col min="8966" max="8966" width="15.25" style="1391" customWidth="1"/>
    <col min="8967" max="8967" width="3.75" style="1391" customWidth="1"/>
    <col min="8968" max="8968" width="2.5" style="1391" customWidth="1"/>
    <col min="8969" max="9215" width="9" style="1391" customWidth="1"/>
    <col min="9216" max="9216" width="1.125" style="1391" customWidth="1"/>
    <col min="9217" max="9218" width="15.625" style="1391" customWidth="1"/>
    <col min="9219" max="9219" width="15.25" style="1391" customWidth="1"/>
    <col min="9220" max="9220" width="17.5" style="1391" customWidth="1"/>
    <col min="9221" max="9221" width="15.125" style="1391" customWidth="1"/>
    <col min="9222" max="9222" width="15.25" style="1391" customWidth="1"/>
    <col min="9223" max="9223" width="3.75" style="1391" customWidth="1"/>
    <col min="9224" max="9224" width="2.5" style="1391" customWidth="1"/>
    <col min="9225" max="9471" width="9" style="1391" customWidth="1"/>
    <col min="9472" max="9472" width="1.125" style="1391" customWidth="1"/>
    <col min="9473" max="9474" width="15.625" style="1391" customWidth="1"/>
    <col min="9475" max="9475" width="15.25" style="1391" customWidth="1"/>
    <col min="9476" max="9476" width="17.5" style="1391" customWidth="1"/>
    <col min="9477" max="9477" width="15.125" style="1391" customWidth="1"/>
    <col min="9478" max="9478" width="15.25" style="1391" customWidth="1"/>
    <col min="9479" max="9479" width="3.75" style="1391" customWidth="1"/>
    <col min="9480" max="9480" width="2.5" style="1391" customWidth="1"/>
    <col min="9481" max="9727" width="9" style="1391" customWidth="1"/>
    <col min="9728" max="9728" width="1.125" style="1391" customWidth="1"/>
    <col min="9729" max="9730" width="15.625" style="1391" customWidth="1"/>
    <col min="9731" max="9731" width="15.25" style="1391" customWidth="1"/>
    <col min="9732" max="9732" width="17.5" style="1391" customWidth="1"/>
    <col min="9733" max="9733" width="15.125" style="1391" customWidth="1"/>
    <col min="9734" max="9734" width="15.25" style="1391" customWidth="1"/>
    <col min="9735" max="9735" width="3.75" style="1391" customWidth="1"/>
    <col min="9736" max="9736" width="2.5" style="1391" customWidth="1"/>
    <col min="9737" max="9983" width="9" style="1391" customWidth="1"/>
    <col min="9984" max="9984" width="1.125" style="1391" customWidth="1"/>
    <col min="9985" max="9986" width="15.625" style="1391" customWidth="1"/>
    <col min="9987" max="9987" width="15.25" style="1391" customWidth="1"/>
    <col min="9988" max="9988" width="17.5" style="1391" customWidth="1"/>
    <col min="9989" max="9989" width="15.125" style="1391" customWidth="1"/>
    <col min="9990" max="9990" width="15.25" style="1391" customWidth="1"/>
    <col min="9991" max="9991" width="3.75" style="1391" customWidth="1"/>
    <col min="9992" max="9992" width="2.5" style="1391" customWidth="1"/>
    <col min="9993" max="10239" width="9" style="1391" customWidth="1"/>
    <col min="10240" max="10240" width="1.125" style="1391" customWidth="1"/>
    <col min="10241" max="10242" width="15.625" style="1391" customWidth="1"/>
    <col min="10243" max="10243" width="15.25" style="1391" customWidth="1"/>
    <col min="10244" max="10244" width="17.5" style="1391" customWidth="1"/>
    <col min="10245" max="10245" width="15.125" style="1391" customWidth="1"/>
    <col min="10246" max="10246" width="15.25" style="1391" customWidth="1"/>
    <col min="10247" max="10247" width="3.75" style="1391" customWidth="1"/>
    <col min="10248" max="10248" width="2.5" style="1391" customWidth="1"/>
    <col min="10249" max="10495" width="9" style="1391" customWidth="1"/>
    <col min="10496" max="10496" width="1.125" style="1391" customWidth="1"/>
    <col min="10497" max="10498" width="15.625" style="1391" customWidth="1"/>
    <col min="10499" max="10499" width="15.25" style="1391" customWidth="1"/>
    <col min="10500" max="10500" width="17.5" style="1391" customWidth="1"/>
    <col min="10501" max="10501" width="15.125" style="1391" customWidth="1"/>
    <col min="10502" max="10502" width="15.25" style="1391" customWidth="1"/>
    <col min="10503" max="10503" width="3.75" style="1391" customWidth="1"/>
    <col min="10504" max="10504" width="2.5" style="1391" customWidth="1"/>
    <col min="10505" max="10751" width="9" style="1391" customWidth="1"/>
    <col min="10752" max="10752" width="1.125" style="1391" customWidth="1"/>
    <col min="10753" max="10754" width="15.625" style="1391" customWidth="1"/>
    <col min="10755" max="10755" width="15.25" style="1391" customWidth="1"/>
    <col min="10756" max="10756" width="17.5" style="1391" customWidth="1"/>
    <col min="10757" max="10757" width="15.125" style="1391" customWidth="1"/>
    <col min="10758" max="10758" width="15.25" style="1391" customWidth="1"/>
    <col min="10759" max="10759" width="3.75" style="1391" customWidth="1"/>
    <col min="10760" max="10760" width="2.5" style="1391" customWidth="1"/>
    <col min="10761" max="11007" width="9" style="1391" customWidth="1"/>
    <col min="11008" max="11008" width="1.125" style="1391" customWidth="1"/>
    <col min="11009" max="11010" width="15.625" style="1391" customWidth="1"/>
    <col min="11011" max="11011" width="15.25" style="1391" customWidth="1"/>
    <col min="11012" max="11012" width="17.5" style="1391" customWidth="1"/>
    <col min="11013" max="11013" width="15.125" style="1391" customWidth="1"/>
    <col min="11014" max="11014" width="15.25" style="1391" customWidth="1"/>
    <col min="11015" max="11015" width="3.75" style="1391" customWidth="1"/>
    <col min="11016" max="11016" width="2.5" style="1391" customWidth="1"/>
    <col min="11017" max="11263" width="9" style="1391" customWidth="1"/>
    <col min="11264" max="11264" width="1.125" style="1391" customWidth="1"/>
    <col min="11265" max="11266" width="15.625" style="1391" customWidth="1"/>
    <col min="11267" max="11267" width="15.25" style="1391" customWidth="1"/>
    <col min="11268" max="11268" width="17.5" style="1391" customWidth="1"/>
    <col min="11269" max="11269" width="15.125" style="1391" customWidth="1"/>
    <col min="11270" max="11270" width="15.25" style="1391" customWidth="1"/>
    <col min="11271" max="11271" width="3.75" style="1391" customWidth="1"/>
    <col min="11272" max="11272" width="2.5" style="1391" customWidth="1"/>
    <col min="11273" max="11519" width="9" style="1391" customWidth="1"/>
    <col min="11520" max="11520" width="1.125" style="1391" customWidth="1"/>
    <col min="11521" max="11522" width="15.625" style="1391" customWidth="1"/>
    <col min="11523" max="11523" width="15.25" style="1391" customWidth="1"/>
    <col min="11524" max="11524" width="17.5" style="1391" customWidth="1"/>
    <col min="11525" max="11525" width="15.125" style="1391" customWidth="1"/>
    <col min="11526" max="11526" width="15.25" style="1391" customWidth="1"/>
    <col min="11527" max="11527" width="3.75" style="1391" customWidth="1"/>
    <col min="11528" max="11528" width="2.5" style="1391" customWidth="1"/>
    <col min="11529" max="11775" width="9" style="1391" customWidth="1"/>
    <col min="11776" max="11776" width="1.125" style="1391" customWidth="1"/>
    <col min="11777" max="11778" width="15.625" style="1391" customWidth="1"/>
    <col min="11779" max="11779" width="15.25" style="1391" customWidth="1"/>
    <col min="11780" max="11780" width="17.5" style="1391" customWidth="1"/>
    <col min="11781" max="11781" width="15.125" style="1391" customWidth="1"/>
    <col min="11782" max="11782" width="15.25" style="1391" customWidth="1"/>
    <col min="11783" max="11783" width="3.75" style="1391" customWidth="1"/>
    <col min="11784" max="11784" width="2.5" style="1391" customWidth="1"/>
    <col min="11785" max="12031" width="9" style="1391" customWidth="1"/>
    <col min="12032" max="12032" width="1.125" style="1391" customWidth="1"/>
    <col min="12033" max="12034" width="15.625" style="1391" customWidth="1"/>
    <col min="12035" max="12035" width="15.25" style="1391" customWidth="1"/>
    <col min="12036" max="12036" width="17.5" style="1391" customWidth="1"/>
    <col min="12037" max="12037" width="15.125" style="1391" customWidth="1"/>
    <col min="12038" max="12038" width="15.25" style="1391" customWidth="1"/>
    <col min="12039" max="12039" width="3.75" style="1391" customWidth="1"/>
    <col min="12040" max="12040" width="2.5" style="1391" customWidth="1"/>
    <col min="12041" max="12287" width="9" style="1391" customWidth="1"/>
    <col min="12288" max="12288" width="1.125" style="1391" customWidth="1"/>
    <col min="12289" max="12290" width="15.625" style="1391" customWidth="1"/>
    <col min="12291" max="12291" width="15.25" style="1391" customWidth="1"/>
    <col min="12292" max="12292" width="17.5" style="1391" customWidth="1"/>
    <col min="12293" max="12293" width="15.125" style="1391" customWidth="1"/>
    <col min="12294" max="12294" width="15.25" style="1391" customWidth="1"/>
    <col min="12295" max="12295" width="3.75" style="1391" customWidth="1"/>
    <col min="12296" max="12296" width="2.5" style="1391" customWidth="1"/>
    <col min="12297" max="12543" width="9" style="1391" customWidth="1"/>
    <col min="12544" max="12544" width="1.125" style="1391" customWidth="1"/>
    <col min="12545" max="12546" width="15.625" style="1391" customWidth="1"/>
    <col min="12547" max="12547" width="15.25" style="1391" customWidth="1"/>
    <col min="12548" max="12548" width="17.5" style="1391" customWidth="1"/>
    <col min="12549" max="12549" width="15.125" style="1391" customWidth="1"/>
    <col min="12550" max="12550" width="15.25" style="1391" customWidth="1"/>
    <col min="12551" max="12551" width="3.75" style="1391" customWidth="1"/>
    <col min="12552" max="12552" width="2.5" style="1391" customWidth="1"/>
    <col min="12553" max="12799" width="9" style="1391" customWidth="1"/>
    <col min="12800" max="12800" width="1.125" style="1391" customWidth="1"/>
    <col min="12801" max="12802" width="15.625" style="1391" customWidth="1"/>
    <col min="12803" max="12803" width="15.25" style="1391" customWidth="1"/>
    <col min="12804" max="12804" width="17.5" style="1391" customWidth="1"/>
    <col min="12805" max="12805" width="15.125" style="1391" customWidth="1"/>
    <col min="12806" max="12806" width="15.25" style="1391" customWidth="1"/>
    <col min="12807" max="12807" width="3.75" style="1391" customWidth="1"/>
    <col min="12808" max="12808" width="2.5" style="1391" customWidth="1"/>
    <col min="12809" max="13055" width="9" style="1391" customWidth="1"/>
    <col min="13056" max="13056" width="1.125" style="1391" customWidth="1"/>
    <col min="13057" max="13058" width="15.625" style="1391" customWidth="1"/>
    <col min="13059" max="13059" width="15.25" style="1391" customWidth="1"/>
    <col min="13060" max="13060" width="17.5" style="1391" customWidth="1"/>
    <col min="13061" max="13061" width="15.125" style="1391" customWidth="1"/>
    <col min="13062" max="13062" width="15.25" style="1391" customWidth="1"/>
    <col min="13063" max="13063" width="3.75" style="1391" customWidth="1"/>
    <col min="13064" max="13064" width="2.5" style="1391" customWidth="1"/>
    <col min="13065" max="13311" width="9" style="1391" customWidth="1"/>
    <col min="13312" max="13312" width="1.125" style="1391" customWidth="1"/>
    <col min="13313" max="13314" width="15.625" style="1391" customWidth="1"/>
    <col min="13315" max="13315" width="15.25" style="1391" customWidth="1"/>
    <col min="13316" max="13316" width="17.5" style="1391" customWidth="1"/>
    <col min="13317" max="13317" width="15.125" style="1391" customWidth="1"/>
    <col min="13318" max="13318" width="15.25" style="1391" customWidth="1"/>
    <col min="13319" max="13319" width="3.75" style="1391" customWidth="1"/>
    <col min="13320" max="13320" width="2.5" style="1391" customWidth="1"/>
    <col min="13321" max="13567" width="9" style="1391" customWidth="1"/>
    <col min="13568" max="13568" width="1.125" style="1391" customWidth="1"/>
    <col min="13569" max="13570" width="15.625" style="1391" customWidth="1"/>
    <col min="13571" max="13571" width="15.25" style="1391" customWidth="1"/>
    <col min="13572" max="13572" width="17.5" style="1391" customWidth="1"/>
    <col min="13573" max="13573" width="15.125" style="1391" customWidth="1"/>
    <col min="13574" max="13574" width="15.25" style="1391" customWidth="1"/>
    <col min="13575" max="13575" width="3.75" style="1391" customWidth="1"/>
    <col min="13576" max="13576" width="2.5" style="1391" customWidth="1"/>
    <col min="13577" max="13823" width="9" style="1391" customWidth="1"/>
    <col min="13824" max="13824" width="1.125" style="1391" customWidth="1"/>
    <col min="13825" max="13826" width="15.625" style="1391" customWidth="1"/>
    <col min="13827" max="13827" width="15.25" style="1391" customWidth="1"/>
    <col min="13828" max="13828" width="17.5" style="1391" customWidth="1"/>
    <col min="13829" max="13829" width="15.125" style="1391" customWidth="1"/>
    <col min="13830" max="13830" width="15.25" style="1391" customWidth="1"/>
    <col min="13831" max="13831" width="3.75" style="1391" customWidth="1"/>
    <col min="13832" max="13832" width="2.5" style="1391" customWidth="1"/>
    <col min="13833" max="14079" width="9" style="1391" customWidth="1"/>
    <col min="14080" max="14080" width="1.125" style="1391" customWidth="1"/>
    <col min="14081" max="14082" width="15.625" style="1391" customWidth="1"/>
    <col min="14083" max="14083" width="15.25" style="1391" customWidth="1"/>
    <col min="14084" max="14084" width="17.5" style="1391" customWidth="1"/>
    <col min="14085" max="14085" width="15.125" style="1391" customWidth="1"/>
    <col min="14086" max="14086" width="15.25" style="1391" customWidth="1"/>
    <col min="14087" max="14087" width="3.75" style="1391" customWidth="1"/>
    <col min="14088" max="14088" width="2.5" style="1391" customWidth="1"/>
    <col min="14089" max="14335" width="9" style="1391" customWidth="1"/>
    <col min="14336" max="14336" width="1.125" style="1391" customWidth="1"/>
    <col min="14337" max="14338" width="15.625" style="1391" customWidth="1"/>
    <col min="14339" max="14339" width="15.25" style="1391" customWidth="1"/>
    <col min="14340" max="14340" width="17.5" style="1391" customWidth="1"/>
    <col min="14341" max="14341" width="15.125" style="1391" customWidth="1"/>
    <col min="14342" max="14342" width="15.25" style="1391" customWidth="1"/>
    <col min="14343" max="14343" width="3.75" style="1391" customWidth="1"/>
    <col min="14344" max="14344" width="2.5" style="1391" customWidth="1"/>
    <col min="14345" max="14591" width="9" style="1391" customWidth="1"/>
    <col min="14592" max="14592" width="1.125" style="1391" customWidth="1"/>
    <col min="14593" max="14594" width="15.625" style="1391" customWidth="1"/>
    <col min="14595" max="14595" width="15.25" style="1391" customWidth="1"/>
    <col min="14596" max="14596" width="17.5" style="1391" customWidth="1"/>
    <col min="14597" max="14597" width="15.125" style="1391" customWidth="1"/>
    <col min="14598" max="14598" width="15.25" style="1391" customWidth="1"/>
    <col min="14599" max="14599" width="3.75" style="1391" customWidth="1"/>
    <col min="14600" max="14600" width="2.5" style="1391" customWidth="1"/>
    <col min="14601" max="14847" width="9" style="1391" customWidth="1"/>
    <col min="14848" max="14848" width="1.125" style="1391" customWidth="1"/>
    <col min="14849" max="14850" width="15.625" style="1391" customWidth="1"/>
    <col min="14851" max="14851" width="15.25" style="1391" customWidth="1"/>
    <col min="14852" max="14852" width="17.5" style="1391" customWidth="1"/>
    <col min="14853" max="14853" width="15.125" style="1391" customWidth="1"/>
    <col min="14854" max="14854" width="15.25" style="1391" customWidth="1"/>
    <col min="14855" max="14855" width="3.75" style="1391" customWidth="1"/>
    <col min="14856" max="14856" width="2.5" style="1391" customWidth="1"/>
    <col min="14857" max="15103" width="9" style="1391" customWidth="1"/>
    <col min="15104" max="15104" width="1.125" style="1391" customWidth="1"/>
    <col min="15105" max="15106" width="15.625" style="1391" customWidth="1"/>
    <col min="15107" max="15107" width="15.25" style="1391" customWidth="1"/>
    <col min="15108" max="15108" width="17.5" style="1391" customWidth="1"/>
    <col min="15109" max="15109" width="15.125" style="1391" customWidth="1"/>
    <col min="15110" max="15110" width="15.25" style="1391" customWidth="1"/>
    <col min="15111" max="15111" width="3.75" style="1391" customWidth="1"/>
    <col min="15112" max="15112" width="2.5" style="1391" customWidth="1"/>
    <col min="15113" max="15359" width="9" style="1391" customWidth="1"/>
    <col min="15360" max="15360" width="1.125" style="1391" customWidth="1"/>
    <col min="15361" max="15362" width="15.625" style="1391" customWidth="1"/>
    <col min="15363" max="15363" width="15.25" style="1391" customWidth="1"/>
    <col min="15364" max="15364" width="17.5" style="1391" customWidth="1"/>
    <col min="15365" max="15365" width="15.125" style="1391" customWidth="1"/>
    <col min="15366" max="15366" width="15.25" style="1391" customWidth="1"/>
    <col min="15367" max="15367" width="3.75" style="1391" customWidth="1"/>
    <col min="15368" max="15368" width="2.5" style="1391" customWidth="1"/>
    <col min="15369" max="15615" width="9" style="1391" customWidth="1"/>
    <col min="15616" max="15616" width="1.125" style="1391" customWidth="1"/>
    <col min="15617" max="15618" width="15.625" style="1391" customWidth="1"/>
    <col min="15619" max="15619" width="15.25" style="1391" customWidth="1"/>
    <col min="15620" max="15620" width="17.5" style="1391" customWidth="1"/>
    <col min="15621" max="15621" width="15.125" style="1391" customWidth="1"/>
    <col min="15622" max="15622" width="15.25" style="1391" customWidth="1"/>
    <col min="15623" max="15623" width="3.75" style="1391" customWidth="1"/>
    <col min="15624" max="15624" width="2.5" style="1391" customWidth="1"/>
    <col min="15625" max="15871" width="9" style="1391" customWidth="1"/>
    <col min="15872" max="15872" width="1.125" style="1391" customWidth="1"/>
    <col min="15873" max="15874" width="15.625" style="1391" customWidth="1"/>
    <col min="15875" max="15875" width="15.25" style="1391" customWidth="1"/>
    <col min="15876" max="15876" width="17.5" style="1391" customWidth="1"/>
    <col min="15877" max="15877" width="15.125" style="1391" customWidth="1"/>
    <col min="15878" max="15878" width="15.25" style="1391" customWidth="1"/>
    <col min="15879" max="15879" width="3.75" style="1391" customWidth="1"/>
    <col min="15880" max="15880" width="2.5" style="1391" customWidth="1"/>
    <col min="15881" max="16127" width="9" style="1391" customWidth="1"/>
    <col min="16128" max="16128" width="1.125" style="1391" customWidth="1"/>
    <col min="16129" max="16130" width="15.625" style="1391" customWidth="1"/>
    <col min="16131" max="16131" width="15.25" style="1391" customWidth="1"/>
    <col min="16132" max="16132" width="17.5" style="1391" customWidth="1"/>
    <col min="16133" max="16133" width="15.125" style="1391" customWidth="1"/>
    <col min="16134" max="16134" width="15.25" style="1391" customWidth="1"/>
    <col min="16135" max="16135" width="3.75" style="1391" customWidth="1"/>
    <col min="16136" max="16136" width="2.5" style="1391" customWidth="1"/>
    <col min="16137" max="16384" width="9" style="1391" customWidth="1"/>
  </cols>
  <sheetData>
    <row r="1" spans="1:7" ht="20.100000000000001" customHeight="1">
      <c r="A1" s="2126" t="s">
        <v>1471</v>
      </c>
    </row>
    <row r="2" spans="1:7" ht="20.100000000000001" customHeight="1">
      <c r="D2" s="1404" t="s">
        <v>1306</v>
      </c>
      <c r="E2" s="1404"/>
      <c r="F2" s="1404"/>
    </row>
    <row r="3" spans="1:7" ht="20.100000000000001" customHeight="1">
      <c r="E3" s="1404"/>
      <c r="F3" s="1404"/>
    </row>
    <row r="4" spans="1:7" ht="20.100000000000001" customHeight="1">
      <c r="A4" s="1310" t="s">
        <v>1826</v>
      </c>
      <c r="B4" s="1310"/>
      <c r="C4" s="1310"/>
      <c r="D4" s="1310"/>
      <c r="E4" s="1310"/>
      <c r="F4" s="1310"/>
    </row>
    <row r="5" spans="1:7" ht="20.100000000000001" customHeight="1">
      <c r="A5" s="1725"/>
      <c r="B5" s="1725"/>
      <c r="C5" s="1725"/>
      <c r="D5" s="1725"/>
      <c r="E5" s="1725"/>
      <c r="F5" s="1725"/>
    </row>
    <row r="6" spans="1:7" ht="52.5" customHeight="1">
      <c r="A6" s="1801" t="s">
        <v>1424</v>
      </c>
      <c r="B6" s="524"/>
      <c r="C6" s="531"/>
      <c r="D6" s="531"/>
      <c r="E6" s="531"/>
      <c r="F6" s="2147"/>
      <c r="G6" s="2695"/>
    </row>
    <row r="7" spans="1:7" ht="54.75" customHeight="1">
      <c r="A7" s="2770" t="s">
        <v>979</v>
      </c>
      <c r="B7" s="2774" t="s">
        <v>1721</v>
      </c>
      <c r="C7" s="2771"/>
      <c r="D7" s="2771"/>
      <c r="E7" s="2771"/>
      <c r="F7" s="2777"/>
      <c r="G7" s="2695"/>
    </row>
    <row r="8" spans="1:7" ht="18" customHeight="1">
      <c r="A8" s="2771"/>
      <c r="B8" s="2771"/>
      <c r="C8" s="2771"/>
      <c r="D8" s="2771"/>
      <c r="E8" s="2771"/>
      <c r="F8" s="2771"/>
    </row>
    <row r="9" spans="1:7" ht="112.5" customHeight="1">
      <c r="A9" s="2772" t="s">
        <v>454</v>
      </c>
      <c r="B9" s="2775" t="s">
        <v>529</v>
      </c>
      <c r="C9" s="2776"/>
      <c r="D9" s="2776"/>
      <c r="E9" s="2776"/>
      <c r="F9" s="2778"/>
      <c r="G9" s="2695"/>
    </row>
    <row r="10" spans="1:7" ht="103.5" customHeight="1">
      <c r="A10" s="2773"/>
      <c r="B10" s="2775" t="s">
        <v>1705</v>
      </c>
      <c r="C10" s="2776"/>
      <c r="D10" s="2775"/>
      <c r="E10" s="2776"/>
      <c r="F10" s="2778"/>
      <c r="G10" s="2695"/>
    </row>
    <row r="11" spans="1:7">
      <c r="A11" s="1724"/>
    </row>
    <row r="12" spans="1:7" ht="20.100000000000001" customHeight="1">
      <c r="A12" s="520" t="s">
        <v>1690</v>
      </c>
      <c r="B12" s="520"/>
      <c r="C12" s="520"/>
      <c r="D12" s="520"/>
      <c r="E12" s="520"/>
      <c r="F12" s="520"/>
    </row>
    <row r="13" spans="1:7" ht="20.100000000000001" customHeight="1">
      <c r="A13" s="520"/>
      <c r="B13" s="520"/>
      <c r="C13" s="520"/>
      <c r="D13" s="520"/>
      <c r="E13" s="520"/>
      <c r="F13" s="520"/>
    </row>
  </sheetData>
  <mergeCells count="9">
    <mergeCell ref="D2:F2"/>
    <mergeCell ref="A4:F4"/>
    <mergeCell ref="B6:F6"/>
    <mergeCell ref="B7:F7"/>
    <mergeCell ref="B9:F9"/>
    <mergeCell ref="B10:C10"/>
    <mergeCell ref="D10:F10"/>
    <mergeCell ref="A9:A10"/>
    <mergeCell ref="A12:F13"/>
  </mergeCells>
  <phoneticPr fontId="57" type="Hiragana"/>
  <pageMargins left="0.7" right="0.7" top="0.75" bottom="0.75" header="0.3" footer="0.3"/>
  <pageSetup paperSize="9" scale="97" fitToWidth="1" fitToHeight="1" orientation="portrait" usePrinterDefaults="1" r:id="rId1"/>
</worksheet>
</file>

<file path=xl/worksheets/sheet85.xml><?xml version="1.0" encoding="utf-8"?>
<worksheet xmlns="http://schemas.openxmlformats.org/spreadsheetml/2006/main" xmlns:r="http://schemas.openxmlformats.org/officeDocument/2006/relationships" xmlns:mc="http://schemas.openxmlformats.org/markup-compatibility/2006">
  <sheetPr>
    <tabColor rgb="FFFF0000"/>
  </sheetPr>
  <dimension ref="A1:K12"/>
  <sheetViews>
    <sheetView view="pageBreakPreview" zoomScale="93" zoomScaleSheetLayoutView="93" workbookViewId="0"/>
  </sheetViews>
  <sheetFormatPr defaultRowHeight="18.75"/>
  <cols>
    <col min="1" max="1" width="2" style="2779" customWidth="1"/>
    <col min="2" max="2" width="9" style="2779" customWidth="1"/>
    <col min="3" max="9" width="10.625" style="2779" customWidth="1"/>
    <col min="10" max="10" width="3.875" style="2779" customWidth="1"/>
    <col min="11" max="258" width="9" style="2779" customWidth="1"/>
    <col min="259" max="265" width="10.625" style="2779" customWidth="1"/>
    <col min="266" max="514" width="9" style="2779" customWidth="1"/>
    <col min="515" max="521" width="10.625" style="2779" customWidth="1"/>
    <col min="522" max="770" width="9" style="2779" customWidth="1"/>
    <col min="771" max="777" width="10.625" style="2779" customWidth="1"/>
    <col min="778" max="1026" width="9" style="2779" customWidth="1"/>
    <col min="1027" max="1033" width="10.625" style="2779" customWidth="1"/>
    <col min="1034" max="1282" width="9" style="2779" customWidth="1"/>
    <col min="1283" max="1289" width="10.625" style="2779" customWidth="1"/>
    <col min="1290" max="1538" width="9" style="2779" customWidth="1"/>
    <col min="1539" max="1545" width="10.625" style="2779" customWidth="1"/>
    <col min="1546" max="1794" width="9" style="2779" customWidth="1"/>
    <col min="1795" max="1801" width="10.625" style="2779" customWidth="1"/>
    <col min="1802" max="2050" width="9" style="2779" customWidth="1"/>
    <col min="2051" max="2057" width="10.625" style="2779" customWidth="1"/>
    <col min="2058" max="2306" width="9" style="2779" customWidth="1"/>
    <col min="2307" max="2313" width="10.625" style="2779" customWidth="1"/>
    <col min="2314" max="2562" width="9" style="2779" customWidth="1"/>
    <col min="2563" max="2569" width="10.625" style="2779" customWidth="1"/>
    <col min="2570" max="2818" width="9" style="2779" customWidth="1"/>
    <col min="2819" max="2825" width="10.625" style="2779" customWidth="1"/>
    <col min="2826" max="3074" width="9" style="2779" customWidth="1"/>
    <col min="3075" max="3081" width="10.625" style="2779" customWidth="1"/>
    <col min="3082" max="3330" width="9" style="2779" customWidth="1"/>
    <col min="3331" max="3337" width="10.625" style="2779" customWidth="1"/>
    <col min="3338" max="3586" width="9" style="2779" customWidth="1"/>
    <col min="3587" max="3593" width="10.625" style="2779" customWidth="1"/>
    <col min="3594" max="3842" width="9" style="2779" customWidth="1"/>
    <col min="3843" max="3849" width="10.625" style="2779" customWidth="1"/>
    <col min="3850" max="4098" width="9" style="2779" customWidth="1"/>
    <col min="4099" max="4105" width="10.625" style="2779" customWidth="1"/>
    <col min="4106" max="4354" width="9" style="2779" customWidth="1"/>
    <col min="4355" max="4361" width="10.625" style="2779" customWidth="1"/>
    <col min="4362" max="4610" width="9" style="2779" customWidth="1"/>
    <col min="4611" max="4617" width="10.625" style="2779" customWidth="1"/>
    <col min="4618" max="4866" width="9" style="2779" customWidth="1"/>
    <col min="4867" max="4873" width="10.625" style="2779" customWidth="1"/>
    <col min="4874" max="5122" width="9" style="2779" customWidth="1"/>
    <col min="5123" max="5129" width="10.625" style="2779" customWidth="1"/>
    <col min="5130" max="5378" width="9" style="2779" customWidth="1"/>
    <col min="5379" max="5385" width="10.625" style="2779" customWidth="1"/>
    <col min="5386" max="5634" width="9" style="2779" customWidth="1"/>
    <col min="5635" max="5641" width="10.625" style="2779" customWidth="1"/>
    <col min="5642" max="5890" width="9" style="2779" customWidth="1"/>
    <col min="5891" max="5897" width="10.625" style="2779" customWidth="1"/>
    <col min="5898" max="6146" width="9" style="2779" customWidth="1"/>
    <col min="6147" max="6153" width="10.625" style="2779" customWidth="1"/>
    <col min="6154" max="6402" width="9" style="2779" customWidth="1"/>
    <col min="6403" max="6409" width="10.625" style="2779" customWidth="1"/>
    <col min="6410" max="6658" width="9" style="2779" customWidth="1"/>
    <col min="6659" max="6665" width="10.625" style="2779" customWidth="1"/>
    <col min="6666" max="6914" width="9" style="2779" customWidth="1"/>
    <col min="6915" max="6921" width="10.625" style="2779" customWidth="1"/>
    <col min="6922" max="7170" width="9" style="2779" customWidth="1"/>
    <col min="7171" max="7177" width="10.625" style="2779" customWidth="1"/>
    <col min="7178" max="7426" width="9" style="2779" customWidth="1"/>
    <col min="7427" max="7433" width="10.625" style="2779" customWidth="1"/>
    <col min="7434" max="7682" width="9" style="2779" customWidth="1"/>
    <col min="7683" max="7689" width="10.625" style="2779" customWidth="1"/>
    <col min="7690" max="7938" width="9" style="2779" customWidth="1"/>
    <col min="7939" max="7945" width="10.625" style="2779" customWidth="1"/>
    <col min="7946" max="8194" width="9" style="2779" customWidth="1"/>
    <col min="8195" max="8201" width="10.625" style="2779" customWidth="1"/>
    <col min="8202" max="8450" width="9" style="2779" customWidth="1"/>
    <col min="8451" max="8457" width="10.625" style="2779" customWidth="1"/>
    <col min="8458" max="8706" width="9" style="2779" customWidth="1"/>
    <col min="8707" max="8713" width="10.625" style="2779" customWidth="1"/>
    <col min="8714" max="8962" width="9" style="2779" customWidth="1"/>
    <col min="8963" max="8969" width="10.625" style="2779" customWidth="1"/>
    <col min="8970" max="9218" width="9" style="2779" customWidth="1"/>
    <col min="9219" max="9225" width="10.625" style="2779" customWidth="1"/>
    <col min="9226" max="9474" width="9" style="2779" customWidth="1"/>
    <col min="9475" max="9481" width="10.625" style="2779" customWidth="1"/>
    <col min="9482" max="9730" width="9" style="2779" customWidth="1"/>
    <col min="9731" max="9737" width="10.625" style="2779" customWidth="1"/>
    <col min="9738" max="9986" width="9" style="2779" customWidth="1"/>
    <col min="9987" max="9993" width="10.625" style="2779" customWidth="1"/>
    <col min="9994" max="10242" width="9" style="2779" customWidth="1"/>
    <col min="10243" max="10249" width="10.625" style="2779" customWidth="1"/>
    <col min="10250" max="10498" width="9" style="2779" customWidth="1"/>
    <col min="10499" max="10505" width="10.625" style="2779" customWidth="1"/>
    <col min="10506" max="10754" width="9" style="2779" customWidth="1"/>
    <col min="10755" max="10761" width="10.625" style="2779" customWidth="1"/>
    <col min="10762" max="11010" width="9" style="2779" customWidth="1"/>
    <col min="11011" max="11017" width="10.625" style="2779" customWidth="1"/>
    <col min="11018" max="11266" width="9" style="2779" customWidth="1"/>
    <col min="11267" max="11273" width="10.625" style="2779" customWidth="1"/>
    <col min="11274" max="11522" width="9" style="2779" customWidth="1"/>
    <col min="11523" max="11529" width="10.625" style="2779" customWidth="1"/>
    <col min="11530" max="11778" width="9" style="2779" customWidth="1"/>
    <col min="11779" max="11785" width="10.625" style="2779" customWidth="1"/>
    <col min="11786" max="12034" width="9" style="2779" customWidth="1"/>
    <col min="12035" max="12041" width="10.625" style="2779" customWidth="1"/>
    <col min="12042" max="12290" width="9" style="2779" customWidth="1"/>
    <col min="12291" max="12297" width="10.625" style="2779" customWidth="1"/>
    <col min="12298" max="12546" width="9" style="2779" customWidth="1"/>
    <col min="12547" max="12553" width="10.625" style="2779" customWidth="1"/>
    <col min="12554" max="12802" width="9" style="2779" customWidth="1"/>
    <col min="12803" max="12809" width="10.625" style="2779" customWidth="1"/>
    <col min="12810" max="13058" width="9" style="2779" customWidth="1"/>
    <col min="13059" max="13065" width="10.625" style="2779" customWidth="1"/>
    <col min="13066" max="13314" width="9" style="2779" customWidth="1"/>
    <col min="13315" max="13321" width="10.625" style="2779" customWidth="1"/>
    <col min="13322" max="13570" width="9" style="2779" customWidth="1"/>
    <col min="13571" max="13577" width="10.625" style="2779" customWidth="1"/>
    <col min="13578" max="13826" width="9" style="2779" customWidth="1"/>
    <col min="13827" max="13833" width="10.625" style="2779" customWidth="1"/>
    <col min="13834" max="14082" width="9" style="2779" customWidth="1"/>
    <col min="14083" max="14089" width="10.625" style="2779" customWidth="1"/>
    <col min="14090" max="14338" width="9" style="2779" customWidth="1"/>
    <col min="14339" max="14345" width="10.625" style="2779" customWidth="1"/>
    <col min="14346" max="14594" width="9" style="2779" customWidth="1"/>
    <col min="14595" max="14601" width="10.625" style="2779" customWidth="1"/>
    <col min="14602" max="14850" width="9" style="2779" customWidth="1"/>
    <col min="14851" max="14857" width="10.625" style="2779" customWidth="1"/>
    <col min="14858" max="15106" width="9" style="2779" customWidth="1"/>
    <col min="15107" max="15113" width="10.625" style="2779" customWidth="1"/>
    <col min="15114" max="15362" width="9" style="2779" customWidth="1"/>
    <col min="15363" max="15369" width="10.625" style="2779" customWidth="1"/>
    <col min="15370" max="15618" width="9" style="2779" customWidth="1"/>
    <col min="15619" max="15625" width="10.625" style="2779" customWidth="1"/>
    <col min="15626" max="15874" width="9" style="2779" customWidth="1"/>
    <col min="15875" max="15881" width="10.625" style="2779" customWidth="1"/>
    <col min="15882" max="16130" width="9" style="2779" customWidth="1"/>
    <col min="16131" max="16137" width="10.625" style="2779" customWidth="1"/>
    <col min="16138" max="16384" width="9" style="2779" customWidth="1"/>
  </cols>
  <sheetData>
    <row r="1" spans="1:11" ht="20.100000000000001" customHeight="1">
      <c r="A1" s="499" t="s">
        <v>2078</v>
      </c>
    </row>
    <row r="2" spans="1:11" ht="20.100000000000001" customHeight="1">
      <c r="B2" s="2780"/>
      <c r="C2" s="2780"/>
      <c r="D2" s="2780"/>
      <c r="E2" s="2780"/>
      <c r="F2" s="2780"/>
      <c r="G2" s="2780"/>
      <c r="H2" s="2794" t="s">
        <v>1306</v>
      </c>
      <c r="I2" s="2794"/>
    </row>
    <row r="3" spans="1:11" ht="20.100000000000001" customHeight="1">
      <c r="B3" s="2780"/>
      <c r="C3" s="2780"/>
      <c r="D3" s="2780"/>
      <c r="E3" s="2780"/>
      <c r="F3" s="2780"/>
      <c r="G3" s="2780"/>
      <c r="H3" s="2794"/>
      <c r="I3" s="2794"/>
    </row>
    <row r="4" spans="1:11" ht="20.100000000000001" customHeight="1">
      <c r="B4" s="2781" t="s">
        <v>1824</v>
      </c>
      <c r="C4" s="2781"/>
      <c r="D4" s="2781"/>
      <c r="E4" s="2781"/>
      <c r="F4" s="2781"/>
      <c r="G4" s="2781"/>
      <c r="H4" s="2781"/>
      <c r="I4" s="2781"/>
      <c r="J4" s="2797"/>
      <c r="K4" s="2797"/>
    </row>
    <row r="5" spans="1:11" ht="20.100000000000001" customHeight="1">
      <c r="B5" s="230"/>
      <c r="C5" s="230"/>
      <c r="D5" s="230"/>
      <c r="E5" s="230"/>
      <c r="F5" s="230"/>
      <c r="G5" s="230"/>
      <c r="H5" s="230"/>
      <c r="I5" s="230"/>
      <c r="J5" s="2797"/>
      <c r="K5" s="2797"/>
    </row>
    <row r="6" spans="1:11" ht="30.95" customHeight="1">
      <c r="B6" s="2782" t="s">
        <v>1896</v>
      </c>
      <c r="C6" s="2782"/>
      <c r="D6" s="2790"/>
      <c r="E6" s="2792"/>
      <c r="F6" s="2792"/>
      <c r="G6" s="2792"/>
      <c r="H6" s="2792"/>
      <c r="I6" s="2795"/>
    </row>
    <row r="7" spans="1:11" ht="30.95" customHeight="1">
      <c r="B7" s="2783" t="s">
        <v>276</v>
      </c>
      <c r="C7" s="2787"/>
      <c r="D7" s="2790" t="s">
        <v>1897</v>
      </c>
      <c r="E7" s="2792"/>
      <c r="F7" s="2792"/>
      <c r="G7" s="2792"/>
      <c r="H7" s="2792"/>
      <c r="I7" s="2795"/>
    </row>
    <row r="8" spans="1:11" ht="30.95" customHeight="1">
      <c r="B8" s="2782" t="s">
        <v>595</v>
      </c>
      <c r="C8" s="2782"/>
      <c r="D8" s="2790"/>
      <c r="E8" s="2792"/>
      <c r="F8" s="2792"/>
      <c r="G8" s="2792"/>
      <c r="H8" s="2792"/>
      <c r="I8" s="2795"/>
    </row>
    <row r="9" spans="1:11" ht="30.95" customHeight="1">
      <c r="B9" s="2780"/>
      <c r="C9" s="2780"/>
      <c r="D9" s="2780"/>
      <c r="E9" s="2780"/>
      <c r="F9" s="2780"/>
      <c r="G9" s="2780"/>
      <c r="H9" s="2780"/>
      <c r="I9" s="2780"/>
    </row>
    <row r="10" spans="1:11" s="2195" customFormat="1" ht="112.5" customHeight="1">
      <c r="B10" s="2784" t="s">
        <v>454</v>
      </c>
      <c r="C10" s="2788"/>
      <c r="D10" s="2791" t="s">
        <v>1898</v>
      </c>
      <c r="E10" s="2793"/>
      <c r="F10" s="2793"/>
      <c r="G10" s="2793"/>
      <c r="H10" s="2793"/>
      <c r="I10" s="2796"/>
    </row>
    <row r="11" spans="1:11" ht="12.75" customHeight="1">
      <c r="B11" s="2785"/>
      <c r="C11" s="2789"/>
      <c r="D11" s="2789"/>
      <c r="E11" s="2789"/>
      <c r="F11" s="2789"/>
      <c r="G11" s="2789"/>
      <c r="H11" s="2789"/>
      <c r="I11" s="2789"/>
    </row>
    <row r="12" spans="1:11" ht="49.5" customHeight="1">
      <c r="B12" s="2786"/>
    </row>
    <row r="13" spans="1:11" ht="24.95" customHeight="1"/>
    <row r="14" spans="1:11" ht="24.95" customHeight="1"/>
  </sheetData>
  <mergeCells count="11">
    <mergeCell ref="H2:I2"/>
    <mergeCell ref="B4:I4"/>
    <mergeCell ref="B6:C6"/>
    <mergeCell ref="D6:I6"/>
    <mergeCell ref="B7:C7"/>
    <mergeCell ref="D7:I7"/>
    <mergeCell ref="B8:C8"/>
    <mergeCell ref="D8:I8"/>
    <mergeCell ref="B10:C10"/>
    <mergeCell ref="D10:I10"/>
    <mergeCell ref="B11:I11"/>
  </mergeCells>
  <phoneticPr fontId="57" type="Hiragana"/>
  <pageMargins left="0.7" right="0.7" top="0.75" bottom="0.75" header="0.3" footer="0.3"/>
  <pageSetup paperSize="9" fitToWidth="1" fitToHeight="1" orientation="portrait" usePrinterDefaults="1" r:id="rId1"/>
</worksheet>
</file>

<file path=xl/worksheets/sheet86.xml><?xml version="1.0" encoding="utf-8"?>
<worksheet xmlns="http://schemas.openxmlformats.org/spreadsheetml/2006/main" xmlns:r="http://schemas.openxmlformats.org/officeDocument/2006/relationships" xmlns:mc="http://schemas.openxmlformats.org/markup-compatibility/2006">
  <sheetPr>
    <tabColor rgb="FFFF0000"/>
  </sheetPr>
  <dimension ref="A1:AB42"/>
  <sheetViews>
    <sheetView view="pageBreakPreview" zoomScale="93" zoomScaleSheetLayoutView="93" workbookViewId="0"/>
  </sheetViews>
  <sheetFormatPr defaultRowHeight="18.75"/>
  <cols>
    <col min="1" max="1" width="2.125" style="2789" customWidth="1"/>
    <col min="2" max="2" width="2.375" style="2789" customWidth="1"/>
    <col min="3" max="4" width="9" style="2789" customWidth="1"/>
    <col min="5" max="14" width="5.625" style="2789" customWidth="1"/>
    <col min="15" max="20" width="1.625" style="2789" customWidth="1"/>
    <col min="21" max="21" width="9" style="2789" customWidth="1"/>
    <col min="22" max="25" width="2.375" style="2789" customWidth="1"/>
    <col min="26" max="26" width="2.125" style="2789" customWidth="1"/>
    <col min="27" max="27" width="9" style="2789" customWidth="1"/>
    <col min="28" max="255" width="9" style="229" customWidth="1"/>
    <col min="256" max="256" width="1.75" style="229" customWidth="1"/>
    <col min="257" max="257" width="2.125" style="229" customWidth="1"/>
    <col min="258" max="258" width="2.375" style="229" customWidth="1"/>
    <col min="259" max="277" width="9" style="229" customWidth="1"/>
    <col min="278" max="281" width="2.375" style="229" customWidth="1"/>
    <col min="282" max="282" width="2.125" style="229" customWidth="1"/>
    <col min="283" max="511" width="9" style="229" customWidth="1"/>
    <col min="512" max="512" width="1.75" style="229" customWidth="1"/>
    <col min="513" max="513" width="2.125" style="229" customWidth="1"/>
    <col min="514" max="514" width="2.375" style="229" customWidth="1"/>
    <col min="515" max="533" width="9" style="229" customWidth="1"/>
    <col min="534" max="537" width="2.375" style="229" customWidth="1"/>
    <col min="538" max="538" width="2.125" style="229" customWidth="1"/>
    <col min="539" max="767" width="9" style="229" customWidth="1"/>
    <col min="768" max="768" width="1.75" style="229" customWidth="1"/>
    <col min="769" max="769" width="2.125" style="229" customWidth="1"/>
    <col min="770" max="770" width="2.375" style="229" customWidth="1"/>
    <col min="771" max="789" width="9" style="229" customWidth="1"/>
    <col min="790" max="793" width="2.375" style="229" customWidth="1"/>
    <col min="794" max="794" width="2.125" style="229" customWidth="1"/>
    <col min="795" max="1023" width="9" style="229" customWidth="1"/>
    <col min="1024" max="1024" width="1.75" style="229" customWidth="1"/>
    <col min="1025" max="1025" width="2.125" style="229" customWidth="1"/>
    <col min="1026" max="1026" width="2.375" style="229" customWidth="1"/>
    <col min="1027" max="1045" width="9" style="229" customWidth="1"/>
    <col min="1046" max="1049" width="2.375" style="229" customWidth="1"/>
    <col min="1050" max="1050" width="2.125" style="229" customWidth="1"/>
    <col min="1051" max="1279" width="9" style="229" customWidth="1"/>
    <col min="1280" max="1280" width="1.75" style="229" customWidth="1"/>
    <col min="1281" max="1281" width="2.125" style="229" customWidth="1"/>
    <col min="1282" max="1282" width="2.375" style="229" customWidth="1"/>
    <col min="1283" max="1301" width="9" style="229" customWidth="1"/>
    <col min="1302" max="1305" width="2.375" style="229" customWidth="1"/>
    <col min="1306" max="1306" width="2.125" style="229" customWidth="1"/>
    <col min="1307" max="1535" width="9" style="229" customWidth="1"/>
    <col min="1536" max="1536" width="1.75" style="229" customWidth="1"/>
    <col min="1537" max="1537" width="2.125" style="229" customWidth="1"/>
    <col min="1538" max="1538" width="2.375" style="229" customWidth="1"/>
    <col min="1539" max="1557" width="9" style="229" customWidth="1"/>
    <col min="1558" max="1561" width="2.375" style="229" customWidth="1"/>
    <col min="1562" max="1562" width="2.125" style="229" customWidth="1"/>
    <col min="1563" max="1791" width="9" style="229" customWidth="1"/>
    <col min="1792" max="1792" width="1.75" style="229" customWidth="1"/>
    <col min="1793" max="1793" width="2.125" style="229" customWidth="1"/>
    <col min="1794" max="1794" width="2.375" style="229" customWidth="1"/>
    <col min="1795" max="1813" width="9" style="229" customWidth="1"/>
    <col min="1814" max="1817" width="2.375" style="229" customWidth="1"/>
    <col min="1818" max="1818" width="2.125" style="229" customWidth="1"/>
    <col min="1819" max="2047" width="9" style="229" customWidth="1"/>
    <col min="2048" max="2048" width="1.75" style="229" customWidth="1"/>
    <col min="2049" max="2049" width="2.125" style="229" customWidth="1"/>
    <col min="2050" max="2050" width="2.375" style="229" customWidth="1"/>
    <col min="2051" max="2069" width="9" style="229" customWidth="1"/>
    <col min="2070" max="2073" width="2.375" style="229" customWidth="1"/>
    <col min="2074" max="2074" width="2.125" style="229" customWidth="1"/>
    <col min="2075" max="2303" width="9" style="229" customWidth="1"/>
    <col min="2304" max="2304" width="1.75" style="229" customWidth="1"/>
    <col min="2305" max="2305" width="2.125" style="229" customWidth="1"/>
    <col min="2306" max="2306" width="2.375" style="229" customWidth="1"/>
    <col min="2307" max="2325" width="9" style="229" customWidth="1"/>
    <col min="2326" max="2329" width="2.375" style="229" customWidth="1"/>
    <col min="2330" max="2330" width="2.125" style="229" customWidth="1"/>
    <col min="2331" max="2559" width="9" style="229" customWidth="1"/>
    <col min="2560" max="2560" width="1.75" style="229" customWidth="1"/>
    <col min="2561" max="2561" width="2.125" style="229" customWidth="1"/>
    <col min="2562" max="2562" width="2.375" style="229" customWidth="1"/>
    <col min="2563" max="2581" width="9" style="229" customWidth="1"/>
    <col min="2582" max="2585" width="2.375" style="229" customWidth="1"/>
    <col min="2586" max="2586" width="2.125" style="229" customWidth="1"/>
    <col min="2587" max="2815" width="9" style="229" customWidth="1"/>
    <col min="2816" max="2816" width="1.75" style="229" customWidth="1"/>
    <col min="2817" max="2817" width="2.125" style="229" customWidth="1"/>
    <col min="2818" max="2818" width="2.375" style="229" customWidth="1"/>
    <col min="2819" max="2837" width="9" style="229" customWidth="1"/>
    <col min="2838" max="2841" width="2.375" style="229" customWidth="1"/>
    <col min="2842" max="2842" width="2.125" style="229" customWidth="1"/>
    <col min="2843" max="3071" width="9" style="229" customWidth="1"/>
    <col min="3072" max="3072" width="1.75" style="229" customWidth="1"/>
    <col min="3073" max="3073" width="2.125" style="229" customWidth="1"/>
    <col min="3074" max="3074" width="2.375" style="229" customWidth="1"/>
    <col min="3075" max="3093" width="9" style="229" customWidth="1"/>
    <col min="3094" max="3097" width="2.375" style="229" customWidth="1"/>
    <col min="3098" max="3098" width="2.125" style="229" customWidth="1"/>
    <col min="3099" max="3327" width="9" style="229" customWidth="1"/>
    <col min="3328" max="3328" width="1.75" style="229" customWidth="1"/>
    <col min="3329" max="3329" width="2.125" style="229" customWidth="1"/>
    <col min="3330" max="3330" width="2.375" style="229" customWidth="1"/>
    <col min="3331" max="3349" width="9" style="229" customWidth="1"/>
    <col min="3350" max="3353" width="2.375" style="229" customWidth="1"/>
    <col min="3354" max="3354" width="2.125" style="229" customWidth="1"/>
    <col min="3355" max="3583" width="9" style="229" customWidth="1"/>
    <col min="3584" max="3584" width="1.75" style="229" customWidth="1"/>
    <col min="3585" max="3585" width="2.125" style="229" customWidth="1"/>
    <col min="3586" max="3586" width="2.375" style="229" customWidth="1"/>
    <col min="3587" max="3605" width="9" style="229" customWidth="1"/>
    <col min="3606" max="3609" width="2.375" style="229" customWidth="1"/>
    <col min="3610" max="3610" width="2.125" style="229" customWidth="1"/>
    <col min="3611" max="3839" width="9" style="229" customWidth="1"/>
    <col min="3840" max="3840" width="1.75" style="229" customWidth="1"/>
    <col min="3841" max="3841" width="2.125" style="229" customWidth="1"/>
    <col min="3842" max="3842" width="2.375" style="229" customWidth="1"/>
    <col min="3843" max="3861" width="9" style="229" customWidth="1"/>
    <col min="3862" max="3865" width="2.375" style="229" customWidth="1"/>
    <col min="3866" max="3866" width="2.125" style="229" customWidth="1"/>
    <col min="3867" max="4095" width="9" style="229" customWidth="1"/>
    <col min="4096" max="4096" width="1.75" style="229" customWidth="1"/>
    <col min="4097" max="4097" width="2.125" style="229" customWidth="1"/>
    <col min="4098" max="4098" width="2.375" style="229" customWidth="1"/>
    <col min="4099" max="4117" width="9" style="229" customWidth="1"/>
    <col min="4118" max="4121" width="2.375" style="229" customWidth="1"/>
    <col min="4122" max="4122" width="2.125" style="229" customWidth="1"/>
    <col min="4123" max="4351" width="9" style="229" customWidth="1"/>
    <col min="4352" max="4352" width="1.75" style="229" customWidth="1"/>
    <col min="4353" max="4353" width="2.125" style="229" customWidth="1"/>
    <col min="4354" max="4354" width="2.375" style="229" customWidth="1"/>
    <col min="4355" max="4373" width="9" style="229" customWidth="1"/>
    <col min="4374" max="4377" width="2.375" style="229" customWidth="1"/>
    <col min="4378" max="4378" width="2.125" style="229" customWidth="1"/>
    <col min="4379" max="4607" width="9" style="229" customWidth="1"/>
    <col min="4608" max="4608" width="1.75" style="229" customWidth="1"/>
    <col min="4609" max="4609" width="2.125" style="229" customWidth="1"/>
    <col min="4610" max="4610" width="2.375" style="229" customWidth="1"/>
    <col min="4611" max="4629" width="9" style="229" customWidth="1"/>
    <col min="4630" max="4633" width="2.375" style="229" customWidth="1"/>
    <col min="4634" max="4634" width="2.125" style="229" customWidth="1"/>
    <col min="4635" max="4863" width="9" style="229" customWidth="1"/>
    <col min="4864" max="4864" width="1.75" style="229" customWidth="1"/>
    <col min="4865" max="4865" width="2.125" style="229" customWidth="1"/>
    <col min="4866" max="4866" width="2.375" style="229" customWidth="1"/>
    <col min="4867" max="4885" width="9" style="229" customWidth="1"/>
    <col min="4886" max="4889" width="2.375" style="229" customWidth="1"/>
    <col min="4890" max="4890" width="2.125" style="229" customWidth="1"/>
    <col min="4891" max="5119" width="9" style="229" customWidth="1"/>
    <col min="5120" max="5120" width="1.75" style="229" customWidth="1"/>
    <col min="5121" max="5121" width="2.125" style="229" customWidth="1"/>
    <col min="5122" max="5122" width="2.375" style="229" customWidth="1"/>
    <col min="5123" max="5141" width="9" style="229" customWidth="1"/>
    <col min="5142" max="5145" width="2.375" style="229" customWidth="1"/>
    <col min="5146" max="5146" width="2.125" style="229" customWidth="1"/>
    <col min="5147" max="5375" width="9" style="229" customWidth="1"/>
    <col min="5376" max="5376" width="1.75" style="229" customWidth="1"/>
    <col min="5377" max="5377" width="2.125" style="229" customWidth="1"/>
    <col min="5378" max="5378" width="2.375" style="229" customWidth="1"/>
    <col min="5379" max="5397" width="9" style="229" customWidth="1"/>
    <col min="5398" max="5401" width="2.375" style="229" customWidth="1"/>
    <col min="5402" max="5402" width="2.125" style="229" customWidth="1"/>
    <col min="5403" max="5631" width="9" style="229" customWidth="1"/>
    <col min="5632" max="5632" width="1.75" style="229" customWidth="1"/>
    <col min="5633" max="5633" width="2.125" style="229" customWidth="1"/>
    <col min="5634" max="5634" width="2.375" style="229" customWidth="1"/>
    <col min="5635" max="5653" width="9" style="229" customWidth="1"/>
    <col min="5654" max="5657" width="2.375" style="229" customWidth="1"/>
    <col min="5658" max="5658" width="2.125" style="229" customWidth="1"/>
    <col min="5659" max="5887" width="9" style="229" customWidth="1"/>
    <col min="5888" max="5888" width="1.75" style="229" customWidth="1"/>
    <col min="5889" max="5889" width="2.125" style="229" customWidth="1"/>
    <col min="5890" max="5890" width="2.375" style="229" customWidth="1"/>
    <col min="5891" max="5909" width="9" style="229" customWidth="1"/>
    <col min="5910" max="5913" width="2.375" style="229" customWidth="1"/>
    <col min="5914" max="5914" width="2.125" style="229" customWidth="1"/>
    <col min="5915" max="6143" width="9" style="229" customWidth="1"/>
    <col min="6144" max="6144" width="1.75" style="229" customWidth="1"/>
    <col min="6145" max="6145" width="2.125" style="229" customWidth="1"/>
    <col min="6146" max="6146" width="2.375" style="229" customWidth="1"/>
    <col min="6147" max="6165" width="9" style="229" customWidth="1"/>
    <col min="6166" max="6169" width="2.375" style="229" customWidth="1"/>
    <col min="6170" max="6170" width="2.125" style="229" customWidth="1"/>
    <col min="6171" max="6399" width="9" style="229" customWidth="1"/>
    <col min="6400" max="6400" width="1.75" style="229" customWidth="1"/>
    <col min="6401" max="6401" width="2.125" style="229" customWidth="1"/>
    <col min="6402" max="6402" width="2.375" style="229" customWidth="1"/>
    <col min="6403" max="6421" width="9" style="229" customWidth="1"/>
    <col min="6422" max="6425" width="2.375" style="229" customWidth="1"/>
    <col min="6426" max="6426" width="2.125" style="229" customWidth="1"/>
    <col min="6427" max="6655" width="9" style="229" customWidth="1"/>
    <col min="6656" max="6656" width="1.75" style="229" customWidth="1"/>
    <col min="6657" max="6657" width="2.125" style="229" customWidth="1"/>
    <col min="6658" max="6658" width="2.375" style="229" customWidth="1"/>
    <col min="6659" max="6677" width="9" style="229" customWidth="1"/>
    <col min="6678" max="6681" width="2.375" style="229" customWidth="1"/>
    <col min="6682" max="6682" width="2.125" style="229" customWidth="1"/>
    <col min="6683" max="6911" width="9" style="229" customWidth="1"/>
    <col min="6912" max="6912" width="1.75" style="229" customWidth="1"/>
    <col min="6913" max="6913" width="2.125" style="229" customWidth="1"/>
    <col min="6914" max="6914" width="2.375" style="229" customWidth="1"/>
    <col min="6915" max="6933" width="9" style="229" customWidth="1"/>
    <col min="6934" max="6937" width="2.375" style="229" customWidth="1"/>
    <col min="6938" max="6938" width="2.125" style="229" customWidth="1"/>
    <col min="6939" max="7167" width="9" style="229" customWidth="1"/>
    <col min="7168" max="7168" width="1.75" style="229" customWidth="1"/>
    <col min="7169" max="7169" width="2.125" style="229" customWidth="1"/>
    <col min="7170" max="7170" width="2.375" style="229" customWidth="1"/>
    <col min="7171" max="7189" width="9" style="229" customWidth="1"/>
    <col min="7190" max="7193" width="2.375" style="229" customWidth="1"/>
    <col min="7194" max="7194" width="2.125" style="229" customWidth="1"/>
    <col min="7195" max="7423" width="9" style="229" customWidth="1"/>
    <col min="7424" max="7424" width="1.75" style="229" customWidth="1"/>
    <col min="7425" max="7425" width="2.125" style="229" customWidth="1"/>
    <col min="7426" max="7426" width="2.375" style="229" customWidth="1"/>
    <col min="7427" max="7445" width="9" style="229" customWidth="1"/>
    <col min="7446" max="7449" width="2.375" style="229" customWidth="1"/>
    <col min="7450" max="7450" width="2.125" style="229" customWidth="1"/>
    <col min="7451" max="7679" width="9" style="229" customWidth="1"/>
    <col min="7680" max="7680" width="1.75" style="229" customWidth="1"/>
    <col min="7681" max="7681" width="2.125" style="229" customWidth="1"/>
    <col min="7682" max="7682" width="2.375" style="229" customWidth="1"/>
    <col min="7683" max="7701" width="9" style="229" customWidth="1"/>
    <col min="7702" max="7705" width="2.375" style="229" customWidth="1"/>
    <col min="7706" max="7706" width="2.125" style="229" customWidth="1"/>
    <col min="7707" max="7935" width="9" style="229" customWidth="1"/>
    <col min="7936" max="7936" width="1.75" style="229" customWidth="1"/>
    <col min="7937" max="7937" width="2.125" style="229" customWidth="1"/>
    <col min="7938" max="7938" width="2.375" style="229" customWidth="1"/>
    <col min="7939" max="7957" width="9" style="229" customWidth="1"/>
    <col min="7958" max="7961" width="2.375" style="229" customWidth="1"/>
    <col min="7962" max="7962" width="2.125" style="229" customWidth="1"/>
    <col min="7963" max="8191" width="9" style="229" customWidth="1"/>
    <col min="8192" max="8192" width="1.75" style="229" customWidth="1"/>
    <col min="8193" max="8193" width="2.125" style="229" customWidth="1"/>
    <col min="8194" max="8194" width="2.375" style="229" customWidth="1"/>
    <col min="8195" max="8213" width="9" style="229" customWidth="1"/>
    <col min="8214" max="8217" width="2.375" style="229" customWidth="1"/>
    <col min="8218" max="8218" width="2.125" style="229" customWidth="1"/>
    <col min="8219" max="8447" width="9" style="229" customWidth="1"/>
    <col min="8448" max="8448" width="1.75" style="229" customWidth="1"/>
    <col min="8449" max="8449" width="2.125" style="229" customWidth="1"/>
    <col min="8450" max="8450" width="2.375" style="229" customWidth="1"/>
    <col min="8451" max="8469" width="9" style="229" customWidth="1"/>
    <col min="8470" max="8473" width="2.375" style="229" customWidth="1"/>
    <col min="8474" max="8474" width="2.125" style="229" customWidth="1"/>
    <col min="8475" max="8703" width="9" style="229" customWidth="1"/>
    <col min="8704" max="8704" width="1.75" style="229" customWidth="1"/>
    <col min="8705" max="8705" width="2.125" style="229" customWidth="1"/>
    <col min="8706" max="8706" width="2.375" style="229" customWidth="1"/>
    <col min="8707" max="8725" width="9" style="229" customWidth="1"/>
    <col min="8726" max="8729" width="2.375" style="229" customWidth="1"/>
    <col min="8730" max="8730" width="2.125" style="229" customWidth="1"/>
    <col min="8731" max="8959" width="9" style="229" customWidth="1"/>
    <col min="8960" max="8960" width="1.75" style="229" customWidth="1"/>
    <col min="8961" max="8961" width="2.125" style="229" customWidth="1"/>
    <col min="8962" max="8962" width="2.375" style="229" customWidth="1"/>
    <col min="8963" max="8981" width="9" style="229" customWidth="1"/>
    <col min="8982" max="8985" width="2.375" style="229" customWidth="1"/>
    <col min="8986" max="8986" width="2.125" style="229" customWidth="1"/>
    <col min="8987" max="9215" width="9" style="229" customWidth="1"/>
    <col min="9216" max="9216" width="1.75" style="229" customWidth="1"/>
    <col min="9217" max="9217" width="2.125" style="229" customWidth="1"/>
    <col min="9218" max="9218" width="2.375" style="229" customWidth="1"/>
    <col min="9219" max="9237" width="9" style="229" customWidth="1"/>
    <col min="9238" max="9241" width="2.375" style="229" customWidth="1"/>
    <col min="9242" max="9242" width="2.125" style="229" customWidth="1"/>
    <col min="9243" max="9471" width="9" style="229" customWidth="1"/>
    <col min="9472" max="9472" width="1.75" style="229" customWidth="1"/>
    <col min="9473" max="9473" width="2.125" style="229" customWidth="1"/>
    <col min="9474" max="9474" width="2.375" style="229" customWidth="1"/>
    <col min="9475" max="9493" width="9" style="229" customWidth="1"/>
    <col min="9494" max="9497" width="2.375" style="229" customWidth="1"/>
    <col min="9498" max="9498" width="2.125" style="229" customWidth="1"/>
    <col min="9499" max="9727" width="9" style="229" customWidth="1"/>
    <col min="9728" max="9728" width="1.75" style="229" customWidth="1"/>
    <col min="9729" max="9729" width="2.125" style="229" customWidth="1"/>
    <col min="9730" max="9730" width="2.375" style="229" customWidth="1"/>
    <col min="9731" max="9749" width="9" style="229" customWidth="1"/>
    <col min="9750" max="9753" width="2.375" style="229" customWidth="1"/>
    <col min="9754" max="9754" width="2.125" style="229" customWidth="1"/>
    <col min="9755" max="9983" width="9" style="229" customWidth="1"/>
    <col min="9984" max="9984" width="1.75" style="229" customWidth="1"/>
    <col min="9985" max="9985" width="2.125" style="229" customWidth="1"/>
    <col min="9986" max="9986" width="2.375" style="229" customWidth="1"/>
    <col min="9987" max="10005" width="9" style="229" customWidth="1"/>
    <col min="10006" max="10009" width="2.375" style="229" customWidth="1"/>
    <col min="10010" max="10010" width="2.125" style="229" customWidth="1"/>
    <col min="10011" max="10239" width="9" style="229" customWidth="1"/>
    <col min="10240" max="10240" width="1.75" style="229" customWidth="1"/>
    <col min="10241" max="10241" width="2.125" style="229" customWidth="1"/>
    <col min="10242" max="10242" width="2.375" style="229" customWidth="1"/>
    <col min="10243" max="10261" width="9" style="229" customWidth="1"/>
    <col min="10262" max="10265" width="2.375" style="229" customWidth="1"/>
    <col min="10266" max="10266" width="2.125" style="229" customWidth="1"/>
    <col min="10267" max="10495" width="9" style="229" customWidth="1"/>
    <col min="10496" max="10496" width="1.75" style="229" customWidth="1"/>
    <col min="10497" max="10497" width="2.125" style="229" customWidth="1"/>
    <col min="10498" max="10498" width="2.375" style="229" customWidth="1"/>
    <col min="10499" max="10517" width="9" style="229" customWidth="1"/>
    <col min="10518" max="10521" width="2.375" style="229" customWidth="1"/>
    <col min="10522" max="10522" width="2.125" style="229" customWidth="1"/>
    <col min="10523" max="10751" width="9" style="229" customWidth="1"/>
    <col min="10752" max="10752" width="1.75" style="229" customWidth="1"/>
    <col min="10753" max="10753" width="2.125" style="229" customWidth="1"/>
    <col min="10754" max="10754" width="2.375" style="229" customWidth="1"/>
    <col min="10755" max="10773" width="9" style="229" customWidth="1"/>
    <col min="10774" max="10777" width="2.375" style="229" customWidth="1"/>
    <col min="10778" max="10778" width="2.125" style="229" customWidth="1"/>
    <col min="10779" max="11007" width="9" style="229" customWidth="1"/>
    <col min="11008" max="11008" width="1.75" style="229" customWidth="1"/>
    <col min="11009" max="11009" width="2.125" style="229" customWidth="1"/>
    <col min="11010" max="11010" width="2.375" style="229" customWidth="1"/>
    <col min="11011" max="11029" width="9" style="229" customWidth="1"/>
    <col min="11030" max="11033" width="2.375" style="229" customWidth="1"/>
    <col min="11034" max="11034" width="2.125" style="229" customWidth="1"/>
    <col min="11035" max="11263" width="9" style="229" customWidth="1"/>
    <col min="11264" max="11264" width="1.75" style="229" customWidth="1"/>
    <col min="11265" max="11265" width="2.125" style="229" customWidth="1"/>
    <col min="11266" max="11266" width="2.375" style="229" customWidth="1"/>
    <col min="11267" max="11285" width="9" style="229" customWidth="1"/>
    <col min="11286" max="11289" width="2.375" style="229" customWidth="1"/>
    <col min="11290" max="11290" width="2.125" style="229" customWidth="1"/>
    <col min="11291" max="11519" width="9" style="229" customWidth="1"/>
    <col min="11520" max="11520" width="1.75" style="229" customWidth="1"/>
    <col min="11521" max="11521" width="2.125" style="229" customWidth="1"/>
    <col min="11522" max="11522" width="2.375" style="229" customWidth="1"/>
    <col min="11523" max="11541" width="9" style="229" customWidth="1"/>
    <col min="11542" max="11545" width="2.375" style="229" customWidth="1"/>
    <col min="11546" max="11546" width="2.125" style="229" customWidth="1"/>
    <col min="11547" max="11775" width="9" style="229" customWidth="1"/>
    <col min="11776" max="11776" width="1.75" style="229" customWidth="1"/>
    <col min="11777" max="11777" width="2.125" style="229" customWidth="1"/>
    <col min="11778" max="11778" width="2.375" style="229" customWidth="1"/>
    <col min="11779" max="11797" width="9" style="229" customWidth="1"/>
    <col min="11798" max="11801" width="2.375" style="229" customWidth="1"/>
    <col min="11802" max="11802" width="2.125" style="229" customWidth="1"/>
    <col min="11803" max="12031" width="9" style="229" customWidth="1"/>
    <col min="12032" max="12032" width="1.75" style="229" customWidth="1"/>
    <col min="12033" max="12033" width="2.125" style="229" customWidth="1"/>
    <col min="12034" max="12034" width="2.375" style="229" customWidth="1"/>
    <col min="12035" max="12053" width="9" style="229" customWidth="1"/>
    <col min="12054" max="12057" width="2.375" style="229" customWidth="1"/>
    <col min="12058" max="12058" width="2.125" style="229" customWidth="1"/>
    <col min="12059" max="12287" width="9" style="229" customWidth="1"/>
    <col min="12288" max="12288" width="1.75" style="229" customWidth="1"/>
    <col min="12289" max="12289" width="2.125" style="229" customWidth="1"/>
    <col min="12290" max="12290" width="2.375" style="229" customWidth="1"/>
    <col min="12291" max="12309" width="9" style="229" customWidth="1"/>
    <col min="12310" max="12313" width="2.375" style="229" customWidth="1"/>
    <col min="12314" max="12314" width="2.125" style="229" customWidth="1"/>
    <col min="12315" max="12543" width="9" style="229" customWidth="1"/>
    <col min="12544" max="12544" width="1.75" style="229" customWidth="1"/>
    <col min="12545" max="12545" width="2.125" style="229" customWidth="1"/>
    <col min="12546" max="12546" width="2.375" style="229" customWidth="1"/>
    <col min="12547" max="12565" width="9" style="229" customWidth="1"/>
    <col min="12566" max="12569" width="2.375" style="229" customWidth="1"/>
    <col min="12570" max="12570" width="2.125" style="229" customWidth="1"/>
    <col min="12571" max="12799" width="9" style="229" customWidth="1"/>
    <col min="12800" max="12800" width="1.75" style="229" customWidth="1"/>
    <col min="12801" max="12801" width="2.125" style="229" customWidth="1"/>
    <col min="12802" max="12802" width="2.375" style="229" customWidth="1"/>
    <col min="12803" max="12821" width="9" style="229" customWidth="1"/>
    <col min="12822" max="12825" width="2.375" style="229" customWidth="1"/>
    <col min="12826" max="12826" width="2.125" style="229" customWidth="1"/>
    <col min="12827" max="13055" width="9" style="229" customWidth="1"/>
    <col min="13056" max="13056" width="1.75" style="229" customWidth="1"/>
    <col min="13057" max="13057" width="2.125" style="229" customWidth="1"/>
    <col min="13058" max="13058" width="2.375" style="229" customWidth="1"/>
    <col min="13059" max="13077" width="9" style="229" customWidth="1"/>
    <col min="13078" max="13081" width="2.375" style="229" customWidth="1"/>
    <col min="13082" max="13082" width="2.125" style="229" customWidth="1"/>
    <col min="13083" max="13311" width="9" style="229" customWidth="1"/>
    <col min="13312" max="13312" width="1.75" style="229" customWidth="1"/>
    <col min="13313" max="13313" width="2.125" style="229" customWidth="1"/>
    <col min="13314" max="13314" width="2.375" style="229" customWidth="1"/>
    <col min="13315" max="13333" width="9" style="229" customWidth="1"/>
    <col min="13334" max="13337" width="2.375" style="229" customWidth="1"/>
    <col min="13338" max="13338" width="2.125" style="229" customWidth="1"/>
    <col min="13339" max="13567" width="9" style="229" customWidth="1"/>
    <col min="13568" max="13568" width="1.75" style="229" customWidth="1"/>
    <col min="13569" max="13569" width="2.125" style="229" customWidth="1"/>
    <col min="13570" max="13570" width="2.375" style="229" customWidth="1"/>
    <col min="13571" max="13589" width="9" style="229" customWidth="1"/>
    <col min="13590" max="13593" width="2.375" style="229" customWidth="1"/>
    <col min="13594" max="13594" width="2.125" style="229" customWidth="1"/>
    <col min="13595" max="13823" width="9" style="229" customWidth="1"/>
    <col min="13824" max="13824" width="1.75" style="229" customWidth="1"/>
    <col min="13825" max="13825" width="2.125" style="229" customWidth="1"/>
    <col min="13826" max="13826" width="2.375" style="229" customWidth="1"/>
    <col min="13827" max="13845" width="9" style="229" customWidth="1"/>
    <col min="13846" max="13849" width="2.375" style="229" customWidth="1"/>
    <col min="13850" max="13850" width="2.125" style="229" customWidth="1"/>
    <col min="13851" max="14079" width="9" style="229" customWidth="1"/>
    <col min="14080" max="14080" width="1.75" style="229" customWidth="1"/>
    <col min="14081" max="14081" width="2.125" style="229" customWidth="1"/>
    <col min="14082" max="14082" width="2.375" style="229" customWidth="1"/>
    <col min="14083" max="14101" width="9" style="229" customWidth="1"/>
    <col min="14102" max="14105" width="2.375" style="229" customWidth="1"/>
    <col min="14106" max="14106" width="2.125" style="229" customWidth="1"/>
    <col min="14107" max="14335" width="9" style="229" customWidth="1"/>
    <col min="14336" max="14336" width="1.75" style="229" customWidth="1"/>
    <col min="14337" max="14337" width="2.125" style="229" customWidth="1"/>
    <col min="14338" max="14338" width="2.375" style="229" customWidth="1"/>
    <col min="14339" max="14357" width="9" style="229" customWidth="1"/>
    <col min="14358" max="14361" width="2.375" style="229" customWidth="1"/>
    <col min="14362" max="14362" width="2.125" style="229" customWidth="1"/>
    <col min="14363" max="14591" width="9" style="229" customWidth="1"/>
    <col min="14592" max="14592" width="1.75" style="229" customWidth="1"/>
    <col min="14593" max="14593" width="2.125" style="229" customWidth="1"/>
    <col min="14594" max="14594" width="2.375" style="229" customWidth="1"/>
    <col min="14595" max="14613" width="9" style="229" customWidth="1"/>
    <col min="14614" max="14617" width="2.375" style="229" customWidth="1"/>
    <col min="14618" max="14618" width="2.125" style="229" customWidth="1"/>
    <col min="14619" max="14847" width="9" style="229" customWidth="1"/>
    <col min="14848" max="14848" width="1.75" style="229" customWidth="1"/>
    <col min="14849" max="14849" width="2.125" style="229" customWidth="1"/>
    <col min="14850" max="14850" width="2.375" style="229" customWidth="1"/>
    <col min="14851" max="14869" width="9" style="229" customWidth="1"/>
    <col min="14870" max="14873" width="2.375" style="229" customWidth="1"/>
    <col min="14874" max="14874" width="2.125" style="229" customWidth="1"/>
    <col min="14875" max="15103" width="9" style="229" customWidth="1"/>
    <col min="15104" max="15104" width="1.75" style="229" customWidth="1"/>
    <col min="15105" max="15105" width="2.125" style="229" customWidth="1"/>
    <col min="15106" max="15106" width="2.375" style="229" customWidth="1"/>
    <col min="15107" max="15125" width="9" style="229" customWidth="1"/>
    <col min="15126" max="15129" width="2.375" style="229" customWidth="1"/>
    <col min="15130" max="15130" width="2.125" style="229" customWidth="1"/>
    <col min="15131" max="15359" width="9" style="229" customWidth="1"/>
    <col min="15360" max="15360" width="1.75" style="229" customWidth="1"/>
    <col min="15361" max="15361" width="2.125" style="229" customWidth="1"/>
    <col min="15362" max="15362" width="2.375" style="229" customWidth="1"/>
    <col min="15363" max="15381" width="9" style="229" customWidth="1"/>
    <col min="15382" max="15385" width="2.375" style="229" customWidth="1"/>
    <col min="15386" max="15386" width="2.125" style="229" customWidth="1"/>
    <col min="15387" max="15615" width="9" style="229" customWidth="1"/>
    <col min="15616" max="15616" width="1.75" style="229" customWidth="1"/>
    <col min="15617" max="15617" width="2.125" style="229" customWidth="1"/>
    <col min="15618" max="15618" width="2.375" style="229" customWidth="1"/>
    <col min="15619" max="15637" width="9" style="229" customWidth="1"/>
    <col min="15638" max="15641" width="2.375" style="229" customWidth="1"/>
    <col min="15642" max="15642" width="2.125" style="229" customWidth="1"/>
    <col min="15643" max="15871" width="9" style="229" customWidth="1"/>
    <col min="15872" max="15872" width="1.75" style="229" customWidth="1"/>
    <col min="15873" max="15873" width="2.125" style="229" customWidth="1"/>
    <col min="15874" max="15874" width="2.375" style="229" customWidth="1"/>
    <col min="15875" max="15893" width="9" style="229" customWidth="1"/>
    <col min="15894" max="15897" width="2.375" style="229" customWidth="1"/>
    <col min="15898" max="15898" width="2.125" style="229" customWidth="1"/>
    <col min="15899" max="16127" width="9" style="229" customWidth="1"/>
    <col min="16128" max="16128" width="1.75" style="229" customWidth="1"/>
    <col min="16129" max="16129" width="2.125" style="229" customWidth="1"/>
    <col min="16130" max="16130" width="2.375" style="229" customWidth="1"/>
    <col min="16131" max="16149" width="9" style="229" customWidth="1"/>
    <col min="16150" max="16153" width="2.375" style="229" customWidth="1"/>
    <col min="16154" max="16154" width="2.125" style="229" customWidth="1"/>
    <col min="16155" max="16384" width="9" style="229" customWidth="1"/>
  </cols>
  <sheetData>
    <row r="1" spans="1:26">
      <c r="A1" s="2798" t="s">
        <v>995</v>
      </c>
      <c r="B1" s="229"/>
      <c r="C1" s="229"/>
      <c r="D1" s="229"/>
      <c r="E1" s="229"/>
      <c r="F1" s="229"/>
      <c r="G1" s="229"/>
      <c r="H1" s="229"/>
      <c r="I1" s="229"/>
      <c r="J1" s="229"/>
      <c r="K1" s="229"/>
      <c r="L1" s="229"/>
      <c r="M1" s="229"/>
      <c r="N1" s="229"/>
      <c r="O1" s="229"/>
      <c r="P1" s="229"/>
      <c r="Q1" s="229"/>
      <c r="R1" s="229"/>
      <c r="S1" s="229"/>
      <c r="T1" s="229"/>
      <c r="U1" s="229"/>
      <c r="V1" s="229"/>
      <c r="W1" s="229"/>
      <c r="X1" s="229"/>
      <c r="Y1" s="229"/>
      <c r="Z1" s="286"/>
    </row>
    <row r="2" spans="1:26">
      <c r="A2" s="234"/>
      <c r="B2" s="229"/>
      <c r="C2" s="229"/>
      <c r="D2" s="229"/>
      <c r="E2" s="229"/>
      <c r="F2" s="229"/>
      <c r="G2" s="229"/>
      <c r="H2" s="229"/>
      <c r="I2" s="229"/>
      <c r="J2" s="229"/>
      <c r="K2" s="229"/>
      <c r="L2" s="229"/>
      <c r="M2" s="229"/>
      <c r="N2" s="229"/>
      <c r="O2" s="229"/>
      <c r="P2" s="229"/>
      <c r="Q2" s="229"/>
      <c r="R2" s="277" t="s">
        <v>43</v>
      </c>
      <c r="S2" s="277"/>
      <c r="T2" s="277"/>
      <c r="U2" s="277"/>
      <c r="V2" s="277"/>
      <c r="W2" s="277"/>
      <c r="X2" s="277"/>
      <c r="Y2" s="277"/>
      <c r="Z2" s="286"/>
    </row>
    <row r="3" spans="1:26">
      <c r="A3" s="234"/>
      <c r="B3" s="229"/>
      <c r="C3" s="229"/>
      <c r="D3" s="229"/>
      <c r="E3" s="229"/>
      <c r="F3" s="229"/>
      <c r="G3" s="229"/>
      <c r="H3" s="229"/>
      <c r="I3" s="229"/>
      <c r="J3" s="229"/>
      <c r="K3" s="229"/>
      <c r="L3" s="229"/>
      <c r="M3" s="229"/>
      <c r="N3" s="229"/>
      <c r="O3" s="229"/>
      <c r="P3" s="229"/>
      <c r="Q3" s="229"/>
      <c r="R3" s="229"/>
      <c r="S3" s="229"/>
      <c r="T3" s="282"/>
      <c r="U3" s="229"/>
      <c r="V3" s="229"/>
      <c r="W3" s="229"/>
      <c r="X3" s="229"/>
      <c r="Y3" s="229"/>
      <c r="Z3" s="286"/>
    </row>
    <row r="4" spans="1:26">
      <c r="A4" s="234"/>
      <c r="B4" s="2781" t="s">
        <v>1298</v>
      </c>
      <c r="C4" s="2781"/>
      <c r="D4" s="2781"/>
      <c r="E4" s="2781"/>
      <c r="F4" s="2781"/>
      <c r="G4" s="2781"/>
      <c r="H4" s="2781"/>
      <c r="I4" s="2781"/>
      <c r="J4" s="2781"/>
      <c r="K4" s="2781"/>
      <c r="L4" s="2781"/>
      <c r="M4" s="2781"/>
      <c r="N4" s="2781"/>
      <c r="O4" s="2781"/>
      <c r="P4" s="2781"/>
      <c r="Q4" s="2781"/>
      <c r="R4" s="2781"/>
      <c r="S4" s="2781"/>
      <c r="T4" s="2781"/>
      <c r="U4" s="2781"/>
      <c r="V4" s="2781"/>
      <c r="W4" s="2781"/>
      <c r="X4" s="2781"/>
      <c r="Y4" s="2781"/>
      <c r="Z4" s="286"/>
    </row>
    <row r="5" spans="1:26">
      <c r="A5" s="234"/>
      <c r="B5" s="229"/>
      <c r="C5" s="229"/>
      <c r="D5" s="229"/>
      <c r="E5" s="229"/>
      <c r="F5" s="229"/>
      <c r="G5" s="229"/>
      <c r="H5" s="229"/>
      <c r="I5" s="229"/>
      <c r="J5" s="229"/>
      <c r="K5" s="229"/>
      <c r="L5" s="229"/>
      <c r="M5" s="229"/>
      <c r="N5" s="229"/>
      <c r="O5" s="229"/>
      <c r="P5" s="229"/>
      <c r="Q5" s="229"/>
      <c r="R5" s="229"/>
      <c r="S5" s="229"/>
      <c r="T5" s="229"/>
      <c r="U5" s="229"/>
      <c r="V5" s="229"/>
      <c r="W5" s="229"/>
      <c r="X5" s="229"/>
      <c r="Y5" s="229"/>
      <c r="Z5" s="286"/>
    </row>
    <row r="6" spans="1:26" ht="24.95" customHeight="1">
      <c r="A6" s="234"/>
      <c r="B6" s="2799" t="s">
        <v>1861</v>
      </c>
      <c r="C6" s="2802"/>
      <c r="D6" s="2802"/>
      <c r="E6" s="2802"/>
      <c r="F6" s="2808"/>
      <c r="G6" s="405"/>
      <c r="H6" s="405"/>
      <c r="I6" s="405"/>
      <c r="J6" s="405"/>
      <c r="K6" s="405"/>
      <c r="L6" s="405"/>
      <c r="M6" s="405"/>
      <c r="N6" s="405"/>
      <c r="O6" s="405"/>
      <c r="P6" s="405"/>
      <c r="Q6" s="405"/>
      <c r="R6" s="405"/>
      <c r="S6" s="405"/>
      <c r="T6" s="405"/>
      <c r="U6" s="405"/>
      <c r="V6" s="405"/>
      <c r="W6" s="405"/>
      <c r="X6" s="405"/>
      <c r="Y6" s="406"/>
      <c r="Z6" s="286"/>
    </row>
    <row r="7" spans="1:26" ht="24.95" customHeight="1">
      <c r="A7" s="234"/>
      <c r="B7" s="2799" t="s">
        <v>1899</v>
      </c>
      <c r="C7" s="2802"/>
      <c r="D7" s="2802"/>
      <c r="E7" s="2802"/>
      <c r="F7" s="2808"/>
      <c r="G7" s="240" t="s">
        <v>1726</v>
      </c>
      <c r="H7" s="240"/>
      <c r="I7" s="240"/>
      <c r="J7" s="240"/>
      <c r="K7" s="240"/>
      <c r="L7" s="240"/>
      <c r="M7" s="240"/>
      <c r="N7" s="240"/>
      <c r="O7" s="240"/>
      <c r="P7" s="240"/>
      <c r="Q7" s="240"/>
      <c r="R7" s="240"/>
      <c r="S7" s="240"/>
      <c r="T7" s="240"/>
      <c r="U7" s="240"/>
      <c r="V7" s="240"/>
      <c r="W7" s="240"/>
      <c r="X7" s="240"/>
      <c r="Y7" s="259"/>
      <c r="Z7" s="286"/>
    </row>
    <row r="8" spans="1:26" ht="24.95" customHeight="1">
      <c r="A8" s="234"/>
      <c r="B8" s="2800" t="s">
        <v>1900</v>
      </c>
      <c r="C8" s="2803"/>
      <c r="D8" s="2803"/>
      <c r="E8" s="2803"/>
      <c r="F8" s="2809"/>
      <c r="G8" s="2810" t="s">
        <v>1918</v>
      </c>
      <c r="H8" s="405"/>
      <c r="I8" s="405"/>
      <c r="J8" s="405"/>
      <c r="K8" s="405"/>
      <c r="L8" s="405"/>
      <c r="M8" s="405"/>
      <c r="N8" s="405"/>
      <c r="O8" s="405"/>
      <c r="P8" s="405"/>
      <c r="Q8" s="405"/>
      <c r="R8" s="405"/>
      <c r="S8" s="405"/>
      <c r="T8" s="405"/>
      <c r="U8" s="405"/>
      <c r="V8" s="405"/>
      <c r="W8" s="405"/>
      <c r="X8" s="405"/>
      <c r="Y8" s="406"/>
      <c r="Z8" s="286"/>
    </row>
    <row r="9" spans="1:26" ht="24.95" customHeight="1">
      <c r="A9" s="234"/>
      <c r="B9" s="2799" t="s">
        <v>1901</v>
      </c>
      <c r="C9" s="2802"/>
      <c r="D9" s="2802"/>
      <c r="E9" s="2802"/>
      <c r="F9" s="2808"/>
      <c r="G9" s="405"/>
      <c r="H9" s="405"/>
      <c r="I9" s="405"/>
      <c r="J9" s="405"/>
      <c r="K9" s="405"/>
      <c r="L9" s="405"/>
      <c r="M9" s="405"/>
      <c r="N9" s="405"/>
      <c r="O9" s="405"/>
      <c r="P9" s="405"/>
      <c r="Q9" s="405"/>
      <c r="R9" s="405"/>
      <c r="S9" s="405"/>
      <c r="T9" s="405"/>
      <c r="U9" s="405"/>
      <c r="V9" s="405"/>
      <c r="W9" s="405"/>
      <c r="X9" s="405"/>
      <c r="Y9" s="406"/>
      <c r="Z9" s="286"/>
    </row>
    <row r="10" spans="1:26" ht="24.95" customHeight="1">
      <c r="A10" s="234"/>
      <c r="B10" s="2799" t="s">
        <v>220</v>
      </c>
      <c r="C10" s="2802"/>
      <c r="D10" s="2802"/>
      <c r="E10" s="2802"/>
      <c r="F10" s="2808"/>
      <c r="G10" s="231" t="s">
        <v>1919</v>
      </c>
      <c r="H10" s="240"/>
      <c r="I10" s="240"/>
      <c r="J10" s="240"/>
      <c r="K10" s="240"/>
      <c r="L10" s="240"/>
      <c r="M10" s="240"/>
      <c r="N10" s="240"/>
      <c r="O10" s="240"/>
      <c r="P10" s="240"/>
      <c r="Q10" s="240"/>
      <c r="R10" s="240"/>
      <c r="S10" s="240"/>
      <c r="T10" s="240"/>
      <c r="U10" s="240"/>
      <c r="V10" s="240"/>
      <c r="W10" s="240"/>
      <c r="X10" s="240"/>
      <c r="Y10" s="259"/>
      <c r="Z10" s="286"/>
    </row>
    <row r="11" spans="1:26" ht="24.95" customHeight="1">
      <c r="A11" s="234"/>
      <c r="B11" s="2799" t="s">
        <v>662</v>
      </c>
      <c r="C11" s="2802"/>
      <c r="D11" s="2802"/>
      <c r="E11" s="2802"/>
      <c r="F11" s="2808"/>
      <c r="G11" s="405"/>
      <c r="H11" s="405"/>
      <c r="I11" s="405"/>
      <c r="J11" s="405"/>
      <c r="K11" s="405"/>
      <c r="L11" s="405"/>
      <c r="M11" s="405"/>
      <c r="N11" s="405"/>
      <c r="O11" s="405"/>
      <c r="P11" s="405"/>
      <c r="Q11" s="405"/>
      <c r="R11" s="405"/>
      <c r="S11" s="405"/>
      <c r="T11" s="405"/>
      <c r="U11" s="405"/>
      <c r="V11" s="405"/>
      <c r="W11" s="405"/>
      <c r="X11" s="405"/>
      <c r="Y11" s="406"/>
      <c r="Z11" s="286"/>
    </row>
    <row r="12" spans="1:26">
      <c r="A12" s="234"/>
      <c r="B12" s="229"/>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86"/>
    </row>
    <row r="13" spans="1:26" ht="18.75" customHeight="1">
      <c r="A13" s="234"/>
      <c r="B13" s="233"/>
      <c r="C13" s="241" t="s">
        <v>1106</v>
      </c>
      <c r="D13" s="241"/>
      <c r="E13" s="241"/>
      <c r="F13" s="241"/>
      <c r="G13" s="241"/>
      <c r="H13" s="241"/>
      <c r="I13" s="241"/>
      <c r="J13" s="241"/>
      <c r="K13" s="241"/>
      <c r="L13" s="241"/>
      <c r="M13" s="241"/>
      <c r="N13" s="241"/>
      <c r="O13" s="241"/>
      <c r="P13" s="241"/>
      <c r="Q13" s="241"/>
      <c r="R13" s="241"/>
      <c r="S13" s="241"/>
      <c r="T13" s="241"/>
      <c r="U13" s="297"/>
      <c r="V13" s="2813" t="s">
        <v>82</v>
      </c>
      <c r="W13" s="327"/>
      <c r="X13" s="327"/>
      <c r="Y13" s="2815"/>
      <c r="Z13" s="286"/>
    </row>
    <row r="14" spans="1:26" ht="18.75" customHeight="1">
      <c r="A14" s="234"/>
      <c r="B14" s="234"/>
      <c r="C14" s="229" t="s">
        <v>1904</v>
      </c>
      <c r="D14" s="229"/>
      <c r="E14" s="229"/>
      <c r="F14" s="229"/>
      <c r="G14" s="229"/>
      <c r="H14" s="229"/>
      <c r="I14" s="229"/>
      <c r="J14" s="229"/>
      <c r="K14" s="229"/>
      <c r="L14" s="229"/>
      <c r="M14" s="229"/>
      <c r="N14" s="229"/>
      <c r="O14" s="229"/>
      <c r="P14" s="229"/>
      <c r="Q14" s="229"/>
      <c r="R14" s="229"/>
      <c r="S14" s="229"/>
      <c r="T14" s="229"/>
      <c r="U14" s="286"/>
      <c r="V14" s="291"/>
      <c r="W14" s="230"/>
      <c r="X14" s="230"/>
      <c r="Y14" s="300"/>
      <c r="Z14" s="286"/>
    </row>
    <row r="15" spans="1:26" ht="18.75" customHeight="1">
      <c r="A15" s="234"/>
      <c r="B15" s="235"/>
      <c r="C15" s="251" t="s">
        <v>1606</v>
      </c>
      <c r="D15" s="251"/>
      <c r="E15" s="251"/>
      <c r="F15" s="251"/>
      <c r="G15" s="251"/>
      <c r="H15" s="251"/>
      <c r="I15" s="251"/>
      <c r="J15" s="251"/>
      <c r="K15" s="251"/>
      <c r="L15" s="251"/>
      <c r="M15" s="251"/>
      <c r="N15" s="251"/>
      <c r="O15" s="251"/>
      <c r="P15" s="251"/>
      <c r="Q15" s="251"/>
      <c r="R15" s="251"/>
      <c r="S15" s="251"/>
      <c r="T15" s="251"/>
      <c r="U15" s="302"/>
      <c r="V15" s="2814"/>
      <c r="W15" s="328"/>
      <c r="X15" s="328"/>
      <c r="Y15" s="2816"/>
      <c r="Z15" s="286"/>
    </row>
    <row r="16" spans="1:26" ht="18.75" customHeight="1">
      <c r="A16" s="234"/>
      <c r="B16" s="233"/>
      <c r="C16" s="241" t="s">
        <v>506</v>
      </c>
      <c r="D16" s="241"/>
      <c r="E16" s="241"/>
      <c r="F16" s="241"/>
      <c r="G16" s="241"/>
      <c r="H16" s="241"/>
      <c r="I16" s="241"/>
      <c r="J16" s="241"/>
      <c r="K16" s="241"/>
      <c r="L16" s="241"/>
      <c r="M16" s="241"/>
      <c r="N16" s="241"/>
      <c r="O16" s="241"/>
      <c r="P16" s="241"/>
      <c r="Q16" s="241"/>
      <c r="R16" s="241"/>
      <c r="S16" s="241"/>
      <c r="T16" s="241"/>
      <c r="U16" s="241"/>
      <c r="V16" s="2813" t="s">
        <v>82</v>
      </c>
      <c r="W16" s="327"/>
      <c r="X16" s="327"/>
      <c r="Y16" s="2815"/>
      <c r="Z16" s="286"/>
    </row>
    <row r="17" spans="1:26" ht="18.75" customHeight="1">
      <c r="A17" s="234"/>
      <c r="B17" s="235"/>
      <c r="C17" s="251" t="s">
        <v>588</v>
      </c>
      <c r="D17" s="251"/>
      <c r="E17" s="251"/>
      <c r="F17" s="251"/>
      <c r="G17" s="251"/>
      <c r="H17" s="251"/>
      <c r="I17" s="251"/>
      <c r="J17" s="251"/>
      <c r="K17" s="251"/>
      <c r="L17" s="251"/>
      <c r="M17" s="251"/>
      <c r="N17" s="251"/>
      <c r="O17" s="251"/>
      <c r="P17" s="251"/>
      <c r="Q17" s="251"/>
      <c r="R17" s="251"/>
      <c r="S17" s="251"/>
      <c r="T17" s="251"/>
      <c r="U17" s="251"/>
      <c r="V17" s="2814"/>
      <c r="W17" s="328"/>
      <c r="X17" s="328"/>
      <c r="Y17" s="2816"/>
      <c r="Z17" s="286"/>
    </row>
    <row r="18" spans="1:26" ht="18.75" customHeight="1">
      <c r="A18" s="234"/>
      <c r="B18" s="233"/>
      <c r="C18" s="241" t="s">
        <v>1220</v>
      </c>
      <c r="D18" s="241"/>
      <c r="E18" s="241"/>
      <c r="F18" s="241"/>
      <c r="G18" s="241"/>
      <c r="H18" s="241"/>
      <c r="I18" s="241"/>
      <c r="J18" s="241"/>
      <c r="K18" s="241"/>
      <c r="L18" s="241"/>
      <c r="M18" s="241"/>
      <c r="N18" s="241"/>
      <c r="O18" s="241"/>
      <c r="P18" s="241"/>
      <c r="Q18" s="241"/>
      <c r="R18" s="241"/>
      <c r="S18" s="241"/>
      <c r="T18" s="241"/>
      <c r="U18" s="241"/>
      <c r="V18" s="2813" t="s">
        <v>82</v>
      </c>
      <c r="W18" s="327"/>
      <c r="X18" s="327"/>
      <c r="Y18" s="2815"/>
      <c r="Z18" s="286"/>
    </row>
    <row r="19" spans="1:26" ht="18.75" customHeight="1">
      <c r="A19" s="234"/>
      <c r="B19" s="235"/>
      <c r="C19" s="251" t="s">
        <v>1905</v>
      </c>
      <c r="D19" s="251"/>
      <c r="E19" s="251"/>
      <c r="F19" s="251"/>
      <c r="G19" s="251"/>
      <c r="H19" s="251"/>
      <c r="I19" s="251"/>
      <c r="J19" s="251"/>
      <c r="K19" s="251"/>
      <c r="L19" s="251"/>
      <c r="M19" s="251"/>
      <c r="N19" s="251"/>
      <c r="O19" s="251"/>
      <c r="P19" s="251"/>
      <c r="Q19" s="251"/>
      <c r="R19" s="251"/>
      <c r="S19" s="251"/>
      <c r="T19" s="251"/>
      <c r="U19" s="251"/>
      <c r="V19" s="2814"/>
      <c r="W19" s="328"/>
      <c r="X19" s="328"/>
      <c r="Y19" s="2816"/>
      <c r="Z19" s="286"/>
    </row>
    <row r="20" spans="1:26" ht="18.75" customHeight="1">
      <c r="A20" s="234"/>
      <c r="B20" s="233"/>
      <c r="C20" s="241" t="s">
        <v>1795</v>
      </c>
      <c r="D20" s="241"/>
      <c r="E20" s="241"/>
      <c r="F20" s="241"/>
      <c r="G20" s="241"/>
      <c r="H20" s="241"/>
      <c r="I20" s="241"/>
      <c r="J20" s="241"/>
      <c r="K20" s="241"/>
      <c r="L20" s="241"/>
      <c r="M20" s="241"/>
      <c r="N20" s="241"/>
      <c r="O20" s="241"/>
      <c r="P20" s="241"/>
      <c r="Q20" s="241"/>
      <c r="R20" s="241"/>
      <c r="S20" s="241"/>
      <c r="T20" s="241"/>
      <c r="U20" s="297"/>
      <c r="V20" s="327" t="s">
        <v>82</v>
      </c>
      <c r="W20" s="327"/>
      <c r="X20" s="327"/>
      <c r="Y20" s="2815"/>
      <c r="Z20" s="286"/>
    </row>
    <row r="21" spans="1:26" ht="18.75" customHeight="1">
      <c r="A21" s="234"/>
      <c r="B21" s="234"/>
      <c r="C21" s="229" t="s">
        <v>1906</v>
      </c>
      <c r="D21" s="229"/>
      <c r="E21" s="229"/>
      <c r="F21" s="229"/>
      <c r="G21" s="229"/>
      <c r="H21" s="229"/>
      <c r="I21" s="229"/>
      <c r="J21" s="229"/>
      <c r="K21" s="229"/>
      <c r="L21" s="229"/>
      <c r="M21" s="229"/>
      <c r="N21" s="229"/>
      <c r="O21" s="229"/>
      <c r="P21" s="229"/>
      <c r="Q21" s="229"/>
      <c r="R21" s="229"/>
      <c r="S21" s="229"/>
      <c r="T21" s="229"/>
      <c r="U21" s="286"/>
      <c r="V21" s="230"/>
      <c r="W21" s="230"/>
      <c r="X21" s="230"/>
      <c r="Y21" s="300"/>
      <c r="Z21" s="286"/>
    </row>
    <row r="22" spans="1:26" ht="18.75" customHeight="1">
      <c r="A22" s="234"/>
      <c r="B22" s="325"/>
      <c r="C22" s="2804" t="s">
        <v>1050</v>
      </c>
      <c r="D22" s="2804"/>
      <c r="E22" s="2804"/>
      <c r="F22" s="2804"/>
      <c r="G22" s="2804"/>
      <c r="H22" s="2804"/>
      <c r="I22" s="2804"/>
      <c r="J22" s="2804"/>
      <c r="K22" s="2804"/>
      <c r="L22" s="2804"/>
      <c r="M22" s="2804"/>
      <c r="N22" s="2804"/>
      <c r="O22" s="2804"/>
      <c r="P22" s="2804"/>
      <c r="Q22" s="2804"/>
      <c r="R22" s="2804"/>
      <c r="S22" s="2804"/>
      <c r="T22" s="2804"/>
      <c r="U22" s="330"/>
      <c r="V22" s="328"/>
      <c r="W22" s="328"/>
      <c r="X22" s="328"/>
      <c r="Y22" s="2816"/>
      <c r="Z22" s="286"/>
    </row>
    <row r="23" spans="1:26" ht="18.75" customHeight="1">
      <c r="A23" s="234"/>
      <c r="B23" s="233"/>
      <c r="C23" s="241" t="s">
        <v>236</v>
      </c>
      <c r="D23" s="241"/>
      <c r="E23" s="241"/>
      <c r="F23" s="241"/>
      <c r="G23" s="241"/>
      <c r="H23" s="241"/>
      <c r="I23" s="241"/>
      <c r="J23" s="241"/>
      <c r="K23" s="241"/>
      <c r="L23" s="241"/>
      <c r="M23" s="241"/>
      <c r="N23" s="241"/>
      <c r="O23" s="241"/>
      <c r="P23" s="241"/>
      <c r="Q23" s="241"/>
      <c r="R23" s="241"/>
      <c r="S23" s="241"/>
      <c r="T23" s="241"/>
      <c r="U23" s="241"/>
      <c r="V23" s="2813" t="s">
        <v>82</v>
      </c>
      <c r="W23" s="327"/>
      <c r="X23" s="327"/>
      <c r="Y23" s="2815"/>
      <c r="Z23" s="286"/>
    </row>
    <row r="24" spans="1:26" ht="18.75" customHeight="1">
      <c r="A24" s="234"/>
      <c r="B24" s="235"/>
      <c r="C24" s="251" t="s">
        <v>480</v>
      </c>
      <c r="D24" s="251"/>
      <c r="E24" s="251"/>
      <c r="F24" s="251"/>
      <c r="G24" s="251"/>
      <c r="H24" s="251"/>
      <c r="I24" s="251"/>
      <c r="J24" s="251"/>
      <c r="K24" s="251"/>
      <c r="L24" s="251"/>
      <c r="M24" s="251"/>
      <c r="N24" s="251"/>
      <c r="O24" s="251"/>
      <c r="P24" s="251"/>
      <c r="Q24" s="251"/>
      <c r="R24" s="251"/>
      <c r="S24" s="251"/>
      <c r="T24" s="251"/>
      <c r="U24" s="251"/>
      <c r="V24" s="2814"/>
      <c r="W24" s="328"/>
      <c r="X24" s="328"/>
      <c r="Y24" s="2816"/>
      <c r="Z24" s="286"/>
    </row>
    <row r="25" spans="1:26" ht="18.75" customHeight="1">
      <c r="A25" s="234"/>
      <c r="B25" s="234"/>
      <c r="C25" s="229" t="s">
        <v>1908</v>
      </c>
      <c r="D25" s="229"/>
      <c r="E25" s="229"/>
      <c r="F25" s="229"/>
      <c r="G25" s="229"/>
      <c r="H25" s="229"/>
      <c r="I25" s="229"/>
      <c r="J25" s="229"/>
      <c r="K25" s="229"/>
      <c r="L25" s="229"/>
      <c r="M25" s="229"/>
      <c r="N25" s="229"/>
      <c r="O25" s="229"/>
      <c r="P25" s="229"/>
      <c r="Q25" s="229"/>
      <c r="R25" s="229"/>
      <c r="S25" s="229"/>
      <c r="T25" s="229"/>
      <c r="U25" s="229"/>
      <c r="V25" s="291" t="s">
        <v>82</v>
      </c>
      <c r="W25" s="230"/>
      <c r="X25" s="230"/>
      <c r="Y25" s="300"/>
      <c r="Z25" s="286"/>
    </row>
    <row r="26" spans="1:26" ht="18.75" customHeight="1">
      <c r="A26" s="234"/>
      <c r="B26" s="234"/>
      <c r="C26" s="229" t="s">
        <v>1909</v>
      </c>
      <c r="D26" s="229"/>
      <c r="E26" s="229"/>
      <c r="F26" s="229"/>
      <c r="G26" s="229"/>
      <c r="H26" s="229"/>
      <c r="I26" s="229"/>
      <c r="J26" s="229"/>
      <c r="K26" s="229"/>
      <c r="L26" s="229"/>
      <c r="M26" s="229"/>
      <c r="N26" s="229"/>
      <c r="O26" s="229"/>
      <c r="P26" s="229"/>
      <c r="Q26" s="229"/>
      <c r="R26" s="229"/>
      <c r="S26" s="229"/>
      <c r="T26" s="229"/>
      <c r="U26" s="229"/>
      <c r="V26" s="291"/>
      <c r="W26" s="230"/>
      <c r="X26" s="230"/>
      <c r="Y26" s="300"/>
      <c r="Z26" s="286"/>
    </row>
    <row r="27" spans="1:26" ht="18.75" customHeight="1">
      <c r="A27" s="234"/>
      <c r="B27" s="234"/>
      <c r="C27" s="229" t="s">
        <v>1911</v>
      </c>
      <c r="D27" s="229"/>
      <c r="E27" s="229"/>
      <c r="F27" s="229"/>
      <c r="G27" s="229"/>
      <c r="H27" s="229"/>
      <c r="I27" s="229"/>
      <c r="J27" s="229"/>
      <c r="K27" s="229"/>
      <c r="L27" s="229"/>
      <c r="M27" s="229"/>
      <c r="N27" s="229"/>
      <c r="O27" s="229"/>
      <c r="P27" s="229"/>
      <c r="Q27" s="229"/>
      <c r="R27" s="229"/>
      <c r="S27" s="229"/>
      <c r="T27" s="229"/>
      <c r="U27" s="229"/>
      <c r="V27" s="291"/>
      <c r="W27" s="230"/>
      <c r="X27" s="230"/>
      <c r="Y27" s="300"/>
      <c r="Z27" s="286"/>
    </row>
    <row r="28" spans="1:26" ht="18.75" customHeight="1">
      <c r="A28" s="234"/>
      <c r="B28" s="234"/>
      <c r="C28" s="229" t="s">
        <v>1912</v>
      </c>
      <c r="D28" s="229"/>
      <c r="E28" s="229"/>
      <c r="F28" s="229"/>
      <c r="G28" s="229"/>
      <c r="H28" s="229"/>
      <c r="I28" s="229"/>
      <c r="J28" s="229"/>
      <c r="K28" s="229"/>
      <c r="L28" s="229"/>
      <c r="M28" s="229"/>
      <c r="N28" s="229"/>
      <c r="O28" s="229"/>
      <c r="P28" s="229"/>
      <c r="Q28" s="229"/>
      <c r="R28" s="229"/>
      <c r="S28" s="229"/>
      <c r="T28" s="229"/>
      <c r="U28" s="229"/>
      <c r="V28" s="2814"/>
      <c r="W28" s="328"/>
      <c r="X28" s="328"/>
      <c r="Y28" s="2816"/>
      <c r="Z28" s="286"/>
    </row>
    <row r="29" spans="1:26" ht="18.75" customHeight="1">
      <c r="A29" s="234"/>
      <c r="B29" s="233"/>
      <c r="C29" s="241" t="s">
        <v>1013</v>
      </c>
      <c r="D29" s="241"/>
      <c r="E29" s="241"/>
      <c r="F29" s="241"/>
      <c r="G29" s="241"/>
      <c r="H29" s="241"/>
      <c r="I29" s="241"/>
      <c r="J29" s="241"/>
      <c r="K29" s="241"/>
      <c r="L29" s="241"/>
      <c r="M29" s="241"/>
      <c r="N29" s="241"/>
      <c r="O29" s="241"/>
      <c r="P29" s="241"/>
      <c r="Q29" s="241"/>
      <c r="R29" s="241"/>
      <c r="S29" s="241"/>
      <c r="T29" s="241"/>
      <c r="U29" s="297"/>
      <c r="V29" s="2813" t="s">
        <v>82</v>
      </c>
      <c r="W29" s="327"/>
      <c r="X29" s="327"/>
      <c r="Y29" s="2815"/>
      <c r="Z29" s="286"/>
    </row>
    <row r="30" spans="1:26" ht="18.75" customHeight="1">
      <c r="A30" s="234"/>
      <c r="B30" s="234"/>
      <c r="C30" s="229" t="s">
        <v>1602</v>
      </c>
      <c r="D30" s="229"/>
      <c r="E30" s="229"/>
      <c r="F30" s="229"/>
      <c r="G30" s="229"/>
      <c r="H30" s="229"/>
      <c r="I30" s="229"/>
      <c r="J30" s="229"/>
      <c r="K30" s="229"/>
      <c r="L30" s="229"/>
      <c r="M30" s="229"/>
      <c r="N30" s="229"/>
      <c r="O30" s="229"/>
      <c r="P30" s="229"/>
      <c r="Q30" s="229"/>
      <c r="R30" s="229"/>
      <c r="S30" s="229"/>
      <c r="T30" s="229"/>
      <c r="U30" s="286"/>
      <c r="V30" s="291"/>
      <c r="W30" s="230"/>
      <c r="X30" s="230"/>
      <c r="Y30" s="300"/>
      <c r="Z30" s="286"/>
    </row>
    <row r="31" spans="1:26" ht="18.75" customHeight="1">
      <c r="A31" s="234"/>
      <c r="B31" s="234"/>
      <c r="C31" s="2806" t="s">
        <v>1352</v>
      </c>
      <c r="D31" s="2806"/>
      <c r="E31" s="2806"/>
      <c r="F31" s="2806"/>
      <c r="G31" s="2806"/>
      <c r="H31" s="2806"/>
      <c r="I31" s="2806"/>
      <c r="J31" s="2806"/>
      <c r="K31" s="2806"/>
      <c r="L31" s="2806"/>
      <c r="M31" s="2806"/>
      <c r="N31" s="2806"/>
      <c r="O31" s="2806"/>
      <c r="P31" s="2806"/>
      <c r="Q31" s="2806"/>
      <c r="R31" s="2806"/>
      <c r="S31" s="2806"/>
      <c r="T31" s="2806"/>
      <c r="U31" s="2811"/>
      <c r="V31" s="291"/>
      <c r="W31" s="230"/>
      <c r="X31" s="230"/>
      <c r="Y31" s="300"/>
      <c r="Z31" s="286"/>
    </row>
    <row r="32" spans="1:26" ht="18.75" customHeight="1">
      <c r="A32" s="234"/>
      <c r="B32" s="2801"/>
      <c r="C32" s="2805" t="s">
        <v>1913</v>
      </c>
      <c r="D32" s="2807"/>
      <c r="E32" s="2807"/>
      <c r="F32" s="2807"/>
      <c r="G32" s="2807"/>
      <c r="H32" s="2807"/>
      <c r="I32" s="2807"/>
      <c r="J32" s="2807"/>
      <c r="K32" s="2807"/>
      <c r="L32" s="2807"/>
      <c r="M32" s="2807"/>
      <c r="N32" s="2807"/>
      <c r="O32" s="2807"/>
      <c r="P32" s="2807"/>
      <c r="Q32" s="2807"/>
      <c r="R32" s="2807"/>
      <c r="S32" s="2807"/>
      <c r="T32" s="2807"/>
      <c r="U32" s="2812"/>
      <c r="V32" s="2814"/>
      <c r="W32" s="328"/>
      <c r="X32" s="328"/>
      <c r="Y32" s="2816"/>
      <c r="Z32" s="286"/>
    </row>
    <row r="33" spans="1:28" ht="4.5" customHeight="1">
      <c r="A33" s="234"/>
      <c r="B33" s="229"/>
      <c r="C33" s="229"/>
      <c r="D33" s="229"/>
      <c r="E33" s="229"/>
      <c r="F33" s="229"/>
      <c r="G33" s="229"/>
      <c r="H33" s="229"/>
      <c r="I33" s="229"/>
      <c r="J33" s="229"/>
      <c r="K33" s="229"/>
      <c r="L33" s="229"/>
      <c r="M33" s="229"/>
      <c r="N33" s="229"/>
      <c r="O33" s="229"/>
      <c r="P33" s="229"/>
      <c r="Q33" s="229"/>
      <c r="R33" s="229"/>
      <c r="S33" s="229"/>
      <c r="T33" s="229"/>
      <c r="U33" s="229"/>
      <c r="V33" s="229"/>
      <c r="W33" s="229"/>
      <c r="X33" s="229"/>
      <c r="Y33" s="229"/>
      <c r="Z33" s="286"/>
    </row>
    <row r="34" spans="1:28">
      <c r="A34" s="234"/>
      <c r="B34" s="229" t="s">
        <v>1903</v>
      </c>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86"/>
    </row>
    <row r="35" spans="1:28">
      <c r="A35" s="229"/>
      <c r="B35" s="229"/>
      <c r="C35" s="229"/>
      <c r="D35" s="229"/>
      <c r="E35" s="229"/>
      <c r="F35" s="229"/>
      <c r="G35" s="229"/>
      <c r="H35" s="229"/>
      <c r="I35" s="229"/>
      <c r="J35" s="229"/>
      <c r="K35" s="229"/>
      <c r="L35" s="229"/>
      <c r="M35" s="229"/>
      <c r="N35" s="229"/>
      <c r="O35" s="229"/>
      <c r="P35" s="229"/>
      <c r="Q35" s="229"/>
      <c r="R35" s="229"/>
      <c r="S35" s="229"/>
      <c r="T35" s="229"/>
      <c r="U35" s="229"/>
      <c r="V35" s="229"/>
      <c r="W35" s="229"/>
      <c r="X35" s="229"/>
      <c r="Y35" s="229"/>
      <c r="Z35" s="229"/>
    </row>
    <row r="36" spans="1:28">
      <c r="A36" s="229"/>
      <c r="B36" s="229" t="s">
        <v>1616</v>
      </c>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row>
    <row r="37" spans="1:28">
      <c r="A37" s="229"/>
      <c r="B37" s="229"/>
      <c r="C37" s="229" t="s">
        <v>1059</v>
      </c>
      <c r="D37" s="229"/>
      <c r="E37" s="229"/>
      <c r="F37" s="229"/>
      <c r="G37" s="229"/>
      <c r="H37" s="229"/>
      <c r="I37" s="229"/>
      <c r="J37" s="229"/>
      <c r="K37" s="229"/>
      <c r="L37" s="229"/>
      <c r="M37" s="229"/>
      <c r="N37" s="229"/>
      <c r="O37" s="229"/>
      <c r="P37" s="229"/>
      <c r="Q37" s="229"/>
      <c r="R37" s="229"/>
      <c r="S37" s="229"/>
      <c r="T37" s="229"/>
      <c r="U37" s="229"/>
      <c r="V37" s="229"/>
      <c r="W37" s="229"/>
      <c r="X37" s="229"/>
      <c r="Y37" s="229"/>
      <c r="Z37" s="229"/>
    </row>
    <row r="38" spans="1:28">
      <c r="A38" s="229"/>
      <c r="B38" s="229"/>
      <c r="C38" s="229" t="s">
        <v>1914</v>
      </c>
      <c r="D38" s="229"/>
      <c r="E38" s="229"/>
      <c r="F38" s="229"/>
      <c r="G38" s="229"/>
      <c r="H38" s="229"/>
      <c r="I38" s="229"/>
      <c r="J38" s="229"/>
      <c r="K38" s="229"/>
      <c r="L38" s="229"/>
      <c r="M38" s="229"/>
      <c r="N38" s="229"/>
      <c r="O38" s="229"/>
      <c r="P38" s="229"/>
      <c r="Q38" s="229"/>
      <c r="R38" s="229"/>
      <c r="S38" s="229"/>
      <c r="T38" s="229"/>
      <c r="U38" s="229"/>
      <c r="V38" s="229"/>
      <c r="W38" s="229"/>
      <c r="X38" s="229"/>
      <c r="Y38" s="229"/>
      <c r="Z38" s="229"/>
    </row>
    <row r="39" spans="1:28" s="2789" customFormat="1">
      <c r="A39" s="229"/>
      <c r="B39" s="229"/>
      <c r="C39" s="229" t="s">
        <v>1915</v>
      </c>
      <c r="D39" s="229"/>
      <c r="E39" s="229"/>
      <c r="F39" s="229"/>
      <c r="G39" s="229"/>
      <c r="H39" s="229"/>
      <c r="I39" s="229"/>
      <c r="J39" s="229"/>
      <c r="K39" s="229"/>
      <c r="L39" s="229"/>
      <c r="M39" s="229"/>
      <c r="N39" s="229"/>
      <c r="O39" s="229"/>
      <c r="P39" s="229"/>
      <c r="Q39" s="229"/>
      <c r="R39" s="229"/>
      <c r="S39" s="229"/>
      <c r="T39" s="229"/>
      <c r="U39" s="229"/>
      <c r="V39" s="229"/>
      <c r="W39" s="229"/>
      <c r="X39" s="229"/>
      <c r="Y39" s="229"/>
      <c r="Z39" s="229"/>
      <c r="AB39" s="229"/>
    </row>
    <row r="40" spans="1:28" s="2789" customFormat="1">
      <c r="A40" s="229"/>
      <c r="B40" s="229"/>
      <c r="C40" s="229" t="s">
        <v>1916</v>
      </c>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B40" s="229"/>
    </row>
    <row r="41" spans="1:28" s="2789" customFormat="1">
      <c r="A41" s="2789"/>
      <c r="B41" s="2789"/>
      <c r="C41" s="2789"/>
      <c r="D41" s="2789"/>
      <c r="E41" s="2789"/>
      <c r="F41" s="2789"/>
      <c r="G41" s="2789"/>
      <c r="H41" s="2789"/>
      <c r="I41" s="2789"/>
      <c r="J41" s="2789"/>
      <c r="K41" s="2789"/>
      <c r="L41" s="2789"/>
      <c r="M41" s="2789"/>
      <c r="N41" s="2789"/>
      <c r="O41" s="2789"/>
      <c r="P41" s="2789"/>
      <c r="Q41" s="2789"/>
      <c r="R41" s="2789"/>
      <c r="S41" s="2789"/>
      <c r="T41" s="2789"/>
      <c r="U41" s="2789"/>
      <c r="V41" s="2789"/>
      <c r="W41" s="2789"/>
      <c r="X41" s="2789"/>
      <c r="Y41" s="2789"/>
      <c r="Z41" s="2789"/>
      <c r="AB41" s="229"/>
    </row>
    <row r="42" spans="1:28" s="2789" customFormat="1">
      <c r="A42" s="2789"/>
      <c r="B42" s="2789"/>
      <c r="C42" s="2789"/>
      <c r="D42" s="2789"/>
      <c r="E42" s="2789"/>
      <c r="F42" s="2789"/>
      <c r="G42" s="2789"/>
      <c r="H42" s="2789"/>
      <c r="I42" s="2789"/>
      <c r="J42" s="2789"/>
      <c r="K42" s="2789"/>
      <c r="L42" s="2789"/>
      <c r="M42" s="2789"/>
      <c r="N42" s="2789"/>
      <c r="O42" s="2789"/>
      <c r="P42" s="2789"/>
      <c r="Q42" s="2789"/>
      <c r="R42" s="2789"/>
      <c r="S42" s="2789"/>
      <c r="T42" s="2789"/>
      <c r="U42" s="2789"/>
      <c r="V42" s="2789"/>
      <c r="W42" s="2789"/>
      <c r="X42" s="2789"/>
      <c r="Y42" s="2789"/>
      <c r="Z42" s="2789"/>
      <c r="AB42" s="229"/>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57" type="Hiragana"/>
  <pageMargins left="0.7" right="0.7" top="0.75" bottom="0.75" header="0.3" footer="0.3"/>
  <pageSetup paperSize="9" scale="47" fitToWidth="1" fitToHeight="1" orientation="portrait" usePrinterDefaults="1" r:id="rId1"/>
</worksheet>
</file>

<file path=xl/worksheets/sheet87.xml><?xml version="1.0" encoding="utf-8"?>
<worksheet xmlns="http://schemas.openxmlformats.org/spreadsheetml/2006/main" xmlns:r="http://schemas.openxmlformats.org/officeDocument/2006/relationships" xmlns:mc="http://schemas.openxmlformats.org/markup-compatibility/2006">
  <sheetPr>
    <tabColor rgb="FFFF0000"/>
  </sheetPr>
  <dimension ref="A1:BG55"/>
  <sheetViews>
    <sheetView view="pageBreakPreview" zoomScale="98" zoomScaleSheetLayoutView="98" workbookViewId="0"/>
  </sheetViews>
  <sheetFormatPr defaultRowHeight="13.5"/>
  <cols>
    <col min="1" max="1" width="1.25" style="243" customWidth="1"/>
    <col min="2" max="2" width="3.125" style="2817" customWidth="1"/>
    <col min="3" max="5" width="3.125" style="243" customWidth="1"/>
    <col min="6" max="6" width="7.625" style="243" customWidth="1"/>
    <col min="7" max="30" width="3.125" style="243" customWidth="1"/>
    <col min="31" max="33" width="3.25" style="243" customWidth="1"/>
    <col min="34" max="34" width="3.125" style="243" customWidth="1"/>
    <col min="35" max="35" width="1.25" style="243" customWidth="1"/>
    <col min="36" max="256" width="9" style="243" customWidth="1"/>
    <col min="257" max="257" width="1.25" style="243" customWidth="1"/>
    <col min="258" max="286" width="3.125" style="243" customWidth="1"/>
    <col min="287" max="289" width="3.25" style="243" customWidth="1"/>
    <col min="290" max="290" width="3.125" style="243" customWidth="1"/>
    <col min="291" max="291" width="1.25" style="243" customWidth="1"/>
    <col min="292" max="512" width="9" style="243" customWidth="1"/>
    <col min="513" max="513" width="1.25" style="243" customWidth="1"/>
    <col min="514" max="542" width="3.125" style="243" customWidth="1"/>
    <col min="543" max="545" width="3.25" style="243" customWidth="1"/>
    <col min="546" max="546" width="3.125" style="243" customWidth="1"/>
    <col min="547" max="547" width="1.25" style="243" customWidth="1"/>
    <col min="548" max="768" width="9" style="243" customWidth="1"/>
    <col min="769" max="769" width="1.25" style="243" customWidth="1"/>
    <col min="770" max="798" width="3.125" style="243" customWidth="1"/>
    <col min="799" max="801" width="3.25" style="243" customWidth="1"/>
    <col min="802" max="802" width="3.125" style="243" customWidth="1"/>
    <col min="803" max="803" width="1.25" style="243" customWidth="1"/>
    <col min="804" max="1024" width="9" style="243" customWidth="1"/>
    <col min="1025" max="1025" width="1.25" style="243" customWidth="1"/>
    <col min="1026" max="1054" width="3.125" style="243" customWidth="1"/>
    <col min="1055" max="1057" width="3.25" style="243" customWidth="1"/>
    <col min="1058" max="1058" width="3.125" style="243" customWidth="1"/>
    <col min="1059" max="1059" width="1.25" style="243" customWidth="1"/>
    <col min="1060" max="1280" width="9" style="243" customWidth="1"/>
    <col min="1281" max="1281" width="1.25" style="243" customWidth="1"/>
    <col min="1282" max="1310" width="3.125" style="243" customWidth="1"/>
    <col min="1311" max="1313" width="3.25" style="243" customWidth="1"/>
    <col min="1314" max="1314" width="3.125" style="243" customWidth="1"/>
    <col min="1315" max="1315" width="1.25" style="243" customWidth="1"/>
    <col min="1316" max="1536" width="9" style="243" customWidth="1"/>
    <col min="1537" max="1537" width="1.25" style="243" customWidth="1"/>
    <col min="1538" max="1566" width="3.125" style="243" customWidth="1"/>
    <col min="1567" max="1569" width="3.25" style="243" customWidth="1"/>
    <col min="1570" max="1570" width="3.125" style="243" customWidth="1"/>
    <col min="1571" max="1571" width="1.25" style="243" customWidth="1"/>
    <col min="1572" max="1792" width="9" style="243" customWidth="1"/>
    <col min="1793" max="1793" width="1.25" style="243" customWidth="1"/>
    <col min="1794" max="1822" width="3.125" style="243" customWidth="1"/>
    <col min="1823" max="1825" width="3.25" style="243" customWidth="1"/>
    <col min="1826" max="1826" width="3.125" style="243" customWidth="1"/>
    <col min="1827" max="1827" width="1.25" style="243" customWidth="1"/>
    <col min="1828" max="2048" width="9" style="243" customWidth="1"/>
    <col min="2049" max="2049" width="1.25" style="243" customWidth="1"/>
    <col min="2050" max="2078" width="3.125" style="243" customWidth="1"/>
    <col min="2079" max="2081" width="3.25" style="243" customWidth="1"/>
    <col min="2082" max="2082" width="3.125" style="243" customWidth="1"/>
    <col min="2083" max="2083" width="1.25" style="243" customWidth="1"/>
    <col min="2084" max="2304" width="9" style="243" customWidth="1"/>
    <col min="2305" max="2305" width="1.25" style="243" customWidth="1"/>
    <col min="2306" max="2334" width="3.125" style="243" customWidth="1"/>
    <col min="2335" max="2337" width="3.25" style="243" customWidth="1"/>
    <col min="2338" max="2338" width="3.125" style="243" customWidth="1"/>
    <col min="2339" max="2339" width="1.25" style="243" customWidth="1"/>
    <col min="2340" max="2560" width="9" style="243" customWidth="1"/>
    <col min="2561" max="2561" width="1.25" style="243" customWidth="1"/>
    <col min="2562" max="2590" width="3.125" style="243" customWidth="1"/>
    <col min="2591" max="2593" width="3.25" style="243" customWidth="1"/>
    <col min="2594" max="2594" width="3.125" style="243" customWidth="1"/>
    <col min="2595" max="2595" width="1.25" style="243" customWidth="1"/>
    <col min="2596" max="2816" width="9" style="243" customWidth="1"/>
    <col min="2817" max="2817" width="1.25" style="243" customWidth="1"/>
    <col min="2818" max="2846" width="3.125" style="243" customWidth="1"/>
    <col min="2847" max="2849" width="3.25" style="243" customWidth="1"/>
    <col min="2850" max="2850" width="3.125" style="243" customWidth="1"/>
    <col min="2851" max="2851" width="1.25" style="243" customWidth="1"/>
    <col min="2852" max="3072" width="9" style="243" customWidth="1"/>
    <col min="3073" max="3073" width="1.25" style="243" customWidth="1"/>
    <col min="3074" max="3102" width="3.125" style="243" customWidth="1"/>
    <col min="3103" max="3105" width="3.25" style="243" customWidth="1"/>
    <col min="3106" max="3106" width="3.125" style="243" customWidth="1"/>
    <col min="3107" max="3107" width="1.25" style="243" customWidth="1"/>
    <col min="3108" max="3328" width="9" style="243" customWidth="1"/>
    <col min="3329" max="3329" width="1.25" style="243" customWidth="1"/>
    <col min="3330" max="3358" width="3.125" style="243" customWidth="1"/>
    <col min="3359" max="3361" width="3.25" style="243" customWidth="1"/>
    <col min="3362" max="3362" width="3.125" style="243" customWidth="1"/>
    <col min="3363" max="3363" width="1.25" style="243" customWidth="1"/>
    <col min="3364" max="3584" width="9" style="243" customWidth="1"/>
    <col min="3585" max="3585" width="1.25" style="243" customWidth="1"/>
    <col min="3586" max="3614" width="3.125" style="243" customWidth="1"/>
    <col min="3615" max="3617" width="3.25" style="243" customWidth="1"/>
    <col min="3618" max="3618" width="3.125" style="243" customWidth="1"/>
    <col min="3619" max="3619" width="1.25" style="243" customWidth="1"/>
    <col min="3620" max="3840" width="9" style="243" customWidth="1"/>
    <col min="3841" max="3841" width="1.25" style="243" customWidth="1"/>
    <col min="3842" max="3870" width="3.125" style="243" customWidth="1"/>
    <col min="3871" max="3873" width="3.25" style="243" customWidth="1"/>
    <col min="3874" max="3874" width="3.125" style="243" customWidth="1"/>
    <col min="3875" max="3875" width="1.25" style="243" customWidth="1"/>
    <col min="3876" max="4096" width="9" style="243" customWidth="1"/>
    <col min="4097" max="4097" width="1.25" style="243" customWidth="1"/>
    <col min="4098" max="4126" width="3.125" style="243" customWidth="1"/>
    <col min="4127" max="4129" width="3.25" style="243" customWidth="1"/>
    <col min="4130" max="4130" width="3.125" style="243" customWidth="1"/>
    <col min="4131" max="4131" width="1.25" style="243" customWidth="1"/>
    <col min="4132" max="4352" width="9" style="243" customWidth="1"/>
    <col min="4353" max="4353" width="1.25" style="243" customWidth="1"/>
    <col min="4354" max="4382" width="3.125" style="243" customWidth="1"/>
    <col min="4383" max="4385" width="3.25" style="243" customWidth="1"/>
    <col min="4386" max="4386" width="3.125" style="243" customWidth="1"/>
    <col min="4387" max="4387" width="1.25" style="243" customWidth="1"/>
    <col min="4388" max="4608" width="9" style="243" customWidth="1"/>
    <col min="4609" max="4609" width="1.25" style="243" customWidth="1"/>
    <col min="4610" max="4638" width="3.125" style="243" customWidth="1"/>
    <col min="4639" max="4641" width="3.25" style="243" customWidth="1"/>
    <col min="4642" max="4642" width="3.125" style="243" customWidth="1"/>
    <col min="4643" max="4643" width="1.25" style="243" customWidth="1"/>
    <col min="4644" max="4864" width="9" style="243" customWidth="1"/>
    <col min="4865" max="4865" width="1.25" style="243" customWidth="1"/>
    <col min="4866" max="4894" width="3.125" style="243" customWidth="1"/>
    <col min="4895" max="4897" width="3.25" style="243" customWidth="1"/>
    <col min="4898" max="4898" width="3.125" style="243" customWidth="1"/>
    <col min="4899" max="4899" width="1.25" style="243" customWidth="1"/>
    <col min="4900" max="5120" width="9" style="243" customWidth="1"/>
    <col min="5121" max="5121" width="1.25" style="243" customWidth="1"/>
    <col min="5122" max="5150" width="3.125" style="243" customWidth="1"/>
    <col min="5151" max="5153" width="3.25" style="243" customWidth="1"/>
    <col min="5154" max="5154" width="3.125" style="243" customWidth="1"/>
    <col min="5155" max="5155" width="1.25" style="243" customWidth="1"/>
    <col min="5156" max="5376" width="9" style="243" customWidth="1"/>
    <col min="5377" max="5377" width="1.25" style="243" customWidth="1"/>
    <col min="5378" max="5406" width="3.125" style="243" customWidth="1"/>
    <col min="5407" max="5409" width="3.25" style="243" customWidth="1"/>
    <col min="5410" max="5410" width="3.125" style="243" customWidth="1"/>
    <col min="5411" max="5411" width="1.25" style="243" customWidth="1"/>
    <col min="5412" max="5632" width="9" style="243" customWidth="1"/>
    <col min="5633" max="5633" width="1.25" style="243" customWidth="1"/>
    <col min="5634" max="5662" width="3.125" style="243" customWidth="1"/>
    <col min="5663" max="5665" width="3.25" style="243" customWidth="1"/>
    <col min="5666" max="5666" width="3.125" style="243" customWidth="1"/>
    <col min="5667" max="5667" width="1.25" style="243" customWidth="1"/>
    <col min="5668" max="5888" width="9" style="243" customWidth="1"/>
    <col min="5889" max="5889" width="1.25" style="243" customWidth="1"/>
    <col min="5890" max="5918" width="3.125" style="243" customWidth="1"/>
    <col min="5919" max="5921" width="3.25" style="243" customWidth="1"/>
    <col min="5922" max="5922" width="3.125" style="243" customWidth="1"/>
    <col min="5923" max="5923" width="1.25" style="243" customWidth="1"/>
    <col min="5924" max="6144" width="9" style="243" customWidth="1"/>
    <col min="6145" max="6145" width="1.25" style="243" customWidth="1"/>
    <col min="6146" max="6174" width="3.125" style="243" customWidth="1"/>
    <col min="6175" max="6177" width="3.25" style="243" customWidth="1"/>
    <col min="6178" max="6178" width="3.125" style="243" customWidth="1"/>
    <col min="6179" max="6179" width="1.25" style="243" customWidth="1"/>
    <col min="6180" max="6400" width="9" style="243" customWidth="1"/>
    <col min="6401" max="6401" width="1.25" style="243" customWidth="1"/>
    <col min="6402" max="6430" width="3.125" style="243" customWidth="1"/>
    <col min="6431" max="6433" width="3.25" style="243" customWidth="1"/>
    <col min="6434" max="6434" width="3.125" style="243" customWidth="1"/>
    <col min="6435" max="6435" width="1.25" style="243" customWidth="1"/>
    <col min="6436" max="6656" width="9" style="243" customWidth="1"/>
    <col min="6657" max="6657" width="1.25" style="243" customWidth="1"/>
    <col min="6658" max="6686" width="3.125" style="243" customWidth="1"/>
    <col min="6687" max="6689" width="3.25" style="243" customWidth="1"/>
    <col min="6690" max="6690" width="3.125" style="243" customWidth="1"/>
    <col min="6691" max="6691" width="1.25" style="243" customWidth="1"/>
    <col min="6692" max="6912" width="9" style="243" customWidth="1"/>
    <col min="6913" max="6913" width="1.25" style="243" customWidth="1"/>
    <col min="6914" max="6942" width="3.125" style="243" customWidth="1"/>
    <col min="6943" max="6945" width="3.25" style="243" customWidth="1"/>
    <col min="6946" max="6946" width="3.125" style="243" customWidth="1"/>
    <col min="6947" max="6947" width="1.25" style="243" customWidth="1"/>
    <col min="6948" max="7168" width="9" style="243" customWidth="1"/>
    <col min="7169" max="7169" width="1.25" style="243" customWidth="1"/>
    <col min="7170" max="7198" width="3.125" style="243" customWidth="1"/>
    <col min="7199" max="7201" width="3.25" style="243" customWidth="1"/>
    <col min="7202" max="7202" width="3.125" style="243" customWidth="1"/>
    <col min="7203" max="7203" width="1.25" style="243" customWidth="1"/>
    <col min="7204" max="7424" width="9" style="243" customWidth="1"/>
    <col min="7425" max="7425" width="1.25" style="243" customWidth="1"/>
    <col min="7426" max="7454" width="3.125" style="243" customWidth="1"/>
    <col min="7455" max="7457" width="3.25" style="243" customWidth="1"/>
    <col min="7458" max="7458" width="3.125" style="243" customWidth="1"/>
    <col min="7459" max="7459" width="1.25" style="243" customWidth="1"/>
    <col min="7460" max="7680" width="9" style="243" customWidth="1"/>
    <col min="7681" max="7681" width="1.25" style="243" customWidth="1"/>
    <col min="7682" max="7710" width="3.125" style="243" customWidth="1"/>
    <col min="7711" max="7713" width="3.25" style="243" customWidth="1"/>
    <col min="7714" max="7714" width="3.125" style="243" customWidth="1"/>
    <col min="7715" max="7715" width="1.25" style="243" customWidth="1"/>
    <col min="7716" max="7936" width="9" style="243" customWidth="1"/>
    <col min="7937" max="7937" width="1.25" style="243" customWidth="1"/>
    <col min="7938" max="7966" width="3.125" style="243" customWidth="1"/>
    <col min="7967" max="7969" width="3.25" style="243" customWidth="1"/>
    <col min="7970" max="7970" width="3.125" style="243" customWidth="1"/>
    <col min="7971" max="7971" width="1.25" style="243" customWidth="1"/>
    <col min="7972" max="8192" width="9" style="243" customWidth="1"/>
    <col min="8193" max="8193" width="1.25" style="243" customWidth="1"/>
    <col min="8194" max="8222" width="3.125" style="243" customWidth="1"/>
    <col min="8223" max="8225" width="3.25" style="243" customWidth="1"/>
    <col min="8226" max="8226" width="3.125" style="243" customWidth="1"/>
    <col min="8227" max="8227" width="1.25" style="243" customWidth="1"/>
    <col min="8228" max="8448" width="9" style="243" customWidth="1"/>
    <col min="8449" max="8449" width="1.25" style="243" customWidth="1"/>
    <col min="8450" max="8478" width="3.125" style="243" customWidth="1"/>
    <col min="8479" max="8481" width="3.25" style="243" customWidth="1"/>
    <col min="8482" max="8482" width="3.125" style="243" customWidth="1"/>
    <col min="8483" max="8483" width="1.25" style="243" customWidth="1"/>
    <col min="8484" max="8704" width="9" style="243" customWidth="1"/>
    <col min="8705" max="8705" width="1.25" style="243" customWidth="1"/>
    <col min="8706" max="8734" width="3.125" style="243" customWidth="1"/>
    <col min="8735" max="8737" width="3.25" style="243" customWidth="1"/>
    <col min="8738" max="8738" width="3.125" style="243" customWidth="1"/>
    <col min="8739" max="8739" width="1.25" style="243" customWidth="1"/>
    <col min="8740" max="8960" width="9" style="243" customWidth="1"/>
    <col min="8961" max="8961" width="1.25" style="243" customWidth="1"/>
    <col min="8962" max="8990" width="3.125" style="243" customWidth="1"/>
    <col min="8991" max="8993" width="3.25" style="243" customWidth="1"/>
    <col min="8994" max="8994" width="3.125" style="243" customWidth="1"/>
    <col min="8995" max="8995" width="1.25" style="243" customWidth="1"/>
    <col min="8996" max="9216" width="9" style="243" customWidth="1"/>
    <col min="9217" max="9217" width="1.25" style="243" customWidth="1"/>
    <col min="9218" max="9246" width="3.125" style="243" customWidth="1"/>
    <col min="9247" max="9249" width="3.25" style="243" customWidth="1"/>
    <col min="9250" max="9250" width="3.125" style="243" customWidth="1"/>
    <col min="9251" max="9251" width="1.25" style="243" customWidth="1"/>
    <col min="9252" max="9472" width="9" style="243" customWidth="1"/>
    <col min="9473" max="9473" width="1.25" style="243" customWidth="1"/>
    <col min="9474" max="9502" width="3.125" style="243" customWidth="1"/>
    <col min="9503" max="9505" width="3.25" style="243" customWidth="1"/>
    <col min="9506" max="9506" width="3.125" style="243" customWidth="1"/>
    <col min="9507" max="9507" width="1.25" style="243" customWidth="1"/>
    <col min="9508" max="9728" width="9" style="243" customWidth="1"/>
    <col min="9729" max="9729" width="1.25" style="243" customWidth="1"/>
    <col min="9730" max="9758" width="3.125" style="243" customWidth="1"/>
    <col min="9759" max="9761" width="3.25" style="243" customWidth="1"/>
    <col min="9762" max="9762" width="3.125" style="243" customWidth="1"/>
    <col min="9763" max="9763" width="1.25" style="243" customWidth="1"/>
    <col min="9764" max="9984" width="9" style="243" customWidth="1"/>
    <col min="9985" max="9985" width="1.25" style="243" customWidth="1"/>
    <col min="9986" max="10014" width="3.125" style="243" customWidth="1"/>
    <col min="10015" max="10017" width="3.25" style="243" customWidth="1"/>
    <col min="10018" max="10018" width="3.125" style="243" customWidth="1"/>
    <col min="10019" max="10019" width="1.25" style="243" customWidth="1"/>
    <col min="10020" max="10240" width="9" style="243" customWidth="1"/>
    <col min="10241" max="10241" width="1.25" style="243" customWidth="1"/>
    <col min="10242" max="10270" width="3.125" style="243" customWidth="1"/>
    <col min="10271" max="10273" width="3.25" style="243" customWidth="1"/>
    <col min="10274" max="10274" width="3.125" style="243" customWidth="1"/>
    <col min="10275" max="10275" width="1.25" style="243" customWidth="1"/>
    <col min="10276" max="10496" width="9" style="243" customWidth="1"/>
    <col min="10497" max="10497" width="1.25" style="243" customWidth="1"/>
    <col min="10498" max="10526" width="3.125" style="243" customWidth="1"/>
    <col min="10527" max="10529" width="3.25" style="243" customWidth="1"/>
    <col min="10530" max="10530" width="3.125" style="243" customWidth="1"/>
    <col min="10531" max="10531" width="1.25" style="243" customWidth="1"/>
    <col min="10532" max="10752" width="9" style="243" customWidth="1"/>
    <col min="10753" max="10753" width="1.25" style="243" customWidth="1"/>
    <col min="10754" max="10782" width="3.125" style="243" customWidth="1"/>
    <col min="10783" max="10785" width="3.25" style="243" customWidth="1"/>
    <col min="10786" max="10786" width="3.125" style="243" customWidth="1"/>
    <col min="10787" max="10787" width="1.25" style="243" customWidth="1"/>
    <col min="10788" max="11008" width="9" style="243" customWidth="1"/>
    <col min="11009" max="11009" width="1.25" style="243" customWidth="1"/>
    <col min="11010" max="11038" width="3.125" style="243" customWidth="1"/>
    <col min="11039" max="11041" width="3.25" style="243" customWidth="1"/>
    <col min="11042" max="11042" width="3.125" style="243" customWidth="1"/>
    <col min="11043" max="11043" width="1.25" style="243" customWidth="1"/>
    <col min="11044" max="11264" width="9" style="243" customWidth="1"/>
    <col min="11265" max="11265" width="1.25" style="243" customWidth="1"/>
    <col min="11266" max="11294" width="3.125" style="243" customWidth="1"/>
    <col min="11295" max="11297" width="3.25" style="243" customWidth="1"/>
    <col min="11298" max="11298" width="3.125" style="243" customWidth="1"/>
    <col min="11299" max="11299" width="1.25" style="243" customWidth="1"/>
    <col min="11300" max="11520" width="9" style="243" customWidth="1"/>
    <col min="11521" max="11521" width="1.25" style="243" customWidth="1"/>
    <col min="11522" max="11550" width="3.125" style="243" customWidth="1"/>
    <col min="11551" max="11553" width="3.25" style="243" customWidth="1"/>
    <col min="11554" max="11554" width="3.125" style="243" customWidth="1"/>
    <col min="11555" max="11555" width="1.25" style="243" customWidth="1"/>
    <col min="11556" max="11776" width="9" style="243" customWidth="1"/>
    <col min="11777" max="11777" width="1.25" style="243" customWidth="1"/>
    <col min="11778" max="11806" width="3.125" style="243" customWidth="1"/>
    <col min="11807" max="11809" width="3.25" style="243" customWidth="1"/>
    <col min="11810" max="11810" width="3.125" style="243" customWidth="1"/>
    <col min="11811" max="11811" width="1.25" style="243" customWidth="1"/>
    <col min="11812" max="12032" width="9" style="243" customWidth="1"/>
    <col min="12033" max="12033" width="1.25" style="243" customWidth="1"/>
    <col min="12034" max="12062" width="3.125" style="243" customWidth="1"/>
    <col min="12063" max="12065" width="3.25" style="243" customWidth="1"/>
    <col min="12066" max="12066" width="3.125" style="243" customWidth="1"/>
    <col min="12067" max="12067" width="1.25" style="243" customWidth="1"/>
    <col min="12068" max="12288" width="9" style="243" customWidth="1"/>
    <col min="12289" max="12289" width="1.25" style="243" customWidth="1"/>
    <col min="12290" max="12318" width="3.125" style="243" customWidth="1"/>
    <col min="12319" max="12321" width="3.25" style="243" customWidth="1"/>
    <col min="12322" max="12322" width="3.125" style="243" customWidth="1"/>
    <col min="12323" max="12323" width="1.25" style="243" customWidth="1"/>
    <col min="12324" max="12544" width="9" style="243" customWidth="1"/>
    <col min="12545" max="12545" width="1.25" style="243" customWidth="1"/>
    <col min="12546" max="12574" width="3.125" style="243" customWidth="1"/>
    <col min="12575" max="12577" width="3.25" style="243" customWidth="1"/>
    <col min="12578" max="12578" width="3.125" style="243" customWidth="1"/>
    <col min="12579" max="12579" width="1.25" style="243" customWidth="1"/>
    <col min="12580" max="12800" width="9" style="243" customWidth="1"/>
    <col min="12801" max="12801" width="1.25" style="243" customWidth="1"/>
    <col min="12802" max="12830" width="3.125" style="243" customWidth="1"/>
    <col min="12831" max="12833" width="3.25" style="243" customWidth="1"/>
    <col min="12834" max="12834" width="3.125" style="243" customWidth="1"/>
    <col min="12835" max="12835" width="1.25" style="243" customWidth="1"/>
    <col min="12836" max="13056" width="9" style="243" customWidth="1"/>
    <col min="13057" max="13057" width="1.25" style="243" customWidth="1"/>
    <col min="13058" max="13086" width="3.125" style="243" customWidth="1"/>
    <col min="13087" max="13089" width="3.25" style="243" customWidth="1"/>
    <col min="13090" max="13090" width="3.125" style="243" customWidth="1"/>
    <col min="13091" max="13091" width="1.25" style="243" customWidth="1"/>
    <col min="13092" max="13312" width="9" style="243" customWidth="1"/>
    <col min="13313" max="13313" width="1.25" style="243" customWidth="1"/>
    <col min="13314" max="13342" width="3.125" style="243" customWidth="1"/>
    <col min="13343" max="13345" width="3.25" style="243" customWidth="1"/>
    <col min="13346" max="13346" width="3.125" style="243" customWidth="1"/>
    <col min="13347" max="13347" width="1.25" style="243" customWidth="1"/>
    <col min="13348" max="13568" width="9" style="243" customWidth="1"/>
    <col min="13569" max="13569" width="1.25" style="243" customWidth="1"/>
    <col min="13570" max="13598" width="3.125" style="243" customWidth="1"/>
    <col min="13599" max="13601" width="3.25" style="243" customWidth="1"/>
    <col min="13602" max="13602" width="3.125" style="243" customWidth="1"/>
    <col min="13603" max="13603" width="1.25" style="243" customWidth="1"/>
    <col min="13604" max="13824" width="9" style="243" customWidth="1"/>
    <col min="13825" max="13825" width="1.25" style="243" customWidth="1"/>
    <col min="13826" max="13854" width="3.125" style="243" customWidth="1"/>
    <col min="13855" max="13857" width="3.25" style="243" customWidth="1"/>
    <col min="13858" max="13858" width="3.125" style="243" customWidth="1"/>
    <col min="13859" max="13859" width="1.25" style="243" customWidth="1"/>
    <col min="13860" max="14080" width="9" style="243" customWidth="1"/>
    <col min="14081" max="14081" width="1.25" style="243" customWidth="1"/>
    <col min="14082" max="14110" width="3.125" style="243" customWidth="1"/>
    <col min="14111" max="14113" width="3.25" style="243" customWidth="1"/>
    <col min="14114" max="14114" width="3.125" style="243" customWidth="1"/>
    <col min="14115" max="14115" width="1.25" style="243" customWidth="1"/>
    <col min="14116" max="14336" width="9" style="243" customWidth="1"/>
    <col min="14337" max="14337" width="1.25" style="243" customWidth="1"/>
    <col min="14338" max="14366" width="3.125" style="243" customWidth="1"/>
    <col min="14367" max="14369" width="3.25" style="243" customWidth="1"/>
    <col min="14370" max="14370" width="3.125" style="243" customWidth="1"/>
    <col min="14371" max="14371" width="1.25" style="243" customWidth="1"/>
    <col min="14372" max="14592" width="9" style="243" customWidth="1"/>
    <col min="14593" max="14593" width="1.25" style="243" customWidth="1"/>
    <col min="14594" max="14622" width="3.125" style="243" customWidth="1"/>
    <col min="14623" max="14625" width="3.25" style="243" customWidth="1"/>
    <col min="14626" max="14626" width="3.125" style="243" customWidth="1"/>
    <col min="14627" max="14627" width="1.25" style="243" customWidth="1"/>
    <col min="14628" max="14848" width="9" style="243" customWidth="1"/>
    <col min="14849" max="14849" width="1.25" style="243" customWidth="1"/>
    <col min="14850" max="14878" width="3.125" style="243" customWidth="1"/>
    <col min="14879" max="14881" width="3.25" style="243" customWidth="1"/>
    <col min="14882" max="14882" width="3.125" style="243" customWidth="1"/>
    <col min="14883" max="14883" width="1.25" style="243" customWidth="1"/>
    <col min="14884" max="15104" width="9" style="243" customWidth="1"/>
    <col min="15105" max="15105" width="1.25" style="243" customWidth="1"/>
    <col min="15106" max="15134" width="3.125" style="243" customWidth="1"/>
    <col min="15135" max="15137" width="3.25" style="243" customWidth="1"/>
    <col min="15138" max="15138" width="3.125" style="243" customWidth="1"/>
    <col min="15139" max="15139" width="1.25" style="243" customWidth="1"/>
    <col min="15140" max="15360" width="9" style="243" customWidth="1"/>
    <col min="15361" max="15361" width="1.25" style="243" customWidth="1"/>
    <col min="15362" max="15390" width="3.125" style="243" customWidth="1"/>
    <col min="15391" max="15393" width="3.25" style="243" customWidth="1"/>
    <col min="15394" max="15394" width="3.125" style="243" customWidth="1"/>
    <col min="15395" max="15395" width="1.25" style="243" customWidth="1"/>
    <col min="15396" max="15616" width="9" style="243" customWidth="1"/>
    <col min="15617" max="15617" width="1.25" style="243" customWidth="1"/>
    <col min="15618" max="15646" width="3.125" style="243" customWidth="1"/>
    <col min="15647" max="15649" width="3.25" style="243" customWidth="1"/>
    <col min="15650" max="15650" width="3.125" style="243" customWidth="1"/>
    <col min="15651" max="15651" width="1.25" style="243" customWidth="1"/>
    <col min="15652" max="15872" width="9" style="243" customWidth="1"/>
    <col min="15873" max="15873" width="1.25" style="243" customWidth="1"/>
    <col min="15874" max="15902" width="3.125" style="243" customWidth="1"/>
    <col min="15903" max="15905" width="3.25" style="243" customWidth="1"/>
    <col min="15906" max="15906" width="3.125" style="243" customWidth="1"/>
    <col min="15907" max="15907" width="1.25" style="243" customWidth="1"/>
    <col min="15908" max="16128" width="9" style="243" customWidth="1"/>
    <col min="16129" max="16129" width="1.25" style="243" customWidth="1"/>
    <col min="16130" max="16158" width="3.125" style="243" customWidth="1"/>
    <col min="16159" max="16161" width="3.25" style="243" customWidth="1"/>
    <col min="16162" max="16162" width="3.125" style="243" customWidth="1"/>
    <col min="16163" max="16163" width="1.25" style="243" customWidth="1"/>
    <col min="16164" max="16384" width="9" style="243" customWidth="1"/>
  </cols>
  <sheetData>
    <row r="1" spans="1:59" s="229" customFormat="1" ht="17.25">
      <c r="A1" s="228" t="s">
        <v>2079</v>
      </c>
      <c r="B1" s="281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row>
    <row r="2" spans="1:59" s="229" customFormat="1">
      <c r="A2" s="229"/>
      <c r="B2" s="229"/>
      <c r="C2" s="229"/>
      <c r="D2" s="229"/>
      <c r="E2" s="229"/>
      <c r="F2" s="229"/>
      <c r="G2" s="229"/>
      <c r="H2" s="229"/>
      <c r="I2" s="229"/>
      <c r="J2" s="229"/>
      <c r="K2" s="229"/>
      <c r="L2" s="229"/>
      <c r="M2" s="229"/>
      <c r="N2" s="229"/>
      <c r="O2" s="229"/>
      <c r="P2" s="229"/>
      <c r="Q2" s="229"/>
      <c r="R2" s="229"/>
      <c r="S2" s="229"/>
      <c r="T2" s="229"/>
      <c r="U2" s="229"/>
      <c r="V2" s="229"/>
      <c r="W2" s="229"/>
      <c r="X2" s="229"/>
      <c r="Y2" s="2794"/>
      <c r="Z2" s="230"/>
      <c r="AA2" s="230"/>
      <c r="AB2" s="2794" t="s">
        <v>1263</v>
      </c>
      <c r="AC2" s="230"/>
      <c r="AD2" s="230"/>
      <c r="AE2" s="2794" t="s">
        <v>401</v>
      </c>
      <c r="AF2" s="230"/>
      <c r="AG2" s="230"/>
      <c r="AH2" s="2794" t="s">
        <v>1939</v>
      </c>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row>
    <row r="3" spans="1:59" s="229" customFormat="1">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794"/>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row>
    <row r="4" spans="1:59" s="229" customFormat="1" ht="17.25">
      <c r="A4" s="229"/>
      <c r="B4" s="2781" t="s">
        <v>656</v>
      </c>
      <c r="C4" s="2781"/>
      <c r="D4" s="2781"/>
      <c r="E4" s="2781"/>
      <c r="F4" s="2781"/>
      <c r="G4" s="2781"/>
      <c r="H4" s="2781"/>
      <c r="I4" s="2781"/>
      <c r="J4" s="2781"/>
      <c r="K4" s="2781"/>
      <c r="L4" s="2781"/>
      <c r="M4" s="2781"/>
      <c r="N4" s="2781"/>
      <c r="O4" s="2781"/>
      <c r="P4" s="2781"/>
      <c r="Q4" s="2781"/>
      <c r="R4" s="2781"/>
      <c r="S4" s="2781"/>
      <c r="T4" s="2781"/>
      <c r="U4" s="2781"/>
      <c r="V4" s="2781"/>
      <c r="W4" s="2781"/>
      <c r="X4" s="2781"/>
      <c r="Y4" s="2781"/>
      <c r="Z4" s="2781"/>
      <c r="AA4" s="2781"/>
      <c r="AB4" s="2781"/>
      <c r="AC4" s="2781"/>
      <c r="AD4" s="2781"/>
      <c r="AE4" s="2781"/>
      <c r="AF4" s="2781"/>
      <c r="AG4" s="2781"/>
      <c r="AH4" s="2781"/>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row>
    <row r="5" spans="1:59" s="229" customFormat="1">
      <c r="A5" s="229"/>
      <c r="B5" s="229"/>
      <c r="C5" s="229"/>
      <c r="D5" s="229"/>
      <c r="E5" s="229"/>
      <c r="F5" s="229"/>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row>
    <row r="6" spans="1:59" s="229" customFormat="1" ht="21" customHeight="1">
      <c r="A6" s="229"/>
      <c r="B6" s="312" t="s">
        <v>1513</v>
      </c>
      <c r="C6" s="312"/>
      <c r="D6" s="312"/>
      <c r="E6" s="312"/>
      <c r="F6" s="2810"/>
      <c r="G6" s="2839"/>
      <c r="H6" s="2841"/>
      <c r="I6" s="2841"/>
      <c r="J6" s="2841"/>
      <c r="K6" s="2841"/>
      <c r="L6" s="2841"/>
      <c r="M6" s="2841"/>
      <c r="N6" s="2841"/>
      <c r="O6" s="2841"/>
      <c r="P6" s="2841"/>
      <c r="Q6" s="2841"/>
      <c r="R6" s="2841"/>
      <c r="S6" s="2841"/>
      <c r="T6" s="2841"/>
      <c r="U6" s="2841"/>
      <c r="V6" s="2841"/>
      <c r="W6" s="2841"/>
      <c r="X6" s="2841"/>
      <c r="Y6" s="2841"/>
      <c r="Z6" s="2841"/>
      <c r="AA6" s="2841"/>
      <c r="AB6" s="2841"/>
      <c r="AC6" s="2841"/>
      <c r="AD6" s="2841"/>
      <c r="AE6" s="2841"/>
      <c r="AF6" s="2841"/>
      <c r="AG6" s="2841"/>
      <c r="AH6" s="2863"/>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row>
    <row r="7" spans="1:59" ht="21" customHeight="1">
      <c r="B7" s="2810" t="s">
        <v>600</v>
      </c>
      <c r="C7" s="405"/>
      <c r="D7" s="405"/>
      <c r="E7" s="405"/>
      <c r="F7" s="406"/>
      <c r="G7" s="231" t="s">
        <v>1897</v>
      </c>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59"/>
    </row>
    <row r="8" spans="1:59" ht="21" customHeight="1">
      <c r="B8" s="233" t="s">
        <v>998</v>
      </c>
      <c r="C8" s="241"/>
      <c r="D8" s="241"/>
      <c r="E8" s="241"/>
      <c r="F8" s="297"/>
      <c r="G8" s="2813"/>
      <c r="H8" s="241" t="s">
        <v>1902</v>
      </c>
      <c r="I8" s="241"/>
      <c r="J8" s="241"/>
      <c r="K8" s="241"/>
      <c r="L8" s="241"/>
      <c r="M8" s="241"/>
      <c r="N8" s="241"/>
      <c r="O8" s="241"/>
      <c r="P8" s="241"/>
      <c r="Q8" s="241"/>
      <c r="R8" s="241"/>
      <c r="S8" s="241"/>
      <c r="T8" s="1723"/>
      <c r="U8" s="327"/>
      <c r="V8" s="241" t="s">
        <v>1936</v>
      </c>
      <c r="W8" s="241"/>
      <c r="X8" s="2850"/>
      <c r="Y8" s="2850"/>
      <c r="Z8" s="2850"/>
      <c r="AA8" s="2850"/>
      <c r="AB8" s="2850"/>
      <c r="AC8" s="2850"/>
      <c r="AD8" s="2850"/>
      <c r="AE8" s="2850"/>
      <c r="AF8" s="2850"/>
      <c r="AG8" s="2850"/>
      <c r="AH8" s="2864"/>
    </row>
    <row r="9" spans="1:59" ht="21" customHeight="1">
      <c r="B9" s="234"/>
      <c r="C9" s="229"/>
      <c r="D9" s="229"/>
      <c r="E9" s="229"/>
      <c r="F9" s="229"/>
      <c r="G9" s="291"/>
      <c r="H9" s="229" t="s">
        <v>807</v>
      </c>
      <c r="I9" s="2832"/>
      <c r="J9" s="2832"/>
      <c r="K9" s="2832"/>
      <c r="L9" s="2832"/>
      <c r="M9" s="2832"/>
      <c r="N9" s="2832"/>
      <c r="O9" s="2832"/>
      <c r="P9" s="2832"/>
      <c r="Q9" s="2832"/>
      <c r="R9" s="2832"/>
      <c r="S9" s="2844"/>
      <c r="T9" s="1723"/>
      <c r="U9" s="230"/>
      <c r="V9" s="229"/>
      <c r="W9" s="229"/>
      <c r="X9" s="2842"/>
      <c r="Y9" s="2842"/>
      <c r="Z9" s="2842"/>
      <c r="AA9" s="2842"/>
      <c r="AB9" s="2842"/>
      <c r="AC9" s="2842"/>
      <c r="AD9" s="2842"/>
      <c r="AE9" s="2842"/>
      <c r="AF9" s="2842"/>
      <c r="AG9" s="2842"/>
      <c r="AH9" s="2865"/>
    </row>
    <row r="10" spans="1:59" ht="21" customHeight="1">
      <c r="B10" s="233" t="s">
        <v>182</v>
      </c>
      <c r="C10" s="241"/>
      <c r="D10" s="241"/>
      <c r="E10" s="241"/>
      <c r="F10" s="297"/>
      <c r="G10" s="2813"/>
      <c r="H10" s="241" t="s">
        <v>1930</v>
      </c>
      <c r="I10" s="2843"/>
      <c r="J10" s="2843"/>
      <c r="K10" s="2843"/>
      <c r="L10" s="2843"/>
      <c r="M10" s="2843"/>
      <c r="N10" s="2843"/>
      <c r="O10" s="2843"/>
      <c r="P10" s="2843"/>
      <c r="Q10" s="2843"/>
      <c r="R10" s="2843"/>
      <c r="S10" s="2832"/>
      <c r="T10" s="2843"/>
      <c r="U10" s="327"/>
      <c r="V10" s="327"/>
      <c r="W10" s="327"/>
      <c r="X10" s="241"/>
      <c r="Y10" s="2850"/>
      <c r="Z10" s="2850"/>
      <c r="AA10" s="2850"/>
      <c r="AB10" s="2850"/>
      <c r="AC10" s="2850"/>
      <c r="AD10" s="2850"/>
      <c r="AE10" s="2850"/>
      <c r="AF10" s="2850"/>
      <c r="AG10" s="2850"/>
      <c r="AH10" s="2864"/>
    </row>
    <row r="11" spans="1:59" ht="21" customHeight="1">
      <c r="B11" s="235"/>
      <c r="C11" s="251"/>
      <c r="D11" s="251"/>
      <c r="E11" s="251"/>
      <c r="F11" s="302"/>
      <c r="G11" s="2814"/>
      <c r="H11" s="251" t="s">
        <v>1822</v>
      </c>
      <c r="I11" s="2844"/>
      <c r="J11" s="2844"/>
      <c r="K11" s="2844"/>
      <c r="L11" s="2844"/>
      <c r="M11" s="2844"/>
      <c r="N11" s="2844"/>
      <c r="O11" s="2844"/>
      <c r="P11" s="2844"/>
      <c r="Q11" s="2844"/>
      <c r="R11" s="2844"/>
      <c r="S11" s="2844"/>
      <c r="T11" s="2844"/>
      <c r="U11" s="2849"/>
      <c r="V11" s="2849"/>
      <c r="W11" s="2849"/>
      <c r="X11" s="2849"/>
      <c r="Y11" s="2849"/>
      <c r="Z11" s="2849"/>
      <c r="AA11" s="2849"/>
      <c r="AB11" s="2849"/>
      <c r="AC11" s="2849"/>
      <c r="AD11" s="2849"/>
      <c r="AE11" s="2849"/>
      <c r="AF11" s="2849"/>
      <c r="AG11" s="2849"/>
      <c r="AH11" s="2866"/>
    </row>
    <row r="12" spans="1:59" ht="13.5" customHeight="1">
      <c r="B12" s="229"/>
      <c r="C12" s="229"/>
      <c r="D12" s="229"/>
      <c r="E12" s="229"/>
      <c r="F12" s="229"/>
      <c r="G12" s="230"/>
      <c r="H12" s="229"/>
      <c r="I12" s="2832"/>
      <c r="J12" s="2832"/>
      <c r="K12" s="2832"/>
      <c r="L12" s="2832"/>
      <c r="M12" s="2832"/>
      <c r="N12" s="2832"/>
      <c r="O12" s="2832"/>
      <c r="P12" s="2832"/>
      <c r="Q12" s="2832"/>
      <c r="R12" s="2832"/>
      <c r="S12" s="2832"/>
      <c r="T12" s="2832"/>
      <c r="U12" s="2842"/>
      <c r="V12" s="2842"/>
      <c r="W12" s="2842"/>
      <c r="X12" s="2842"/>
      <c r="Y12" s="2842"/>
      <c r="Z12" s="2842"/>
      <c r="AA12" s="2842"/>
      <c r="AB12" s="2842"/>
      <c r="AC12" s="2842"/>
      <c r="AD12" s="2842"/>
      <c r="AE12" s="2842"/>
      <c r="AF12" s="2842"/>
      <c r="AG12" s="2842"/>
      <c r="AH12" s="2842"/>
    </row>
    <row r="13" spans="1:59" ht="21" customHeight="1">
      <c r="B13" s="233" t="s">
        <v>1920</v>
      </c>
      <c r="C13" s="241"/>
      <c r="D13" s="241"/>
      <c r="E13" s="241"/>
      <c r="F13" s="241"/>
      <c r="G13" s="327"/>
      <c r="H13" s="241"/>
      <c r="I13" s="2843"/>
      <c r="J13" s="2843"/>
      <c r="K13" s="2843"/>
      <c r="L13" s="2843"/>
      <c r="M13" s="2843"/>
      <c r="N13" s="2843"/>
      <c r="O13" s="2843"/>
      <c r="P13" s="2843"/>
      <c r="Q13" s="2843"/>
      <c r="R13" s="2843"/>
      <c r="S13" s="2843"/>
      <c r="T13" s="2843"/>
      <c r="U13" s="2850"/>
      <c r="V13" s="2850"/>
      <c r="W13" s="2850"/>
      <c r="X13" s="2850"/>
      <c r="Y13" s="2850"/>
      <c r="Z13" s="2850"/>
      <c r="AA13" s="2850"/>
      <c r="AB13" s="2850"/>
      <c r="AC13" s="2850"/>
      <c r="AD13" s="2850"/>
      <c r="AE13" s="2850"/>
      <c r="AF13" s="2850"/>
      <c r="AG13" s="2850"/>
      <c r="AH13" s="2864"/>
    </row>
    <row r="14" spans="1:59" ht="21" customHeight="1">
      <c r="B14" s="234"/>
      <c r="C14" s="229" t="s">
        <v>1040</v>
      </c>
      <c r="D14" s="229"/>
      <c r="E14" s="229"/>
      <c r="F14" s="229"/>
      <c r="G14" s="230"/>
      <c r="H14" s="229"/>
      <c r="I14" s="2832"/>
      <c r="J14" s="2832"/>
      <c r="K14" s="2832"/>
      <c r="L14" s="2832"/>
      <c r="M14" s="2832"/>
      <c r="N14" s="2832"/>
      <c r="O14" s="2832"/>
      <c r="P14" s="2832"/>
      <c r="Q14" s="2832"/>
      <c r="R14" s="2832"/>
      <c r="S14" s="2832"/>
      <c r="T14" s="2832"/>
      <c r="U14" s="2842"/>
      <c r="V14" s="2842"/>
      <c r="W14" s="2842"/>
      <c r="X14" s="2842"/>
      <c r="Y14" s="2842"/>
      <c r="Z14" s="2842"/>
      <c r="AA14" s="2842"/>
      <c r="AB14" s="2842"/>
      <c r="AC14" s="2842"/>
      <c r="AD14" s="2842"/>
      <c r="AE14" s="2842"/>
      <c r="AF14" s="2842"/>
      <c r="AG14" s="2842"/>
      <c r="AH14" s="2865"/>
    </row>
    <row r="15" spans="1:59" ht="21" customHeight="1">
      <c r="B15" s="2820"/>
      <c r="C15" s="2827" t="s">
        <v>1923</v>
      </c>
      <c r="D15" s="2827"/>
      <c r="E15" s="2827"/>
      <c r="F15" s="2827"/>
      <c r="G15" s="2827"/>
      <c r="H15" s="2827"/>
      <c r="I15" s="2827"/>
      <c r="J15" s="2827"/>
      <c r="K15" s="2827"/>
      <c r="L15" s="2827"/>
      <c r="M15" s="2827"/>
      <c r="N15" s="2827"/>
      <c r="O15" s="2827"/>
      <c r="P15" s="2827"/>
      <c r="Q15" s="2827"/>
      <c r="R15" s="2827"/>
      <c r="S15" s="2827"/>
      <c r="T15" s="2827"/>
      <c r="U15" s="2827"/>
      <c r="V15" s="2827"/>
      <c r="W15" s="2827"/>
      <c r="X15" s="2827"/>
      <c r="Y15" s="2827"/>
      <c r="Z15" s="2827"/>
      <c r="AA15" s="2854" t="s">
        <v>1938</v>
      </c>
      <c r="AB15" s="2854"/>
      <c r="AC15" s="2854"/>
      <c r="AD15" s="2854"/>
      <c r="AE15" s="2854"/>
      <c r="AF15" s="2854"/>
      <c r="AG15" s="2854"/>
      <c r="AH15" s="2865"/>
      <c r="AK15" s="2872"/>
      <c r="AL15" s="2872"/>
      <c r="AM15" s="2872"/>
      <c r="AN15" s="2872"/>
      <c r="AO15" s="2872"/>
      <c r="AP15" s="2872"/>
      <c r="AQ15" s="2872"/>
      <c r="AR15" s="2872"/>
      <c r="AS15" s="2872"/>
      <c r="AT15" s="2872"/>
      <c r="AU15" s="2872"/>
      <c r="AV15" s="2872"/>
      <c r="AW15" s="2872"/>
      <c r="AX15" s="2872"/>
      <c r="AY15" s="2872"/>
      <c r="AZ15" s="2872"/>
      <c r="BA15" s="2872"/>
      <c r="BB15" s="2872"/>
      <c r="BC15" s="2872"/>
      <c r="BD15" s="2872"/>
      <c r="BE15" s="2872"/>
      <c r="BF15" s="2872"/>
      <c r="BG15" s="2872"/>
    </row>
    <row r="16" spans="1:59" ht="21" customHeight="1">
      <c r="B16" s="2820"/>
      <c r="C16" s="2828"/>
      <c r="D16" s="2828"/>
      <c r="E16" s="2828"/>
      <c r="F16" s="2828"/>
      <c r="G16" s="2828"/>
      <c r="H16" s="2828"/>
      <c r="I16" s="2828"/>
      <c r="J16" s="2828"/>
      <c r="K16" s="2828"/>
      <c r="L16" s="2828"/>
      <c r="M16" s="2828"/>
      <c r="N16" s="2828"/>
      <c r="O16" s="2828"/>
      <c r="P16" s="2828"/>
      <c r="Q16" s="2828"/>
      <c r="R16" s="2828"/>
      <c r="S16" s="2828"/>
      <c r="T16" s="2828"/>
      <c r="U16" s="2828"/>
      <c r="V16" s="2828"/>
      <c r="W16" s="2828"/>
      <c r="X16" s="2828"/>
      <c r="Y16" s="2828"/>
      <c r="Z16" s="2828"/>
      <c r="AA16" s="2855"/>
      <c r="AB16" s="2855"/>
      <c r="AC16" s="2855"/>
      <c r="AD16" s="2855"/>
      <c r="AE16" s="2855"/>
      <c r="AF16" s="2855"/>
      <c r="AG16" s="2855"/>
      <c r="AH16" s="2865"/>
      <c r="AK16" s="2872"/>
      <c r="AL16" s="2872"/>
      <c r="AM16" s="2872"/>
      <c r="AN16" s="2872"/>
      <c r="AO16" s="2872"/>
      <c r="AP16" s="2872"/>
      <c r="AQ16" s="2872"/>
      <c r="AR16" s="2872"/>
      <c r="AS16" s="2872"/>
      <c r="AT16" s="2872"/>
      <c r="AU16" s="2872"/>
      <c r="AV16" s="2872"/>
      <c r="AW16" s="2872"/>
      <c r="AX16" s="2872"/>
      <c r="AY16" s="2872"/>
      <c r="AZ16" s="2872"/>
      <c r="BA16" s="2872"/>
      <c r="BB16" s="2872"/>
      <c r="BC16" s="2872"/>
      <c r="BD16" s="2872"/>
      <c r="BE16" s="2872"/>
      <c r="BF16" s="2872"/>
      <c r="BG16" s="2872"/>
    </row>
    <row r="17" spans="2:59" ht="9" customHeight="1">
      <c r="B17" s="2820"/>
      <c r="C17" s="256"/>
      <c r="D17" s="256"/>
      <c r="E17" s="256"/>
      <c r="F17" s="256"/>
      <c r="G17" s="256"/>
      <c r="H17" s="256"/>
      <c r="I17" s="256"/>
      <c r="J17" s="256"/>
      <c r="K17" s="256"/>
      <c r="L17" s="256"/>
      <c r="M17" s="256"/>
      <c r="N17" s="256"/>
      <c r="O17" s="256"/>
      <c r="P17" s="256"/>
      <c r="Q17" s="256"/>
      <c r="R17" s="256"/>
      <c r="S17" s="256"/>
      <c r="T17" s="256"/>
      <c r="U17" s="256"/>
      <c r="V17" s="256"/>
      <c r="W17" s="256"/>
      <c r="X17" s="256"/>
      <c r="Y17" s="256"/>
      <c r="Z17" s="256"/>
      <c r="AA17" s="2850"/>
      <c r="AB17" s="2850"/>
      <c r="AC17" s="2850"/>
      <c r="AD17" s="2850"/>
      <c r="AE17" s="2850"/>
      <c r="AF17" s="2850"/>
      <c r="AG17" s="2850"/>
      <c r="AH17" s="2865"/>
      <c r="AK17" s="2873"/>
      <c r="AL17" s="2873"/>
      <c r="AM17" s="2873"/>
      <c r="AN17" s="2873"/>
      <c r="AO17" s="2873"/>
      <c r="AP17" s="2873"/>
      <c r="AQ17" s="2873"/>
      <c r="AR17" s="2873"/>
      <c r="AS17" s="2873"/>
      <c r="AT17" s="2873"/>
      <c r="AU17" s="2873"/>
      <c r="AV17" s="2873"/>
      <c r="AW17" s="2873"/>
      <c r="AX17" s="2873"/>
      <c r="AY17" s="2873"/>
      <c r="AZ17" s="2873"/>
      <c r="BA17" s="2873"/>
      <c r="BB17" s="2873"/>
      <c r="BC17" s="2873"/>
      <c r="BD17" s="2873"/>
      <c r="BE17" s="2873"/>
      <c r="BF17" s="2873"/>
      <c r="BG17" s="2873"/>
    </row>
    <row r="18" spans="2:59" ht="21" customHeight="1">
      <c r="B18" s="2820"/>
      <c r="C18" s="2829" t="s">
        <v>1924</v>
      </c>
      <c r="D18" s="2833"/>
      <c r="E18" s="2833"/>
      <c r="F18" s="2833"/>
      <c r="G18" s="2840"/>
      <c r="H18" s="2842"/>
      <c r="I18" s="2842"/>
      <c r="J18" s="2842"/>
      <c r="K18" s="2842"/>
      <c r="L18" s="2842"/>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65"/>
    </row>
    <row r="19" spans="2:59" ht="21" customHeight="1">
      <c r="B19" s="2820"/>
      <c r="C19" s="2827" t="s">
        <v>1634</v>
      </c>
      <c r="D19" s="2827"/>
      <c r="E19" s="2827"/>
      <c r="F19" s="2827"/>
      <c r="G19" s="2827"/>
      <c r="H19" s="2827"/>
      <c r="I19" s="2827"/>
      <c r="J19" s="2827"/>
      <c r="K19" s="2827"/>
      <c r="L19" s="2827"/>
      <c r="M19" s="2827"/>
      <c r="N19" s="2827"/>
      <c r="O19" s="2827"/>
      <c r="P19" s="2827"/>
      <c r="Q19" s="2827"/>
      <c r="R19" s="2827"/>
      <c r="S19" s="2827"/>
      <c r="T19" s="2827"/>
      <c r="U19" s="2827"/>
      <c r="V19" s="2827"/>
      <c r="W19" s="2827"/>
      <c r="X19" s="2827"/>
      <c r="Y19" s="2827"/>
      <c r="Z19" s="2827"/>
      <c r="AA19" s="2854" t="s">
        <v>1938</v>
      </c>
      <c r="AB19" s="2854"/>
      <c r="AC19" s="2854"/>
      <c r="AD19" s="2854"/>
      <c r="AE19" s="2854"/>
      <c r="AF19" s="2854"/>
      <c r="AG19" s="2854"/>
      <c r="AH19" s="2865"/>
    </row>
    <row r="20" spans="2:59" ht="20.100000000000001" customHeight="1">
      <c r="B20" s="2821"/>
      <c r="C20" s="2827"/>
      <c r="D20" s="2827"/>
      <c r="E20" s="2827"/>
      <c r="F20" s="2827"/>
      <c r="G20" s="2827"/>
      <c r="H20" s="2827"/>
      <c r="I20" s="2827"/>
      <c r="J20" s="2827"/>
      <c r="K20" s="2827"/>
      <c r="L20" s="2827"/>
      <c r="M20" s="2827"/>
      <c r="N20" s="2827"/>
      <c r="O20" s="2827"/>
      <c r="P20" s="2827"/>
      <c r="Q20" s="2827"/>
      <c r="R20" s="2827"/>
      <c r="S20" s="2827"/>
      <c r="T20" s="2827"/>
      <c r="U20" s="2827"/>
      <c r="V20" s="2827"/>
      <c r="W20" s="2827"/>
      <c r="X20" s="2827"/>
      <c r="Y20" s="2827"/>
      <c r="Z20" s="2828"/>
      <c r="AA20" s="2856"/>
      <c r="AB20" s="2856"/>
      <c r="AC20" s="2856"/>
      <c r="AD20" s="2856"/>
      <c r="AE20" s="2856"/>
      <c r="AF20" s="2856"/>
      <c r="AG20" s="2856"/>
      <c r="AH20" s="2867"/>
    </row>
    <row r="21" spans="2:59" s="229" customFormat="1" ht="20.100000000000001" customHeight="1">
      <c r="B21" s="2821"/>
      <c r="C21" s="247" t="s">
        <v>1925</v>
      </c>
      <c r="D21" s="256"/>
      <c r="E21" s="256"/>
      <c r="F21" s="256"/>
      <c r="G21" s="256"/>
      <c r="H21" s="256"/>
      <c r="I21" s="256"/>
      <c r="J21" s="256"/>
      <c r="K21" s="256"/>
      <c r="L21" s="256"/>
      <c r="M21" s="2813"/>
      <c r="N21" s="241" t="s">
        <v>1932</v>
      </c>
      <c r="O21" s="241"/>
      <c r="P21" s="241"/>
      <c r="Q21" s="2843"/>
      <c r="R21" s="2843"/>
      <c r="S21" s="2843"/>
      <c r="T21" s="2843"/>
      <c r="U21" s="2843"/>
      <c r="V21" s="2843"/>
      <c r="W21" s="327"/>
      <c r="X21" s="241" t="s">
        <v>1035</v>
      </c>
      <c r="Y21" s="2852"/>
      <c r="Z21" s="2852"/>
      <c r="AA21" s="2843"/>
      <c r="AB21" s="2843"/>
      <c r="AC21" s="2843"/>
      <c r="AD21" s="2843"/>
      <c r="AE21" s="2843"/>
      <c r="AF21" s="2843"/>
      <c r="AG21" s="2858"/>
      <c r="AH21" s="2865"/>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row>
    <row r="22" spans="2:59" s="229" customFormat="1" ht="20.100000000000001" customHeight="1">
      <c r="B22" s="2820"/>
      <c r="C22" s="248"/>
      <c r="D22" s="257"/>
      <c r="E22" s="257"/>
      <c r="F22" s="257"/>
      <c r="G22" s="257"/>
      <c r="H22" s="257"/>
      <c r="I22" s="257"/>
      <c r="J22" s="257"/>
      <c r="K22" s="257"/>
      <c r="L22" s="257"/>
      <c r="M22" s="2814"/>
      <c r="N22" s="251" t="s">
        <v>988</v>
      </c>
      <c r="O22" s="251"/>
      <c r="P22" s="251"/>
      <c r="Q22" s="2844"/>
      <c r="R22" s="2844"/>
      <c r="S22" s="2844"/>
      <c r="T22" s="2844"/>
      <c r="U22" s="2844"/>
      <c r="V22" s="2844"/>
      <c r="W22" s="328"/>
      <c r="X22" s="251" t="s">
        <v>1937</v>
      </c>
      <c r="Y22" s="2853"/>
      <c r="Z22" s="2853"/>
      <c r="AA22" s="2844"/>
      <c r="AB22" s="2844"/>
      <c r="AC22" s="2844"/>
      <c r="AD22" s="2844"/>
      <c r="AE22" s="2844"/>
      <c r="AF22" s="2844"/>
      <c r="AG22" s="2829"/>
      <c r="AH22" s="2865"/>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row>
    <row r="23" spans="2:59" s="229" customFormat="1" ht="9" customHeight="1">
      <c r="B23" s="2820"/>
      <c r="C23" s="257"/>
      <c r="D23" s="257"/>
      <c r="E23" s="257"/>
      <c r="F23" s="257"/>
      <c r="G23" s="257"/>
      <c r="H23" s="257"/>
      <c r="I23" s="257"/>
      <c r="J23" s="257"/>
      <c r="K23" s="257"/>
      <c r="L23" s="257"/>
      <c r="M23" s="257"/>
      <c r="N23" s="257"/>
      <c r="O23" s="257"/>
      <c r="P23" s="257"/>
      <c r="Q23" s="257"/>
      <c r="R23" s="257"/>
      <c r="S23" s="257"/>
      <c r="T23" s="257"/>
      <c r="U23" s="257"/>
      <c r="V23" s="257"/>
      <c r="W23" s="257"/>
      <c r="X23" s="257"/>
      <c r="Y23" s="257"/>
      <c r="Z23" s="257"/>
      <c r="AA23" s="1723"/>
      <c r="AB23" s="229"/>
      <c r="AC23" s="2832"/>
      <c r="AD23" s="2832"/>
      <c r="AE23" s="2832"/>
      <c r="AF23" s="2832"/>
      <c r="AG23" s="2832"/>
      <c r="AH23" s="2865"/>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row>
    <row r="24" spans="2:59" s="229" customFormat="1" ht="20.100000000000001" customHeight="1">
      <c r="B24" s="2820"/>
      <c r="C24" s="2830" t="s">
        <v>52</v>
      </c>
      <c r="D24" s="2830"/>
      <c r="E24" s="2830"/>
      <c r="F24" s="2830"/>
      <c r="G24" s="2830"/>
      <c r="H24" s="2830"/>
      <c r="I24" s="2830"/>
      <c r="J24" s="2830"/>
      <c r="K24" s="2830"/>
      <c r="L24" s="2830"/>
      <c r="M24" s="2830"/>
      <c r="N24" s="2830"/>
      <c r="O24" s="2830"/>
      <c r="P24" s="2830"/>
      <c r="Q24" s="2830"/>
      <c r="R24" s="2830"/>
      <c r="S24" s="2830"/>
      <c r="T24" s="2830"/>
      <c r="U24" s="2830"/>
      <c r="V24" s="2830"/>
      <c r="W24" s="2830"/>
      <c r="X24" s="2830"/>
      <c r="Y24" s="2830"/>
      <c r="Z24" s="2830"/>
      <c r="AA24" s="2842"/>
      <c r="AB24" s="2842"/>
      <c r="AC24" s="2842"/>
      <c r="AD24" s="2842"/>
      <c r="AE24" s="2842"/>
      <c r="AF24" s="2842"/>
      <c r="AG24" s="2842"/>
      <c r="AH24" s="2865"/>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row>
    <row r="25" spans="2:59" s="229" customFormat="1" ht="20.100000000000001" customHeight="1">
      <c r="B25" s="2821"/>
      <c r="C25" s="2831"/>
      <c r="D25" s="2831"/>
      <c r="E25" s="2831"/>
      <c r="F25" s="2831"/>
      <c r="G25" s="2831"/>
      <c r="H25" s="2831"/>
      <c r="I25" s="2831"/>
      <c r="J25" s="2831"/>
      <c r="K25" s="2831"/>
      <c r="L25" s="2831"/>
      <c r="M25" s="2831"/>
      <c r="N25" s="2831"/>
      <c r="O25" s="2831"/>
      <c r="P25" s="2831"/>
      <c r="Q25" s="2831"/>
      <c r="R25" s="2831"/>
      <c r="S25" s="2831"/>
      <c r="T25" s="2831"/>
      <c r="U25" s="2831"/>
      <c r="V25" s="2831"/>
      <c r="W25" s="2831"/>
      <c r="X25" s="2831"/>
      <c r="Y25" s="2831"/>
      <c r="Z25" s="2831"/>
      <c r="AA25" s="2821"/>
      <c r="AB25" s="2832"/>
      <c r="AC25" s="2832"/>
      <c r="AD25" s="2832"/>
      <c r="AE25" s="2832"/>
      <c r="AF25" s="2832"/>
      <c r="AG25" s="2832"/>
      <c r="AH25" s="2868"/>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row>
    <row r="26" spans="2:59" s="229" customFormat="1" ht="9" customHeight="1">
      <c r="B26" s="2821"/>
      <c r="C26" s="2832"/>
      <c r="D26" s="2832"/>
      <c r="E26" s="2832"/>
      <c r="F26" s="2832"/>
      <c r="G26" s="2832"/>
      <c r="H26" s="2832"/>
      <c r="I26" s="2832"/>
      <c r="J26" s="2832"/>
      <c r="K26" s="2832"/>
      <c r="L26" s="2832"/>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68"/>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row>
    <row r="27" spans="2:59" s="229" customFormat="1" ht="24" customHeight="1">
      <c r="B27" s="2820"/>
      <c r="C27" s="2827" t="s">
        <v>1730</v>
      </c>
      <c r="D27" s="2827"/>
      <c r="E27" s="2827"/>
      <c r="F27" s="2827"/>
      <c r="G27" s="2827"/>
      <c r="H27" s="2827"/>
      <c r="I27" s="2827"/>
      <c r="J27" s="2827"/>
      <c r="K27" s="2845"/>
      <c r="L27" s="2845"/>
      <c r="M27" s="2845"/>
      <c r="N27" s="2845"/>
      <c r="O27" s="2845"/>
      <c r="P27" s="2845"/>
      <c r="Q27" s="2845"/>
      <c r="R27" s="2845" t="s">
        <v>1263</v>
      </c>
      <c r="S27" s="2845"/>
      <c r="T27" s="2845"/>
      <c r="U27" s="2845"/>
      <c r="V27" s="2845"/>
      <c r="W27" s="2845"/>
      <c r="X27" s="2845"/>
      <c r="Y27" s="2845"/>
      <c r="Z27" s="2845" t="s">
        <v>200</v>
      </c>
      <c r="AA27" s="2845"/>
      <c r="AB27" s="2845"/>
      <c r="AC27" s="2845"/>
      <c r="AD27" s="2845"/>
      <c r="AE27" s="2845"/>
      <c r="AF27" s="2845"/>
      <c r="AG27" s="2859" t="s">
        <v>1939</v>
      </c>
      <c r="AH27" s="2865"/>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row>
    <row r="28" spans="2:59" s="229" customFormat="1" ht="20.100000000000001" customHeight="1">
      <c r="B28" s="2820"/>
      <c r="C28" s="2827"/>
      <c r="D28" s="2827"/>
      <c r="E28" s="2827"/>
      <c r="F28" s="2827"/>
      <c r="G28" s="2827"/>
      <c r="H28" s="2827"/>
      <c r="I28" s="2827"/>
      <c r="J28" s="2827"/>
      <c r="K28" s="2846"/>
      <c r="L28" s="2846"/>
      <c r="M28" s="2846"/>
      <c r="N28" s="2846"/>
      <c r="O28" s="2846"/>
      <c r="P28" s="2846"/>
      <c r="Q28" s="2846"/>
      <c r="R28" s="2846"/>
      <c r="S28" s="2846"/>
      <c r="T28" s="2846"/>
      <c r="U28" s="2846"/>
      <c r="V28" s="2846"/>
      <c r="W28" s="2846"/>
      <c r="X28" s="2846"/>
      <c r="Y28" s="2846"/>
      <c r="Z28" s="2846"/>
      <c r="AA28" s="2846"/>
      <c r="AB28" s="2846"/>
      <c r="AC28" s="2846"/>
      <c r="AD28" s="2846"/>
      <c r="AE28" s="2846"/>
      <c r="AF28" s="2846"/>
      <c r="AG28" s="2860"/>
      <c r="AH28" s="2865"/>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row>
    <row r="29" spans="2:59" s="229" customFormat="1" ht="13.5" customHeight="1">
      <c r="B29" s="235"/>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302"/>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row>
    <row r="30" spans="2:59" s="229" customFormat="1" ht="13.5" customHeight="1">
      <c r="B30" s="229"/>
      <c r="C30" s="229"/>
      <c r="D30" s="229"/>
      <c r="E30" s="229"/>
      <c r="F30" s="229"/>
      <c r="G30" s="229"/>
      <c r="H30" s="229"/>
      <c r="I30" s="229"/>
      <c r="J30" s="229"/>
      <c r="K30" s="229"/>
      <c r="L30" s="229"/>
      <c r="M30" s="229"/>
      <c r="N30" s="229"/>
      <c r="O30" s="229"/>
      <c r="P30" s="229"/>
      <c r="Q30" s="229"/>
      <c r="R30" s="229"/>
      <c r="S30" s="229"/>
      <c r="T30" s="229"/>
      <c r="U30" s="229"/>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row>
    <row r="31" spans="2:59" s="229" customFormat="1" ht="20.100000000000001" customHeight="1">
      <c r="B31" s="233" t="s">
        <v>1474</v>
      </c>
      <c r="C31" s="241"/>
      <c r="D31" s="241"/>
      <c r="E31" s="241"/>
      <c r="F31" s="241"/>
      <c r="G31" s="241"/>
      <c r="H31" s="241"/>
      <c r="I31" s="241"/>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c r="AH31" s="297"/>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row>
    <row r="32" spans="2:59" s="229" customFormat="1" ht="20.100000000000001" customHeight="1">
      <c r="B32" s="2820"/>
      <c r="C32" s="2212" t="s">
        <v>1878</v>
      </c>
      <c r="D32" s="2212"/>
      <c r="E32" s="2212"/>
      <c r="F32" s="2212"/>
      <c r="G32" s="2212"/>
      <c r="H32" s="2212"/>
      <c r="I32" s="2212"/>
      <c r="J32" s="2212"/>
      <c r="K32" s="2212"/>
      <c r="L32" s="2212"/>
      <c r="M32" s="2212"/>
      <c r="N32" s="2212"/>
      <c r="O32" s="2212"/>
      <c r="P32" s="2212"/>
      <c r="Q32" s="2212"/>
      <c r="R32" s="2212"/>
      <c r="S32" s="2212"/>
      <c r="T32" s="2212"/>
      <c r="U32" s="2212"/>
      <c r="V32" s="2212"/>
      <c r="W32" s="2212"/>
      <c r="X32" s="2212"/>
      <c r="Y32" s="2212"/>
      <c r="Z32" s="2212"/>
      <c r="AA32" s="2212"/>
      <c r="AB32" s="2212"/>
      <c r="AC32" s="2212"/>
      <c r="AD32" s="2212"/>
      <c r="AE32" s="2212"/>
      <c r="AF32" s="2842"/>
      <c r="AG32" s="2842"/>
      <c r="AH32" s="2865"/>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row>
    <row r="33" spans="1:40" s="229" customFormat="1" ht="20.100000000000001" customHeight="1">
      <c r="A33" s="229"/>
      <c r="B33" s="2822"/>
      <c r="C33" s="278" t="s">
        <v>1923</v>
      </c>
      <c r="D33" s="2827"/>
      <c r="E33" s="2827"/>
      <c r="F33" s="2827"/>
      <c r="G33" s="2827"/>
      <c r="H33" s="2827"/>
      <c r="I33" s="2827"/>
      <c r="J33" s="2827"/>
      <c r="K33" s="2827"/>
      <c r="L33" s="2827"/>
      <c r="M33" s="2827"/>
      <c r="N33" s="2827"/>
      <c r="O33" s="2827"/>
      <c r="P33" s="2827"/>
      <c r="Q33" s="2827"/>
      <c r="R33" s="2827"/>
      <c r="S33" s="2827"/>
      <c r="T33" s="2827"/>
      <c r="U33" s="2827"/>
      <c r="V33" s="2827"/>
      <c r="W33" s="2827"/>
      <c r="X33" s="2827"/>
      <c r="Y33" s="2827"/>
      <c r="Z33" s="2827"/>
      <c r="AA33" s="2854" t="s">
        <v>1938</v>
      </c>
      <c r="AB33" s="2854"/>
      <c r="AC33" s="2854"/>
      <c r="AD33" s="2854"/>
      <c r="AE33" s="2854"/>
      <c r="AF33" s="2854"/>
      <c r="AG33" s="2854"/>
      <c r="AH33" s="2869"/>
      <c r="AI33" s="229"/>
      <c r="AJ33" s="229"/>
      <c r="AK33" s="229"/>
      <c r="AL33" s="229"/>
      <c r="AM33" s="229"/>
      <c r="AN33" s="229"/>
    </row>
    <row r="34" spans="1:40" s="229" customFormat="1" ht="20.100000000000001" customHeight="1">
      <c r="A34" s="229"/>
      <c r="B34" s="2823"/>
      <c r="C34" s="278"/>
      <c r="D34" s="2827"/>
      <c r="E34" s="2827"/>
      <c r="F34" s="2827"/>
      <c r="G34" s="2827"/>
      <c r="H34" s="2827"/>
      <c r="I34" s="2827"/>
      <c r="J34" s="2827"/>
      <c r="K34" s="2827"/>
      <c r="L34" s="2827"/>
      <c r="M34" s="2827"/>
      <c r="N34" s="2827"/>
      <c r="O34" s="2827"/>
      <c r="P34" s="2827"/>
      <c r="Q34" s="2827"/>
      <c r="R34" s="2827"/>
      <c r="S34" s="2827"/>
      <c r="T34" s="2827"/>
      <c r="U34" s="2827"/>
      <c r="V34" s="2827"/>
      <c r="W34" s="2827"/>
      <c r="X34" s="2827"/>
      <c r="Y34" s="2827"/>
      <c r="Z34" s="2827"/>
      <c r="AA34" s="2857"/>
      <c r="AB34" s="2856"/>
      <c r="AC34" s="2856"/>
      <c r="AD34" s="2856"/>
      <c r="AE34" s="2856"/>
      <c r="AF34" s="2856"/>
      <c r="AG34" s="2861"/>
      <c r="AH34" s="2869"/>
      <c r="AI34" s="229"/>
      <c r="AJ34" s="229"/>
      <c r="AK34" s="229"/>
      <c r="AL34" s="229"/>
      <c r="AM34" s="229"/>
      <c r="AN34" s="229"/>
    </row>
    <row r="35" spans="1:40" s="229" customFormat="1" ht="9" customHeight="1">
      <c r="A35" s="229"/>
      <c r="B35" s="2821"/>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2842"/>
      <c r="AB35" s="2842"/>
      <c r="AC35" s="2842"/>
      <c r="AD35" s="2842"/>
      <c r="AE35" s="2842"/>
      <c r="AF35" s="2842"/>
      <c r="AG35" s="2842"/>
      <c r="AH35" s="2865"/>
      <c r="AI35" s="229"/>
      <c r="AJ35" s="229"/>
      <c r="AK35" s="229"/>
      <c r="AL35" s="229"/>
      <c r="AM35" s="229"/>
      <c r="AN35" s="229"/>
    </row>
    <row r="36" spans="1:40" s="229" customFormat="1" ht="20.100000000000001" customHeight="1">
      <c r="A36" s="229"/>
      <c r="B36" s="2821"/>
      <c r="C36" s="247" t="s">
        <v>1925</v>
      </c>
      <c r="D36" s="256"/>
      <c r="E36" s="256"/>
      <c r="F36" s="256"/>
      <c r="G36" s="256"/>
      <c r="H36" s="256"/>
      <c r="I36" s="256"/>
      <c r="J36" s="256"/>
      <c r="K36" s="256"/>
      <c r="L36" s="256"/>
      <c r="M36" s="2813"/>
      <c r="N36" s="241" t="s">
        <v>1841</v>
      </c>
      <c r="O36" s="241"/>
      <c r="P36" s="241"/>
      <c r="Q36" s="2843"/>
      <c r="R36" s="2843"/>
      <c r="S36" s="2843"/>
      <c r="T36" s="2843"/>
      <c r="U36" s="2843"/>
      <c r="V36" s="2843"/>
      <c r="W36" s="327"/>
      <c r="X36" s="241" t="s">
        <v>1035</v>
      </c>
      <c r="Y36" s="2852"/>
      <c r="Z36" s="2852"/>
      <c r="AA36" s="2843"/>
      <c r="AB36" s="2843"/>
      <c r="AC36" s="2843"/>
      <c r="AD36" s="2843"/>
      <c r="AE36" s="2843"/>
      <c r="AF36" s="2843"/>
      <c r="AG36" s="2843"/>
      <c r="AH36" s="2869"/>
      <c r="AI36" s="229"/>
      <c r="AJ36" s="229"/>
      <c r="AK36" s="229"/>
      <c r="AL36" s="229"/>
      <c r="AM36" s="229"/>
      <c r="AN36" s="229"/>
    </row>
    <row r="37" spans="1:40" s="229" customFormat="1" ht="20.100000000000001" customHeight="1">
      <c r="A37" s="229"/>
      <c r="B37" s="2821"/>
      <c r="C37" s="248"/>
      <c r="D37" s="257"/>
      <c r="E37" s="257"/>
      <c r="F37" s="257"/>
      <c r="G37" s="257"/>
      <c r="H37" s="257"/>
      <c r="I37" s="257"/>
      <c r="J37" s="257"/>
      <c r="K37" s="257"/>
      <c r="L37" s="257"/>
      <c r="M37" s="2814"/>
      <c r="N37" s="251" t="s">
        <v>1934</v>
      </c>
      <c r="O37" s="251"/>
      <c r="P37" s="251"/>
      <c r="Q37" s="2844"/>
      <c r="R37" s="2844"/>
      <c r="S37" s="2844"/>
      <c r="T37" s="2844"/>
      <c r="U37" s="2844"/>
      <c r="V37" s="2844"/>
      <c r="W37" s="2844"/>
      <c r="X37" s="2844"/>
      <c r="Y37" s="328"/>
      <c r="Z37" s="251"/>
      <c r="AA37" s="2844"/>
      <c r="AB37" s="2853"/>
      <c r="AC37" s="2853"/>
      <c r="AD37" s="2853"/>
      <c r="AE37" s="2853"/>
      <c r="AF37" s="2853"/>
      <c r="AG37" s="2844"/>
      <c r="AH37" s="2869"/>
      <c r="AI37" s="229"/>
      <c r="AJ37" s="229"/>
      <c r="AK37" s="229"/>
      <c r="AL37" s="229"/>
      <c r="AM37" s="229"/>
      <c r="AN37" s="229"/>
    </row>
    <row r="38" spans="1:40" s="229" customFormat="1" ht="9" customHeight="1">
      <c r="A38" s="229"/>
      <c r="B38" s="2821"/>
      <c r="C38" s="304"/>
      <c r="D38" s="304"/>
      <c r="E38" s="304"/>
      <c r="F38" s="304"/>
      <c r="G38" s="304"/>
      <c r="H38" s="304"/>
      <c r="I38" s="304"/>
      <c r="J38" s="304"/>
      <c r="K38" s="304"/>
      <c r="L38" s="304"/>
      <c r="M38" s="230"/>
      <c r="N38" s="229"/>
      <c r="O38" s="229"/>
      <c r="P38" s="229"/>
      <c r="Q38" s="2832"/>
      <c r="R38" s="2832"/>
      <c r="S38" s="2832"/>
      <c r="T38" s="2832"/>
      <c r="U38" s="2832"/>
      <c r="V38" s="2832"/>
      <c r="W38" s="2832"/>
      <c r="X38" s="2832"/>
      <c r="Y38" s="230"/>
      <c r="Z38" s="229"/>
      <c r="AA38" s="2832"/>
      <c r="AB38" s="2832"/>
      <c r="AC38" s="2832"/>
      <c r="AD38" s="2832"/>
      <c r="AE38" s="2832"/>
      <c r="AF38" s="2832"/>
      <c r="AG38" s="2832"/>
      <c r="AH38" s="2865"/>
      <c r="AI38" s="229"/>
      <c r="AJ38" s="229"/>
      <c r="AK38" s="229"/>
      <c r="AL38" s="229"/>
      <c r="AM38" s="229"/>
      <c r="AN38" s="229"/>
    </row>
    <row r="39" spans="1:40" s="229" customFormat="1" ht="20.100000000000001" customHeight="1">
      <c r="A39" s="229"/>
      <c r="B39" s="2820"/>
      <c r="C39" s="2827" t="s">
        <v>535</v>
      </c>
      <c r="D39" s="2827"/>
      <c r="E39" s="2827"/>
      <c r="F39" s="2827"/>
      <c r="G39" s="2827"/>
      <c r="H39" s="2827"/>
      <c r="I39" s="2827"/>
      <c r="J39" s="2827"/>
      <c r="K39" s="2847"/>
      <c r="L39" s="2848"/>
      <c r="M39" s="2848"/>
      <c r="N39" s="2848"/>
      <c r="O39" s="2848"/>
      <c r="P39" s="2848"/>
      <c r="Q39" s="2848"/>
      <c r="R39" s="2848" t="s">
        <v>1263</v>
      </c>
      <c r="S39" s="2848"/>
      <c r="T39" s="2848"/>
      <c r="U39" s="2848"/>
      <c r="V39" s="2848"/>
      <c r="W39" s="2848"/>
      <c r="X39" s="2848"/>
      <c r="Y39" s="2848"/>
      <c r="Z39" s="2848" t="s">
        <v>200</v>
      </c>
      <c r="AA39" s="2848"/>
      <c r="AB39" s="2848"/>
      <c r="AC39" s="2848"/>
      <c r="AD39" s="2848"/>
      <c r="AE39" s="2848"/>
      <c r="AF39" s="2848"/>
      <c r="AG39" s="2862" t="s">
        <v>1939</v>
      </c>
      <c r="AH39" s="2870"/>
      <c r="AI39" s="229"/>
      <c r="AJ39" s="229"/>
      <c r="AK39" s="229"/>
      <c r="AL39" s="229"/>
      <c r="AM39" s="229"/>
      <c r="AN39" s="229"/>
    </row>
    <row r="40" spans="1:40" s="229" customFormat="1" ht="10.5" customHeight="1">
      <c r="A40" s="229"/>
      <c r="B40" s="2824"/>
      <c r="C40" s="257"/>
      <c r="D40" s="257"/>
      <c r="E40" s="257"/>
      <c r="F40" s="257"/>
      <c r="G40" s="257"/>
      <c r="H40" s="257"/>
      <c r="I40" s="257"/>
      <c r="J40" s="257"/>
      <c r="K40" s="2846"/>
      <c r="L40" s="2846"/>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71"/>
      <c r="AI40" s="229"/>
      <c r="AJ40" s="229"/>
      <c r="AK40" s="229"/>
      <c r="AL40" s="229"/>
      <c r="AM40" s="229"/>
      <c r="AN40" s="229"/>
    </row>
    <row r="41" spans="1:40" s="229" customFormat="1" ht="6" customHeight="1">
      <c r="A41" s="229"/>
      <c r="B41" s="304"/>
      <c r="C41" s="304"/>
      <c r="D41" s="304"/>
      <c r="E41" s="304"/>
      <c r="F41" s="304"/>
      <c r="G41" s="229"/>
      <c r="H41" s="229"/>
      <c r="I41" s="229"/>
      <c r="J41" s="229"/>
      <c r="K41" s="229"/>
      <c r="L41" s="229"/>
      <c r="M41" s="229"/>
      <c r="N41" s="229"/>
      <c r="O41" s="229"/>
      <c r="P41" s="229"/>
      <c r="Q41" s="229"/>
      <c r="R41" s="229"/>
      <c r="S41" s="229"/>
      <c r="T41" s="229"/>
      <c r="U41" s="229"/>
      <c r="V41" s="229"/>
      <c r="W41" s="229"/>
      <c r="X41" s="2851"/>
      <c r="Y41" s="2851"/>
      <c r="Z41" s="229"/>
      <c r="AA41" s="229"/>
      <c r="AB41" s="229"/>
      <c r="AC41" s="229"/>
      <c r="AD41" s="229"/>
      <c r="AE41" s="229"/>
      <c r="AF41" s="229"/>
      <c r="AG41" s="229"/>
      <c r="AH41" s="229"/>
      <c r="AI41" s="229"/>
      <c r="AJ41" s="229"/>
      <c r="AK41" s="229"/>
      <c r="AL41" s="229"/>
      <c r="AM41" s="229"/>
      <c r="AN41" s="229"/>
    </row>
    <row r="42" spans="1:40" s="229" customFormat="1">
      <c r="A42" s="229"/>
      <c r="B42" s="2825" t="s">
        <v>37</v>
      </c>
      <c r="C42" s="2825"/>
      <c r="D42" s="2834" t="s">
        <v>1037</v>
      </c>
      <c r="E42" s="2838"/>
      <c r="F42" s="2838"/>
      <c r="G42" s="2838"/>
      <c r="H42" s="2838"/>
      <c r="I42" s="2838"/>
      <c r="J42" s="2838"/>
      <c r="K42" s="2838"/>
      <c r="L42" s="2838"/>
      <c r="M42" s="2838"/>
      <c r="N42" s="2838"/>
      <c r="O42" s="2838"/>
      <c r="P42" s="2838"/>
      <c r="Q42" s="2838"/>
      <c r="R42" s="2838"/>
      <c r="S42" s="2838"/>
      <c r="T42" s="2838"/>
      <c r="U42" s="2838"/>
      <c r="V42" s="2838"/>
      <c r="W42" s="2838"/>
      <c r="X42" s="2838"/>
      <c r="Y42" s="2838"/>
      <c r="Z42" s="2838"/>
      <c r="AA42" s="2838"/>
      <c r="AB42" s="2838"/>
      <c r="AC42" s="2838"/>
      <c r="AD42" s="2838"/>
      <c r="AE42" s="2838"/>
      <c r="AF42" s="2838"/>
      <c r="AG42" s="2838"/>
      <c r="AH42" s="2838"/>
      <c r="AI42" s="229"/>
      <c r="AJ42" s="229"/>
      <c r="AK42" s="229"/>
      <c r="AL42" s="229"/>
      <c r="AM42" s="229"/>
      <c r="AN42" s="229"/>
    </row>
    <row r="43" spans="1:40" s="229" customFormat="1" ht="13.5" customHeight="1">
      <c r="A43" s="229"/>
      <c r="B43" s="2825" t="s">
        <v>1773</v>
      </c>
      <c r="C43" s="2825"/>
      <c r="D43" s="2834" t="s">
        <v>566</v>
      </c>
      <c r="E43" s="2834"/>
      <c r="F43" s="2834"/>
      <c r="G43" s="2834"/>
      <c r="H43" s="2834"/>
      <c r="I43" s="2834"/>
      <c r="J43" s="2834"/>
      <c r="K43" s="2834"/>
      <c r="L43" s="2834"/>
      <c r="M43" s="2834"/>
      <c r="N43" s="2834"/>
      <c r="O43" s="2834"/>
      <c r="P43" s="2834"/>
      <c r="Q43" s="2834"/>
      <c r="R43" s="2834"/>
      <c r="S43" s="2834"/>
      <c r="T43" s="2834"/>
      <c r="U43" s="2834"/>
      <c r="V43" s="2834"/>
      <c r="W43" s="2834"/>
      <c r="X43" s="2834"/>
      <c r="Y43" s="2834"/>
      <c r="Z43" s="2834"/>
      <c r="AA43" s="2834"/>
      <c r="AB43" s="2834"/>
      <c r="AC43" s="2834"/>
      <c r="AD43" s="2834"/>
      <c r="AE43" s="2834"/>
      <c r="AF43" s="2834"/>
      <c r="AG43" s="2834"/>
      <c r="AH43" s="2834"/>
      <c r="AI43" s="229"/>
      <c r="AJ43" s="229"/>
      <c r="AK43" s="229"/>
      <c r="AL43" s="229"/>
      <c r="AM43" s="229"/>
      <c r="AN43" s="229"/>
    </row>
    <row r="44" spans="1:40" s="229" customFormat="1">
      <c r="A44" s="229"/>
      <c r="B44" s="2825" t="s">
        <v>1775</v>
      </c>
      <c r="C44" s="2825"/>
      <c r="D44" s="2835" t="s">
        <v>248</v>
      </c>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29"/>
      <c r="AJ44" s="229"/>
      <c r="AK44" s="229"/>
      <c r="AL44" s="229"/>
      <c r="AM44" s="229"/>
      <c r="AN44" s="229"/>
    </row>
    <row r="45" spans="1:40" ht="13.5" customHeight="1">
      <c r="B45" s="2825" t="s">
        <v>1532</v>
      </c>
      <c r="C45" s="2825"/>
      <c r="D45" s="2834" t="s">
        <v>1926</v>
      </c>
      <c r="E45" s="2838"/>
      <c r="F45" s="2838"/>
      <c r="G45" s="2838"/>
      <c r="H45" s="2838"/>
      <c r="I45" s="2838"/>
      <c r="J45" s="2838"/>
      <c r="K45" s="2838"/>
      <c r="L45" s="2838"/>
      <c r="M45" s="2838"/>
      <c r="N45" s="2838"/>
      <c r="O45" s="2838"/>
      <c r="P45" s="2838"/>
      <c r="Q45" s="2838"/>
      <c r="R45" s="2838"/>
      <c r="S45" s="2838"/>
      <c r="T45" s="2838"/>
      <c r="U45" s="2838"/>
      <c r="V45" s="2838"/>
      <c r="W45" s="2838"/>
      <c r="X45" s="2838"/>
      <c r="Y45" s="2838"/>
      <c r="Z45" s="2838"/>
      <c r="AA45" s="2838"/>
      <c r="AB45" s="2838"/>
      <c r="AC45" s="2838"/>
      <c r="AD45" s="2838"/>
      <c r="AE45" s="2838"/>
      <c r="AF45" s="2838"/>
      <c r="AG45" s="2838"/>
      <c r="AH45" s="2838"/>
    </row>
    <row r="46" spans="1:40" s="2818" customFormat="1">
      <c r="B46" s="230"/>
      <c r="C46" s="2832"/>
      <c r="D46" s="2834" t="s">
        <v>1927</v>
      </c>
      <c r="E46" s="2838"/>
      <c r="F46" s="2838"/>
      <c r="G46" s="2838"/>
      <c r="H46" s="2838"/>
      <c r="I46" s="2838"/>
      <c r="J46" s="2838"/>
      <c r="K46" s="2838"/>
      <c r="L46" s="2838"/>
      <c r="M46" s="2838"/>
      <c r="N46" s="2838"/>
      <c r="O46" s="2838"/>
      <c r="P46" s="2838"/>
      <c r="Q46" s="2838"/>
      <c r="R46" s="2838"/>
      <c r="S46" s="2838"/>
      <c r="T46" s="2838"/>
      <c r="U46" s="2838"/>
      <c r="V46" s="2838"/>
      <c r="W46" s="2838"/>
      <c r="X46" s="2838"/>
      <c r="Y46" s="2838"/>
      <c r="Z46" s="2838"/>
      <c r="AA46" s="2838"/>
      <c r="AB46" s="2838"/>
      <c r="AC46" s="2838"/>
      <c r="AD46" s="2838"/>
      <c r="AE46" s="2838"/>
      <c r="AF46" s="2838"/>
      <c r="AG46" s="2838"/>
      <c r="AH46" s="2838"/>
    </row>
    <row r="47" spans="1:40" s="2818" customFormat="1" ht="13.5" customHeight="1">
      <c r="A47" s="1723"/>
      <c r="B47" s="2826" t="s">
        <v>1921</v>
      </c>
      <c r="C47" s="2826"/>
      <c r="D47" s="2836" t="s">
        <v>1065</v>
      </c>
      <c r="E47" s="2836"/>
      <c r="F47" s="2836"/>
      <c r="G47" s="2836"/>
      <c r="H47" s="2836"/>
      <c r="I47" s="2836"/>
      <c r="J47" s="2836"/>
      <c r="K47" s="2836"/>
      <c r="L47" s="2836"/>
      <c r="M47" s="2836"/>
      <c r="N47" s="2836"/>
      <c r="O47" s="2836"/>
      <c r="P47" s="2836"/>
      <c r="Q47" s="2836"/>
      <c r="R47" s="2836"/>
      <c r="S47" s="2836"/>
      <c r="T47" s="2836"/>
      <c r="U47" s="2836"/>
      <c r="V47" s="2836"/>
      <c r="W47" s="2836"/>
      <c r="X47" s="2836"/>
      <c r="Y47" s="2836"/>
      <c r="Z47" s="2836"/>
      <c r="AA47" s="2836"/>
      <c r="AB47" s="2836"/>
      <c r="AC47" s="2836"/>
      <c r="AD47" s="2836"/>
      <c r="AE47" s="2836"/>
      <c r="AF47" s="2836"/>
      <c r="AG47" s="2836"/>
      <c r="AH47" s="2836"/>
      <c r="AI47" s="1723"/>
      <c r="AJ47" s="1723"/>
      <c r="AK47" s="1723"/>
      <c r="AL47" s="1723"/>
      <c r="AM47" s="1723"/>
      <c r="AN47" s="1723"/>
    </row>
    <row r="48" spans="1:40" s="2818" customFormat="1" ht="12.75" customHeight="1">
      <c r="A48" s="1723"/>
      <c r="B48" s="2826" t="s">
        <v>1922</v>
      </c>
      <c r="C48" s="1723"/>
      <c r="D48" s="2837" t="s">
        <v>1929</v>
      </c>
      <c r="E48" s="2837"/>
      <c r="F48" s="2837"/>
      <c r="G48" s="2837"/>
      <c r="H48" s="2837"/>
      <c r="I48" s="2837"/>
      <c r="J48" s="2837"/>
      <c r="K48" s="2837"/>
      <c r="L48" s="2837"/>
      <c r="M48" s="2837"/>
      <c r="N48" s="2837"/>
      <c r="O48" s="2837"/>
      <c r="P48" s="2837"/>
      <c r="Q48" s="2837"/>
      <c r="R48" s="2837"/>
      <c r="S48" s="2837"/>
      <c r="T48" s="2837"/>
      <c r="U48" s="2837"/>
      <c r="V48" s="2837"/>
      <c r="W48" s="2837"/>
      <c r="X48" s="2837"/>
      <c r="Y48" s="2837"/>
      <c r="Z48" s="2837"/>
      <c r="AA48" s="2837"/>
      <c r="AB48" s="2837"/>
      <c r="AC48" s="2837"/>
      <c r="AD48" s="2837"/>
      <c r="AE48" s="2837"/>
      <c r="AF48" s="2837"/>
      <c r="AG48" s="2837"/>
      <c r="AH48" s="2837"/>
      <c r="AI48" s="1723"/>
      <c r="AJ48" s="1723"/>
      <c r="AK48" s="1723"/>
      <c r="AL48" s="1723"/>
      <c r="AM48" s="1723"/>
      <c r="AN48" s="1723"/>
    </row>
    <row r="49" spans="1:40" s="2818" customFormat="1">
      <c r="A49" s="1723"/>
      <c r="B49" s="1723"/>
      <c r="C49" s="1723"/>
      <c r="D49" s="2826" t="s">
        <v>533</v>
      </c>
      <c r="E49" s="1723"/>
      <c r="F49" s="1723"/>
      <c r="G49" s="1723"/>
      <c r="H49" s="1723"/>
      <c r="I49" s="1723"/>
      <c r="J49" s="1723"/>
      <c r="K49" s="1723"/>
      <c r="L49" s="1723"/>
      <c r="M49" s="1723"/>
      <c r="N49" s="1723"/>
      <c r="O49" s="1723"/>
      <c r="P49" s="1723"/>
      <c r="Q49" s="1723"/>
      <c r="R49" s="1723"/>
      <c r="S49" s="1723"/>
      <c r="T49" s="1723"/>
      <c r="U49" s="1723"/>
      <c r="V49" s="1723"/>
      <c r="W49" s="1723"/>
      <c r="X49" s="1723"/>
      <c r="Y49" s="1723"/>
      <c r="Z49" s="1723"/>
      <c r="AA49" s="1723"/>
      <c r="AB49" s="1723"/>
      <c r="AC49" s="1723"/>
      <c r="AD49" s="1723"/>
      <c r="AE49" s="1723"/>
      <c r="AF49" s="1723"/>
      <c r="AG49" s="1723"/>
      <c r="AH49" s="1723"/>
      <c r="AI49" s="1723"/>
      <c r="AJ49" s="1723"/>
      <c r="AK49" s="1723"/>
      <c r="AL49" s="1723"/>
      <c r="AM49" s="1723"/>
      <c r="AN49" s="1723"/>
    </row>
    <row r="50" spans="1:40" s="2818" customFormat="1">
      <c r="A50" s="1723"/>
      <c r="B50" s="1723"/>
      <c r="C50" s="1723"/>
      <c r="D50" s="1723"/>
      <c r="E50" s="1723"/>
      <c r="F50" s="1723"/>
      <c r="G50" s="1723"/>
      <c r="H50" s="1723"/>
      <c r="I50" s="1723"/>
      <c r="J50" s="1723"/>
      <c r="K50" s="1723"/>
      <c r="L50" s="1723"/>
      <c r="M50" s="1723"/>
      <c r="N50" s="1723"/>
      <c r="O50" s="1723"/>
      <c r="P50" s="1723"/>
      <c r="Q50" s="1723"/>
      <c r="R50" s="1723"/>
      <c r="S50" s="1723"/>
      <c r="T50" s="1723"/>
      <c r="U50" s="1723"/>
      <c r="V50" s="1723"/>
      <c r="W50" s="1723"/>
      <c r="X50" s="1723"/>
      <c r="Y50" s="1723"/>
      <c r="Z50" s="1723"/>
      <c r="AA50" s="1723"/>
      <c r="AB50" s="1723"/>
      <c r="AC50" s="1723"/>
      <c r="AD50" s="1723"/>
      <c r="AE50" s="1723"/>
      <c r="AF50" s="1723"/>
      <c r="AG50" s="1723"/>
      <c r="AH50" s="1723"/>
      <c r="AI50" s="1723"/>
      <c r="AJ50" s="1723"/>
      <c r="AK50" s="1723"/>
      <c r="AL50" s="1723"/>
      <c r="AM50" s="1723"/>
      <c r="AN50" s="1723"/>
    </row>
    <row r="51" spans="1:40" ht="156" customHeight="1">
      <c r="A51" s="1723"/>
      <c r="B51" s="1723"/>
      <c r="C51" s="1723"/>
      <c r="D51" s="1723"/>
      <c r="E51" s="1723"/>
      <c r="F51" s="1723"/>
      <c r="G51" s="1723"/>
      <c r="H51" s="1723"/>
      <c r="I51" s="1723"/>
      <c r="J51" s="1723"/>
      <c r="K51" s="1723"/>
      <c r="L51" s="1723"/>
      <c r="M51" s="1723"/>
      <c r="N51" s="1723"/>
      <c r="O51" s="1723"/>
      <c r="P51" s="1723"/>
      <c r="Q51" s="1723"/>
      <c r="R51" s="1723"/>
      <c r="S51" s="1723"/>
      <c r="T51" s="1723"/>
      <c r="U51" s="1723"/>
      <c r="V51" s="1723"/>
      <c r="W51" s="1723"/>
      <c r="X51" s="1723"/>
      <c r="Y51" s="1723"/>
      <c r="Z51" s="1723"/>
      <c r="AA51" s="1723"/>
      <c r="AB51" s="1723"/>
      <c r="AC51" s="1723"/>
      <c r="AD51" s="1723"/>
      <c r="AE51" s="1723"/>
      <c r="AF51" s="1723"/>
      <c r="AG51" s="1723"/>
      <c r="AH51" s="1723"/>
      <c r="AI51" s="1723"/>
      <c r="AJ51" s="1723"/>
      <c r="AK51" s="1723"/>
      <c r="AL51" s="1723"/>
      <c r="AM51" s="1723"/>
      <c r="AN51" s="1723"/>
    </row>
    <row r="52" spans="1:40">
      <c r="A52" s="1723"/>
      <c r="B52" s="1723"/>
      <c r="C52" s="1723"/>
      <c r="D52" s="1723"/>
      <c r="E52" s="1723"/>
      <c r="F52" s="1723"/>
      <c r="G52" s="1723"/>
      <c r="H52" s="1723"/>
      <c r="I52" s="1723"/>
      <c r="J52" s="1723"/>
      <c r="K52" s="1723"/>
      <c r="L52" s="1723"/>
      <c r="M52" s="1723"/>
      <c r="N52" s="1723"/>
      <c r="O52" s="1723"/>
      <c r="P52" s="1723"/>
      <c r="Q52" s="1723"/>
      <c r="R52" s="1723"/>
      <c r="S52" s="1723"/>
      <c r="T52" s="1723"/>
      <c r="U52" s="1723"/>
      <c r="V52" s="1723"/>
      <c r="W52" s="1723"/>
      <c r="X52" s="1723"/>
      <c r="Y52" s="1723"/>
      <c r="Z52" s="1723"/>
      <c r="AA52" s="1723"/>
      <c r="AB52" s="1723"/>
      <c r="AC52" s="1723"/>
      <c r="AD52" s="1723"/>
      <c r="AE52" s="1723"/>
      <c r="AF52" s="1723"/>
      <c r="AG52" s="1723"/>
      <c r="AH52" s="1723"/>
      <c r="AI52" s="1723"/>
      <c r="AJ52" s="1723"/>
      <c r="AK52" s="1723"/>
      <c r="AL52" s="1723"/>
      <c r="AM52" s="1723"/>
      <c r="AN52" s="1723"/>
    </row>
    <row r="53" spans="1:40">
      <c r="A53" s="1723"/>
      <c r="B53" s="1723"/>
      <c r="C53" s="1723"/>
      <c r="D53" s="1723"/>
      <c r="E53" s="1723"/>
      <c r="F53" s="1723"/>
      <c r="G53" s="1723"/>
      <c r="H53" s="1723"/>
      <c r="I53" s="1723"/>
      <c r="J53" s="1723"/>
      <c r="K53" s="1723"/>
      <c r="L53" s="1723"/>
      <c r="M53" s="1723"/>
      <c r="N53" s="1723"/>
      <c r="O53" s="1723"/>
      <c r="P53" s="1723"/>
      <c r="Q53" s="1723"/>
      <c r="R53" s="1723"/>
      <c r="S53" s="1723"/>
      <c r="T53" s="1723"/>
      <c r="U53" s="1723"/>
      <c r="V53" s="1723"/>
      <c r="W53" s="1723"/>
      <c r="X53" s="1723"/>
      <c r="Y53" s="1723"/>
      <c r="Z53" s="1723"/>
      <c r="AA53" s="1723"/>
      <c r="AB53" s="1723"/>
      <c r="AC53" s="1723"/>
      <c r="AD53" s="1723"/>
      <c r="AE53" s="1723"/>
      <c r="AF53" s="1723"/>
      <c r="AG53" s="1723"/>
      <c r="AH53" s="1723"/>
      <c r="AI53" s="1723"/>
      <c r="AJ53" s="1723"/>
      <c r="AK53" s="1723"/>
      <c r="AL53" s="1723"/>
      <c r="AM53" s="1723"/>
      <c r="AN53" s="1723"/>
    </row>
    <row r="54" spans="1:40">
      <c r="A54" s="1723"/>
      <c r="B54" s="1723"/>
      <c r="C54" s="1723"/>
      <c r="D54" s="1723"/>
      <c r="E54" s="1723"/>
      <c r="F54" s="1723"/>
      <c r="G54" s="1723"/>
      <c r="H54" s="1723"/>
      <c r="I54" s="1723"/>
      <c r="J54" s="1723"/>
      <c r="K54" s="1723"/>
      <c r="L54" s="1723"/>
      <c r="M54" s="1723"/>
      <c r="N54" s="1723"/>
      <c r="O54" s="1723"/>
      <c r="P54" s="1723"/>
      <c r="Q54" s="1723"/>
      <c r="R54" s="1723"/>
      <c r="S54" s="1723"/>
      <c r="T54" s="1723"/>
      <c r="U54" s="1723"/>
      <c r="V54" s="1723"/>
      <c r="W54" s="1723"/>
      <c r="X54" s="1723"/>
      <c r="Y54" s="1723"/>
      <c r="Z54" s="1723"/>
      <c r="AA54" s="1723"/>
      <c r="AB54" s="1723"/>
      <c r="AC54" s="1723"/>
      <c r="AD54" s="1723"/>
      <c r="AE54" s="1723"/>
      <c r="AF54" s="1723"/>
      <c r="AG54" s="1723"/>
      <c r="AH54" s="1723"/>
      <c r="AI54" s="1723"/>
      <c r="AJ54" s="1723"/>
      <c r="AK54" s="1723"/>
      <c r="AL54" s="1723"/>
      <c r="AM54" s="1723"/>
      <c r="AN54" s="1723"/>
    </row>
    <row r="55" spans="1:40">
      <c r="A55" s="1723"/>
      <c r="B55" s="1723"/>
      <c r="C55" s="1723"/>
      <c r="D55" s="1723"/>
      <c r="E55" s="1723"/>
      <c r="F55" s="1723"/>
      <c r="G55" s="1723"/>
      <c r="H55" s="1723"/>
      <c r="I55" s="1723"/>
      <c r="J55" s="1723"/>
      <c r="K55" s="1723"/>
      <c r="L55" s="1723"/>
      <c r="M55" s="1723"/>
      <c r="N55" s="1723"/>
      <c r="O55" s="1723"/>
      <c r="P55" s="1723"/>
      <c r="Q55" s="1723"/>
      <c r="R55" s="1723"/>
      <c r="S55" s="1723"/>
      <c r="T55" s="1723"/>
      <c r="U55" s="1723"/>
      <c r="V55" s="1723"/>
      <c r="W55" s="1723"/>
      <c r="X55" s="1723"/>
      <c r="Y55" s="1723"/>
      <c r="Z55" s="1723"/>
      <c r="AA55" s="1723"/>
      <c r="AB55" s="1723"/>
      <c r="AC55" s="1723"/>
      <c r="AD55" s="1723"/>
      <c r="AE55" s="1723"/>
      <c r="AF55" s="1723"/>
      <c r="AG55" s="1723"/>
      <c r="AH55" s="1723"/>
      <c r="AI55" s="1723"/>
      <c r="AJ55" s="1723"/>
      <c r="AK55" s="1723"/>
      <c r="AL55" s="1723"/>
      <c r="AM55" s="1723"/>
      <c r="AN55" s="1723"/>
    </row>
  </sheetData>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57" type="Hiragana"/>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4" fitToWidth="1" fitToHeight="1" orientation="portrait" usePrinterDefaults="1" r:id="rId1"/>
</worksheet>
</file>

<file path=xl/worksheets/sheet88.xml><?xml version="1.0" encoding="utf-8"?>
<worksheet xmlns="http://schemas.openxmlformats.org/spreadsheetml/2006/main" xmlns:r="http://schemas.openxmlformats.org/officeDocument/2006/relationships" xmlns:mc="http://schemas.openxmlformats.org/markup-compatibility/2006">
  <sheetPr>
    <tabColor rgb="FFFF0000"/>
  </sheetPr>
  <dimension ref="A1:AO36"/>
  <sheetViews>
    <sheetView view="pageBreakPreview" zoomScale="93" zoomScaleSheetLayoutView="93" workbookViewId="0"/>
  </sheetViews>
  <sheetFormatPr defaultRowHeight="14.25"/>
  <cols>
    <col min="1" max="18" width="2.625" style="499" customWidth="1"/>
    <col min="19" max="34" width="2.875" style="499" customWidth="1"/>
    <col min="35" max="39" width="2.625" style="499" customWidth="1"/>
    <col min="40" max="40" width="2.5" style="499" customWidth="1"/>
    <col min="41" max="41" width="9" style="499" customWidth="1"/>
    <col min="42" max="42" width="2.5" style="499" customWidth="1"/>
    <col min="43" max="16384" width="9" style="499" customWidth="1"/>
  </cols>
  <sheetData>
    <row r="1" spans="1:41" ht="20.100000000000001" customHeight="1">
      <c r="A1" s="499" t="s">
        <v>1573</v>
      </c>
    </row>
    <row r="2" spans="1:41" ht="20.100000000000001" customHeight="1">
      <c r="AD2" s="1950" t="s">
        <v>146</v>
      </c>
      <c r="AE2" s="1950"/>
      <c r="AF2" s="1950"/>
      <c r="AG2" s="1950"/>
      <c r="AH2" s="1950"/>
      <c r="AI2" s="1950"/>
      <c r="AJ2" s="1950"/>
      <c r="AK2" s="1950"/>
      <c r="AL2" s="1950"/>
    </row>
    <row r="3" spans="1:41" ht="20.100000000000001" customHeight="1"/>
    <row r="4" spans="1:41" ht="20.100000000000001" customHeight="1">
      <c r="B4" s="510" t="s">
        <v>1940</v>
      </c>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c r="AH4" s="510"/>
      <c r="AI4" s="510"/>
      <c r="AJ4" s="510"/>
      <c r="AK4" s="510"/>
      <c r="AL4" s="510"/>
    </row>
    <row r="5" spans="1:41" s="410" customFormat="1" ht="20.100000000000001" customHeight="1">
      <c r="A5" s="2194"/>
      <c r="B5" s="511"/>
      <c r="C5" s="511"/>
      <c r="D5" s="511"/>
      <c r="E5" s="511"/>
      <c r="F5" s="511"/>
      <c r="G5" s="511"/>
      <c r="H5" s="511"/>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row>
    <row r="6" spans="1:41" s="410" customFormat="1" ht="29.25" customHeight="1">
      <c r="A6" s="2194"/>
      <c r="B6" s="2874" t="s">
        <v>1202</v>
      </c>
      <c r="C6" s="2874"/>
      <c r="D6" s="2874"/>
      <c r="E6" s="2874"/>
      <c r="F6" s="2874"/>
      <c r="G6" s="2874"/>
      <c r="H6" s="2874"/>
      <c r="I6" s="2874"/>
      <c r="J6" s="2874"/>
      <c r="K6" s="2874"/>
      <c r="L6" s="2906"/>
      <c r="M6" s="2906"/>
      <c r="N6" s="2906"/>
      <c r="O6" s="2906"/>
      <c r="P6" s="2906"/>
      <c r="Q6" s="2906"/>
      <c r="R6" s="2906"/>
      <c r="S6" s="2906"/>
      <c r="T6" s="2906"/>
      <c r="U6" s="2906"/>
      <c r="V6" s="2906"/>
      <c r="W6" s="2906"/>
      <c r="X6" s="2906"/>
      <c r="Y6" s="2906"/>
      <c r="Z6" s="2906"/>
      <c r="AA6" s="2906"/>
      <c r="AB6" s="2906"/>
      <c r="AC6" s="2906"/>
      <c r="AD6" s="2906"/>
      <c r="AE6" s="2906"/>
      <c r="AF6" s="2906"/>
      <c r="AG6" s="2906"/>
      <c r="AH6" s="2906"/>
      <c r="AI6" s="2906"/>
      <c r="AJ6" s="2906"/>
      <c r="AK6" s="2906"/>
      <c r="AL6" s="2906"/>
    </row>
    <row r="7" spans="1:41" s="410" customFormat="1" ht="31.5" customHeight="1">
      <c r="A7" s="2194"/>
      <c r="B7" s="2874" t="s">
        <v>107</v>
      </c>
      <c r="C7" s="2874"/>
      <c r="D7" s="2874"/>
      <c r="E7" s="2874"/>
      <c r="F7" s="2874"/>
      <c r="G7" s="2874"/>
      <c r="H7" s="2874"/>
      <c r="I7" s="2874"/>
      <c r="J7" s="2874"/>
      <c r="K7" s="2874"/>
      <c r="L7" s="2907"/>
      <c r="M7" s="2907"/>
      <c r="N7" s="2907"/>
      <c r="O7" s="2907"/>
      <c r="P7" s="2907"/>
      <c r="Q7" s="2907"/>
      <c r="R7" s="2907"/>
      <c r="S7" s="2907"/>
      <c r="T7" s="2907"/>
      <c r="U7" s="2907"/>
      <c r="V7" s="2907"/>
      <c r="W7" s="2907"/>
      <c r="X7" s="2907"/>
      <c r="Y7" s="2907"/>
      <c r="Z7" s="2907"/>
      <c r="AA7" s="2916" t="s">
        <v>720</v>
      </c>
      <c r="AB7" s="2916"/>
      <c r="AC7" s="2916"/>
      <c r="AD7" s="2916"/>
      <c r="AE7" s="2916"/>
      <c r="AF7" s="2916"/>
      <c r="AG7" s="2916"/>
      <c r="AH7" s="2916"/>
      <c r="AI7" s="2935" t="s">
        <v>1794</v>
      </c>
      <c r="AJ7" s="2935"/>
      <c r="AK7" s="2935"/>
      <c r="AL7" s="2935"/>
    </row>
    <row r="8" spans="1:41" s="410" customFormat="1" ht="29.25" customHeight="1">
      <c r="B8" s="2875" t="s">
        <v>207</v>
      </c>
      <c r="C8" s="2875"/>
      <c r="D8" s="2875"/>
      <c r="E8" s="2875"/>
      <c r="F8" s="2875"/>
      <c r="G8" s="2875"/>
      <c r="H8" s="2875"/>
      <c r="I8" s="2875"/>
      <c r="J8" s="2875"/>
      <c r="K8" s="2875"/>
      <c r="L8" s="2906" t="s">
        <v>1491</v>
      </c>
      <c r="M8" s="2906"/>
      <c r="N8" s="2906"/>
      <c r="O8" s="2906"/>
      <c r="P8" s="2906"/>
      <c r="Q8" s="2906"/>
      <c r="R8" s="2906"/>
      <c r="S8" s="2906"/>
      <c r="T8" s="2906"/>
      <c r="U8" s="2906"/>
      <c r="V8" s="2906"/>
      <c r="W8" s="2906"/>
      <c r="X8" s="2906"/>
      <c r="Y8" s="2906"/>
      <c r="Z8" s="2906"/>
      <c r="AA8" s="2906"/>
      <c r="AB8" s="2906"/>
      <c r="AC8" s="2906"/>
      <c r="AD8" s="2906"/>
      <c r="AE8" s="2906"/>
      <c r="AF8" s="2906"/>
      <c r="AG8" s="2906"/>
      <c r="AH8" s="2906"/>
      <c r="AI8" s="2906"/>
      <c r="AJ8" s="2906"/>
      <c r="AK8" s="2906"/>
      <c r="AL8" s="2906"/>
    </row>
    <row r="9" spans="1:41" ht="12.75" customHeight="1">
      <c r="B9" s="556"/>
      <c r="C9" s="556"/>
      <c r="D9" s="556"/>
      <c r="E9" s="556"/>
      <c r="F9" s="556"/>
      <c r="G9" s="556"/>
      <c r="H9" s="556"/>
      <c r="I9" s="556"/>
      <c r="J9" s="556"/>
      <c r="K9" s="556"/>
      <c r="L9" s="556"/>
      <c r="M9" s="556"/>
      <c r="N9" s="556"/>
      <c r="O9" s="556"/>
      <c r="P9" s="556"/>
      <c r="Q9" s="556"/>
      <c r="R9" s="556"/>
      <c r="S9" s="556"/>
      <c r="T9" s="556"/>
      <c r="U9" s="556"/>
      <c r="V9" s="556"/>
      <c r="W9" s="556"/>
      <c r="X9" s="556"/>
      <c r="Y9" s="556"/>
      <c r="Z9" s="556"/>
      <c r="AA9" s="556"/>
      <c r="AB9" s="556"/>
      <c r="AC9" s="556"/>
      <c r="AD9" s="556"/>
      <c r="AE9" s="556"/>
      <c r="AF9" s="556"/>
      <c r="AG9" s="556"/>
      <c r="AH9" s="556"/>
      <c r="AI9" s="556"/>
      <c r="AJ9" s="556"/>
      <c r="AK9" s="556"/>
      <c r="AL9" s="556"/>
    </row>
    <row r="10" spans="1:41" ht="21" customHeight="1">
      <c r="B10" s="2876" t="s">
        <v>684</v>
      </c>
      <c r="C10" s="2892"/>
      <c r="D10" s="2892"/>
      <c r="E10" s="2892"/>
      <c r="F10" s="2892"/>
      <c r="G10" s="2892"/>
      <c r="H10" s="2892"/>
      <c r="I10" s="2892"/>
      <c r="J10" s="2892"/>
      <c r="K10" s="2892"/>
      <c r="L10" s="2892"/>
      <c r="M10" s="2892"/>
      <c r="N10" s="2892"/>
      <c r="O10" s="2892"/>
      <c r="P10" s="2892"/>
      <c r="Q10" s="2892"/>
      <c r="R10" s="2892"/>
      <c r="S10" s="2892"/>
      <c r="T10" s="2892"/>
      <c r="U10" s="2892"/>
      <c r="V10" s="2892"/>
      <c r="W10" s="2892"/>
      <c r="X10" s="2892"/>
      <c r="Y10" s="2892"/>
      <c r="Z10" s="2892"/>
      <c r="AA10" s="2892"/>
      <c r="AB10" s="2892"/>
      <c r="AC10" s="2892"/>
      <c r="AD10" s="2892"/>
      <c r="AE10" s="2892"/>
      <c r="AF10" s="2892"/>
      <c r="AG10" s="2892"/>
      <c r="AH10" s="2892"/>
      <c r="AI10" s="2892"/>
      <c r="AJ10" s="2892"/>
      <c r="AK10" s="2892"/>
      <c r="AL10" s="2940"/>
    </row>
    <row r="11" spans="1:41" ht="27.75" customHeight="1">
      <c r="B11" s="2877" t="s">
        <v>1236</v>
      </c>
      <c r="C11" s="2893"/>
      <c r="D11" s="2893"/>
      <c r="E11" s="2893"/>
      <c r="F11" s="2893"/>
      <c r="G11" s="2893"/>
      <c r="H11" s="2893"/>
      <c r="I11" s="2893"/>
      <c r="J11" s="2893"/>
      <c r="K11" s="2893"/>
      <c r="L11" s="2893"/>
      <c r="M11" s="2893"/>
      <c r="N11" s="2893"/>
      <c r="O11" s="2893"/>
      <c r="P11" s="2893"/>
      <c r="Q11" s="2893"/>
      <c r="R11" s="2893"/>
      <c r="S11" s="2909"/>
      <c r="T11" s="2909"/>
      <c r="U11" s="2909"/>
      <c r="V11" s="2909"/>
      <c r="W11" s="2909"/>
      <c r="X11" s="2909"/>
      <c r="Y11" s="2909"/>
      <c r="Z11" s="2909"/>
      <c r="AA11" s="2909"/>
      <c r="AB11" s="2909"/>
      <c r="AC11" s="2909"/>
      <c r="AD11" s="2909"/>
      <c r="AE11" s="2917" t="s">
        <v>639</v>
      </c>
      <c r="AF11" s="2923"/>
      <c r="AG11" s="2928"/>
      <c r="AH11" s="2928"/>
      <c r="AI11" s="2928"/>
      <c r="AJ11" s="2928"/>
      <c r="AK11" s="2928"/>
      <c r="AL11" s="2941"/>
      <c r="AO11" s="2954"/>
    </row>
    <row r="12" spans="1:41" ht="27.75" customHeight="1">
      <c r="B12" s="2878"/>
      <c r="C12" s="2894" t="s">
        <v>560</v>
      </c>
      <c r="D12" s="2894"/>
      <c r="E12" s="2894"/>
      <c r="F12" s="2894"/>
      <c r="G12" s="2894"/>
      <c r="H12" s="2894"/>
      <c r="I12" s="2894"/>
      <c r="J12" s="2894"/>
      <c r="K12" s="2894"/>
      <c r="L12" s="2894"/>
      <c r="M12" s="2894"/>
      <c r="N12" s="2894"/>
      <c r="O12" s="2894"/>
      <c r="P12" s="2894"/>
      <c r="Q12" s="2894"/>
      <c r="R12" s="2894"/>
      <c r="S12" s="2910">
        <f>ROUNDUP(S11*30%,1)</f>
        <v>0</v>
      </c>
      <c r="T12" s="2910"/>
      <c r="U12" s="2910"/>
      <c r="V12" s="2910"/>
      <c r="W12" s="2910"/>
      <c r="X12" s="2910"/>
      <c r="Y12" s="2910"/>
      <c r="Z12" s="2910"/>
      <c r="AA12" s="2910"/>
      <c r="AB12" s="2910"/>
      <c r="AC12" s="2910"/>
      <c r="AD12" s="2910"/>
      <c r="AE12" s="2918" t="s">
        <v>639</v>
      </c>
      <c r="AF12" s="2918"/>
      <c r="AG12" s="2929"/>
      <c r="AH12" s="2929"/>
      <c r="AI12" s="2929"/>
      <c r="AJ12" s="2929"/>
      <c r="AK12" s="2929"/>
      <c r="AL12" s="2942"/>
    </row>
    <row r="13" spans="1:41" ht="27.75" customHeight="1">
      <c r="B13" s="2879" t="s">
        <v>1420</v>
      </c>
      <c r="C13" s="2895"/>
      <c r="D13" s="2895"/>
      <c r="E13" s="2895"/>
      <c r="F13" s="2895"/>
      <c r="G13" s="2895"/>
      <c r="H13" s="2895"/>
      <c r="I13" s="2895"/>
      <c r="J13" s="2895"/>
      <c r="K13" s="2895"/>
      <c r="L13" s="2895"/>
      <c r="M13" s="2895"/>
      <c r="N13" s="2895"/>
      <c r="O13" s="2895"/>
      <c r="P13" s="2895"/>
      <c r="Q13" s="2895"/>
      <c r="R13" s="2895"/>
      <c r="S13" s="2911" t="e">
        <f>ROUNDUP(AG14/AG15,1)</f>
        <v>#DIV/0!</v>
      </c>
      <c r="T13" s="2911"/>
      <c r="U13" s="2911"/>
      <c r="V13" s="2911"/>
      <c r="W13" s="2911"/>
      <c r="X13" s="2911"/>
      <c r="Y13" s="2911"/>
      <c r="Z13" s="2911"/>
      <c r="AA13" s="2911"/>
      <c r="AB13" s="2911"/>
      <c r="AC13" s="2911"/>
      <c r="AD13" s="2911"/>
      <c r="AE13" s="2919" t="s">
        <v>639</v>
      </c>
      <c r="AF13" s="2919"/>
      <c r="AG13" s="2930" t="s">
        <v>149</v>
      </c>
      <c r="AH13" s="2930"/>
      <c r="AI13" s="2930"/>
      <c r="AJ13" s="2930"/>
      <c r="AK13" s="2930"/>
      <c r="AL13" s="2943"/>
    </row>
    <row r="14" spans="1:41" ht="27.75" customHeight="1">
      <c r="B14" s="2880" t="s">
        <v>317</v>
      </c>
      <c r="C14" s="2896"/>
      <c r="D14" s="2896"/>
      <c r="E14" s="2896"/>
      <c r="F14" s="2896"/>
      <c r="G14" s="2896"/>
      <c r="H14" s="2896"/>
      <c r="I14" s="2896"/>
      <c r="J14" s="2896"/>
      <c r="K14" s="2896"/>
      <c r="L14" s="2896"/>
      <c r="M14" s="2896"/>
      <c r="N14" s="2896"/>
      <c r="O14" s="2896"/>
      <c r="P14" s="2896"/>
      <c r="Q14" s="2896"/>
      <c r="R14" s="2896"/>
      <c r="S14" s="2896"/>
      <c r="T14" s="2896"/>
      <c r="U14" s="2896"/>
      <c r="V14" s="2896"/>
      <c r="W14" s="2896"/>
      <c r="X14" s="2896"/>
      <c r="Y14" s="2896"/>
      <c r="Z14" s="2896"/>
      <c r="AA14" s="2896"/>
      <c r="AB14" s="2896"/>
      <c r="AC14" s="2896"/>
      <c r="AD14" s="2896"/>
      <c r="AE14" s="2896"/>
      <c r="AF14" s="2924"/>
      <c r="AG14" s="2931"/>
      <c r="AH14" s="2931"/>
      <c r="AI14" s="2931"/>
      <c r="AJ14" s="2931"/>
      <c r="AK14" s="2931"/>
      <c r="AL14" s="2944"/>
    </row>
    <row r="15" spans="1:41" ht="27.75" customHeight="1">
      <c r="B15" s="2881" t="s">
        <v>558</v>
      </c>
      <c r="C15" s="2897"/>
      <c r="D15" s="2897"/>
      <c r="E15" s="2897"/>
      <c r="F15" s="2897"/>
      <c r="G15" s="2897"/>
      <c r="H15" s="2897"/>
      <c r="I15" s="2897"/>
      <c r="J15" s="2897"/>
      <c r="K15" s="2897"/>
      <c r="L15" s="2897"/>
      <c r="M15" s="2897"/>
      <c r="N15" s="2897"/>
      <c r="O15" s="2897"/>
      <c r="P15" s="2897"/>
      <c r="Q15" s="2897"/>
      <c r="R15" s="2897"/>
      <c r="S15" s="2897"/>
      <c r="T15" s="2897"/>
      <c r="U15" s="2897"/>
      <c r="V15" s="2897"/>
      <c r="W15" s="2897"/>
      <c r="X15" s="2897"/>
      <c r="Y15" s="2897"/>
      <c r="Z15" s="2897"/>
      <c r="AA15" s="2897"/>
      <c r="AB15" s="2897"/>
      <c r="AC15" s="2897"/>
      <c r="AD15" s="2897"/>
      <c r="AE15" s="2897"/>
      <c r="AF15" s="2925"/>
      <c r="AG15" s="2932"/>
      <c r="AH15" s="2932"/>
      <c r="AI15" s="2932"/>
      <c r="AJ15" s="2932"/>
      <c r="AK15" s="2932"/>
      <c r="AL15" s="2945"/>
    </row>
    <row r="16" spans="1:41" ht="12.75" customHeight="1">
      <c r="B16" s="2882"/>
      <c r="C16" s="1694"/>
      <c r="D16" s="1694"/>
      <c r="E16" s="1694"/>
      <c r="F16" s="1694"/>
      <c r="G16" s="1694"/>
      <c r="H16" s="1694"/>
      <c r="I16" s="1694"/>
      <c r="J16" s="1694"/>
      <c r="K16" s="1694"/>
      <c r="L16" s="1694"/>
      <c r="M16" s="1694"/>
      <c r="N16" s="1694"/>
      <c r="O16" s="1694"/>
      <c r="P16" s="1694"/>
      <c r="Q16" s="1694"/>
      <c r="R16" s="1694"/>
      <c r="S16" s="1694"/>
      <c r="T16" s="1694"/>
      <c r="U16" s="1694"/>
      <c r="V16" s="1694"/>
      <c r="W16" s="1694"/>
      <c r="X16" s="1694"/>
      <c r="Y16" s="1694"/>
      <c r="Z16" s="1694"/>
      <c r="AA16" s="1694"/>
      <c r="AB16" s="1694"/>
      <c r="AC16" s="1694"/>
      <c r="AD16" s="1694"/>
      <c r="AE16" s="1694"/>
      <c r="AF16" s="1694"/>
      <c r="AG16" s="1694"/>
      <c r="AH16" s="1694"/>
      <c r="AI16" s="1694"/>
      <c r="AJ16" s="1694"/>
      <c r="AK16" s="1694"/>
      <c r="AL16" s="1694"/>
    </row>
    <row r="17" spans="1:39" ht="21" customHeight="1">
      <c r="B17" s="2876" t="s">
        <v>1851</v>
      </c>
      <c r="C17" s="2892"/>
      <c r="D17" s="2892"/>
      <c r="E17" s="2892"/>
      <c r="F17" s="2892"/>
      <c r="G17" s="2892"/>
      <c r="H17" s="2892"/>
      <c r="I17" s="2892"/>
      <c r="J17" s="2892"/>
      <c r="K17" s="2892"/>
      <c r="L17" s="2892"/>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940"/>
    </row>
    <row r="18" spans="1:39" ht="27.75" customHeight="1">
      <c r="B18" s="2883" t="s">
        <v>1055</v>
      </c>
      <c r="C18" s="2898"/>
      <c r="D18" s="2898"/>
      <c r="E18" s="2898"/>
      <c r="F18" s="2898"/>
      <c r="G18" s="2898"/>
      <c r="H18" s="2898"/>
      <c r="I18" s="2898"/>
      <c r="J18" s="2898"/>
      <c r="K18" s="2898"/>
      <c r="L18" s="2898"/>
      <c r="M18" s="2898"/>
      <c r="N18" s="2898"/>
      <c r="O18" s="2898"/>
      <c r="P18" s="2898"/>
      <c r="Q18" s="2898"/>
      <c r="R18" s="2898"/>
      <c r="S18" s="2910">
        <f>ROUNDUP(S11/50,1)</f>
        <v>0</v>
      </c>
      <c r="T18" s="2910"/>
      <c r="U18" s="2910"/>
      <c r="V18" s="2910"/>
      <c r="W18" s="2910"/>
      <c r="X18" s="2910"/>
      <c r="Y18" s="2910"/>
      <c r="Z18" s="2910"/>
      <c r="AA18" s="2910"/>
      <c r="AB18" s="2910"/>
      <c r="AC18" s="2910"/>
      <c r="AD18" s="2910"/>
      <c r="AE18" s="2920" t="s">
        <v>639</v>
      </c>
      <c r="AF18" s="2926"/>
      <c r="AG18" s="2929"/>
      <c r="AH18" s="2929"/>
      <c r="AI18" s="2929"/>
      <c r="AJ18" s="2929"/>
      <c r="AK18" s="2929"/>
      <c r="AL18" s="2942"/>
    </row>
    <row r="19" spans="1:39" ht="27.75" customHeight="1">
      <c r="B19" s="2884" t="s">
        <v>1566</v>
      </c>
      <c r="C19" s="2899"/>
      <c r="D19" s="2899"/>
      <c r="E19" s="2899"/>
      <c r="F19" s="2899"/>
      <c r="G19" s="2899"/>
      <c r="H19" s="2899"/>
      <c r="I19" s="2899"/>
      <c r="J19" s="2899"/>
      <c r="K19" s="2899"/>
      <c r="L19" s="2899"/>
      <c r="M19" s="2899"/>
      <c r="N19" s="2899"/>
      <c r="O19" s="2899"/>
      <c r="P19" s="2899"/>
      <c r="Q19" s="2899"/>
      <c r="R19" s="2899"/>
      <c r="S19" s="2912"/>
      <c r="T19" s="2912"/>
      <c r="U19" s="2912"/>
      <c r="V19" s="2912"/>
      <c r="W19" s="2912"/>
      <c r="X19" s="2912"/>
      <c r="Y19" s="2912"/>
      <c r="Z19" s="2912"/>
      <c r="AA19" s="2912"/>
      <c r="AB19" s="2912"/>
      <c r="AC19" s="2912"/>
      <c r="AD19" s="2912"/>
      <c r="AE19" s="2921" t="s">
        <v>639</v>
      </c>
      <c r="AF19" s="2927"/>
      <c r="AG19" s="2933" t="s">
        <v>866</v>
      </c>
      <c r="AH19" s="2933"/>
      <c r="AI19" s="2933"/>
      <c r="AJ19" s="2933"/>
      <c r="AK19" s="2933"/>
      <c r="AL19" s="2946"/>
    </row>
    <row r="20" spans="1:39" ht="12.75" customHeight="1">
      <c r="A20" s="1054"/>
      <c r="B20" s="1694"/>
      <c r="C20" s="1694"/>
      <c r="D20" s="1694"/>
      <c r="E20" s="1694"/>
      <c r="F20" s="1694"/>
      <c r="G20" s="1694"/>
      <c r="H20" s="1694"/>
      <c r="I20" s="1694"/>
      <c r="J20" s="1694"/>
      <c r="K20" s="1694"/>
      <c r="L20" s="1694"/>
      <c r="M20" s="1694"/>
      <c r="N20" s="1694"/>
      <c r="O20" s="1694"/>
      <c r="P20" s="1694"/>
      <c r="Q20" s="1694"/>
      <c r="R20" s="1694"/>
      <c r="S20" s="2913"/>
      <c r="T20" s="2913"/>
      <c r="U20" s="2913"/>
      <c r="V20" s="2913"/>
      <c r="W20" s="2913"/>
      <c r="X20" s="2913"/>
      <c r="Y20" s="2913"/>
      <c r="Z20" s="2913"/>
      <c r="AA20" s="2913"/>
      <c r="AB20" s="2913"/>
      <c r="AC20" s="2913"/>
      <c r="AD20" s="2913"/>
      <c r="AE20" s="2922"/>
      <c r="AF20" s="2922"/>
      <c r="AG20" s="2934"/>
      <c r="AH20" s="2934"/>
      <c r="AI20" s="2934"/>
      <c r="AJ20" s="2934"/>
      <c r="AK20" s="2934"/>
      <c r="AL20" s="2934"/>
      <c r="AM20" s="1054"/>
    </row>
    <row r="21" spans="1:39" ht="27.75" customHeight="1">
      <c r="A21" s="1054"/>
      <c r="B21" s="2876" t="s">
        <v>1941</v>
      </c>
      <c r="C21" s="2892"/>
      <c r="D21" s="2892"/>
      <c r="E21" s="2892"/>
      <c r="F21" s="2892"/>
      <c r="G21" s="2892"/>
      <c r="H21" s="2892"/>
      <c r="I21" s="2892"/>
      <c r="J21" s="2892"/>
      <c r="K21" s="2892"/>
      <c r="L21" s="2892"/>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940"/>
      <c r="AM21" s="1054"/>
    </row>
    <row r="22" spans="1:39" ht="27.75" customHeight="1">
      <c r="B22" s="2885" t="s">
        <v>224</v>
      </c>
      <c r="C22" s="2900"/>
      <c r="D22" s="2900"/>
      <c r="E22" s="2900"/>
      <c r="F22" s="2900"/>
      <c r="G22" s="2900"/>
      <c r="H22" s="2900"/>
      <c r="I22" s="2900"/>
      <c r="J22" s="2900"/>
      <c r="K22" s="2900"/>
      <c r="L22" s="2900"/>
      <c r="M22" s="2900"/>
      <c r="N22" s="2900"/>
      <c r="O22" s="2900"/>
      <c r="P22" s="2900"/>
      <c r="Q22" s="2900"/>
      <c r="R22" s="2908"/>
      <c r="S22" s="2914" t="s">
        <v>1487</v>
      </c>
      <c r="T22" s="2900"/>
      <c r="U22" s="2900"/>
      <c r="V22" s="2900"/>
      <c r="W22" s="2900"/>
      <c r="X22" s="2900"/>
      <c r="Y22" s="2900"/>
      <c r="Z22" s="2900"/>
      <c r="AA22" s="2900"/>
      <c r="AB22" s="2900"/>
      <c r="AC22" s="2900"/>
      <c r="AD22" s="2900"/>
      <c r="AE22" s="2900"/>
      <c r="AF22" s="2900"/>
      <c r="AG22" s="2900"/>
      <c r="AH22" s="2900"/>
      <c r="AI22" s="2936"/>
      <c r="AJ22" s="2936"/>
      <c r="AK22" s="2936"/>
      <c r="AL22" s="2947"/>
    </row>
    <row r="23" spans="1:39" ht="47.25" customHeight="1">
      <c r="B23" s="2886"/>
      <c r="C23" s="1694"/>
      <c r="D23" s="1694"/>
      <c r="E23" s="1694"/>
      <c r="F23" s="1694"/>
      <c r="G23" s="1694"/>
      <c r="H23" s="1694"/>
      <c r="I23" s="1694"/>
      <c r="J23" s="1694"/>
      <c r="K23" s="1694"/>
      <c r="L23" s="1694"/>
      <c r="M23" s="1694"/>
      <c r="N23" s="1694"/>
      <c r="O23" s="1694"/>
      <c r="P23" s="1694"/>
      <c r="Q23" s="1694"/>
      <c r="R23" s="1694"/>
      <c r="S23" s="2915" t="s">
        <v>1946</v>
      </c>
      <c r="T23" s="2915"/>
      <c r="U23" s="2915"/>
      <c r="V23" s="2915"/>
      <c r="W23" s="2915"/>
      <c r="X23" s="2915"/>
      <c r="Y23" s="2915"/>
      <c r="Z23" s="2915"/>
      <c r="AA23" s="2915"/>
      <c r="AB23" s="2915"/>
      <c r="AC23" s="2915"/>
      <c r="AD23" s="2915"/>
      <c r="AE23" s="2915"/>
      <c r="AF23" s="2915" t="s">
        <v>1762</v>
      </c>
      <c r="AG23" s="2915"/>
      <c r="AH23" s="2915"/>
      <c r="AI23" s="2937" t="s">
        <v>1637</v>
      </c>
      <c r="AJ23" s="2937"/>
      <c r="AK23" s="2937"/>
      <c r="AL23" s="2948"/>
    </row>
    <row r="24" spans="1:39" ht="27.75" customHeight="1">
      <c r="B24" s="2887">
        <v>1</v>
      </c>
      <c r="C24" s="2901"/>
      <c r="D24" s="2901"/>
      <c r="E24" s="2901"/>
      <c r="F24" s="2901"/>
      <c r="G24" s="2901"/>
      <c r="H24" s="2901"/>
      <c r="I24" s="2901"/>
      <c r="J24" s="2901"/>
      <c r="K24" s="2901"/>
      <c r="L24" s="2901"/>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t="s">
        <v>1304</v>
      </c>
      <c r="AI24" s="2901"/>
      <c r="AJ24" s="2901"/>
      <c r="AK24" s="2901"/>
      <c r="AL24" s="2949"/>
    </row>
    <row r="25" spans="1:39" ht="27.75" customHeight="1">
      <c r="B25" s="2887">
        <v>2</v>
      </c>
      <c r="C25" s="2901"/>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t="s">
        <v>1304</v>
      </c>
      <c r="AI25" s="2901"/>
      <c r="AJ25" s="2901"/>
      <c r="AK25" s="2901"/>
      <c r="AL25" s="2949"/>
    </row>
    <row r="26" spans="1:39" ht="27.75" customHeight="1">
      <c r="B26" s="2887">
        <v>3</v>
      </c>
      <c r="C26" s="2901"/>
      <c r="D26" s="2901"/>
      <c r="E26" s="2901"/>
      <c r="F26" s="2901"/>
      <c r="G26" s="2901"/>
      <c r="H26" s="2901"/>
      <c r="I26" s="2901"/>
      <c r="J26" s="2901"/>
      <c r="K26" s="2901"/>
      <c r="L26" s="2901"/>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t="s">
        <v>1304</v>
      </c>
      <c r="AI26" s="2901"/>
      <c r="AJ26" s="2901"/>
      <c r="AK26" s="2901"/>
      <c r="AL26" s="2949"/>
    </row>
    <row r="27" spans="1:39" ht="27.75" customHeight="1">
      <c r="B27" s="2888">
        <v>4</v>
      </c>
      <c r="C27" s="2902"/>
      <c r="D27" s="2902"/>
      <c r="E27" s="2902"/>
      <c r="F27" s="2902"/>
      <c r="G27" s="2902"/>
      <c r="H27" s="2902"/>
      <c r="I27" s="2902"/>
      <c r="J27" s="2902"/>
      <c r="K27" s="2902"/>
      <c r="L27" s="2902"/>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t="s">
        <v>1304</v>
      </c>
      <c r="AI27" s="2902"/>
      <c r="AJ27" s="2902"/>
      <c r="AK27" s="2902"/>
      <c r="AL27" s="2950"/>
    </row>
    <row r="28" spans="1:39" ht="15" customHeight="1">
      <c r="B28" s="2889" t="s">
        <v>1942</v>
      </c>
      <c r="C28" s="2903"/>
      <c r="D28" s="2903"/>
      <c r="E28" s="2903"/>
      <c r="F28" s="2903"/>
      <c r="G28" s="2903"/>
      <c r="H28" s="2903"/>
      <c r="I28" s="2903"/>
      <c r="J28" s="2903"/>
      <c r="K28" s="2903"/>
      <c r="L28" s="2903"/>
      <c r="M28" s="2903"/>
      <c r="N28" s="2903"/>
      <c r="O28" s="2903"/>
      <c r="P28" s="2903"/>
      <c r="Q28" s="2903"/>
      <c r="R28" s="2903"/>
      <c r="S28" s="2903"/>
      <c r="T28" s="2903"/>
      <c r="U28" s="2903"/>
      <c r="V28" s="2903"/>
      <c r="W28" s="2903"/>
      <c r="X28" s="2903"/>
      <c r="Y28" s="2903"/>
      <c r="Z28" s="2903"/>
      <c r="AA28" s="2903"/>
      <c r="AB28" s="2903"/>
      <c r="AC28" s="2903"/>
      <c r="AD28" s="2903"/>
      <c r="AE28" s="2903"/>
      <c r="AF28" s="2903"/>
      <c r="AG28" s="2903"/>
      <c r="AH28" s="2903"/>
      <c r="AI28" s="2938" t="s">
        <v>1686</v>
      </c>
      <c r="AJ28" s="2938"/>
      <c r="AK28" s="2938"/>
      <c r="AL28" s="2951"/>
    </row>
    <row r="29" spans="1:39" ht="36.75" customHeight="1">
      <c r="B29" s="2890"/>
      <c r="C29" s="2904"/>
      <c r="D29" s="2904"/>
      <c r="E29" s="2904"/>
      <c r="F29" s="2904"/>
      <c r="G29" s="2904"/>
      <c r="H29" s="2904"/>
      <c r="I29" s="2904"/>
      <c r="J29" s="2904"/>
      <c r="K29" s="2904"/>
      <c r="L29" s="2904"/>
      <c r="M29" s="2904"/>
      <c r="N29" s="2904"/>
      <c r="O29" s="2904"/>
      <c r="P29" s="2904"/>
      <c r="Q29" s="2904"/>
      <c r="R29" s="2904"/>
      <c r="S29" s="2904"/>
      <c r="T29" s="2904"/>
      <c r="U29" s="2904"/>
      <c r="V29" s="2904"/>
      <c r="W29" s="2904"/>
      <c r="X29" s="2904"/>
      <c r="Y29" s="2904"/>
      <c r="Z29" s="2904"/>
      <c r="AA29" s="2904"/>
      <c r="AB29" s="2904"/>
      <c r="AC29" s="2904"/>
      <c r="AD29" s="2904"/>
      <c r="AE29" s="2904"/>
      <c r="AF29" s="2904"/>
      <c r="AG29" s="2904"/>
      <c r="AH29" s="2904"/>
      <c r="AI29" s="2939"/>
      <c r="AJ29" s="2939"/>
      <c r="AK29" s="2939"/>
      <c r="AL29" s="2952"/>
    </row>
    <row r="30" spans="1:39" ht="9.75" customHeight="1">
      <c r="B30" s="2882"/>
      <c r="C30" s="1694"/>
      <c r="D30" s="1694"/>
      <c r="E30" s="1694"/>
      <c r="F30" s="1694"/>
      <c r="G30" s="1694"/>
      <c r="H30" s="1694"/>
      <c r="I30" s="1694"/>
      <c r="J30" s="1694"/>
      <c r="K30" s="1694"/>
      <c r="L30" s="1694"/>
      <c r="M30" s="1694"/>
      <c r="N30" s="1694"/>
      <c r="O30" s="1694"/>
      <c r="P30" s="1694"/>
      <c r="Q30" s="1694"/>
      <c r="R30" s="1694"/>
      <c r="S30" s="1694"/>
      <c r="T30" s="1694"/>
      <c r="U30" s="1694"/>
      <c r="V30" s="1694"/>
      <c r="W30" s="1694"/>
      <c r="X30" s="1694"/>
      <c r="Y30" s="1694"/>
      <c r="Z30" s="1694"/>
      <c r="AA30" s="1694"/>
      <c r="AB30" s="1694"/>
      <c r="AC30" s="1694"/>
      <c r="AD30" s="1694"/>
      <c r="AE30" s="1694"/>
      <c r="AF30" s="1694"/>
      <c r="AG30" s="1694"/>
      <c r="AH30" s="1694"/>
      <c r="AI30" s="1694"/>
      <c r="AJ30" s="1694"/>
      <c r="AK30" s="1694"/>
      <c r="AL30" s="1694"/>
    </row>
    <row r="31" spans="1:39" ht="22.5" customHeight="1">
      <c r="B31" s="2891" t="s">
        <v>727</v>
      </c>
      <c r="C31" s="2891"/>
      <c r="D31" s="2891"/>
      <c r="E31" s="2891"/>
      <c r="F31" s="2891"/>
      <c r="G31" s="2891"/>
      <c r="H31" s="2905" t="s">
        <v>1196</v>
      </c>
      <c r="I31" s="2905"/>
      <c r="J31" s="2905"/>
      <c r="K31" s="2905"/>
      <c r="L31" s="2905"/>
      <c r="M31" s="2905"/>
      <c r="N31" s="2905"/>
      <c r="O31" s="2905"/>
      <c r="P31" s="2905"/>
      <c r="Q31" s="2905"/>
      <c r="R31" s="2905"/>
      <c r="S31" s="2905"/>
      <c r="T31" s="2905"/>
      <c r="U31" s="2905"/>
      <c r="V31" s="2905"/>
      <c r="W31" s="2905"/>
      <c r="X31" s="2905"/>
      <c r="Y31" s="2905"/>
      <c r="Z31" s="2905"/>
      <c r="AA31" s="2905"/>
      <c r="AB31" s="2905"/>
      <c r="AC31" s="2905"/>
      <c r="AD31" s="2905"/>
      <c r="AE31" s="2905"/>
      <c r="AF31" s="2905"/>
      <c r="AG31" s="2905"/>
      <c r="AH31" s="2905"/>
      <c r="AI31" s="2905"/>
      <c r="AJ31" s="2905"/>
      <c r="AK31" s="2905"/>
      <c r="AL31" s="2905"/>
    </row>
    <row r="32" spans="1:39" ht="8.25" customHeight="1">
      <c r="B32" s="2882"/>
      <c r="C32" s="1694"/>
      <c r="D32" s="1694"/>
      <c r="E32" s="1694"/>
      <c r="F32" s="1694"/>
      <c r="G32" s="1694"/>
      <c r="H32" s="1694"/>
      <c r="I32" s="1694"/>
      <c r="J32" s="1694"/>
      <c r="K32" s="1694"/>
      <c r="L32" s="1694"/>
      <c r="M32" s="1694"/>
      <c r="N32" s="1694"/>
      <c r="O32" s="1694"/>
      <c r="P32" s="1694"/>
      <c r="Q32" s="1694"/>
      <c r="R32" s="1694"/>
      <c r="S32" s="1694"/>
      <c r="T32" s="1694"/>
      <c r="U32" s="1694"/>
      <c r="V32" s="1694"/>
      <c r="W32" s="1694"/>
      <c r="X32" s="1694"/>
      <c r="Y32" s="1694"/>
      <c r="Z32" s="1694"/>
      <c r="AA32" s="1694"/>
      <c r="AB32" s="1694"/>
      <c r="AC32" s="1694"/>
      <c r="AD32" s="1694"/>
      <c r="AE32" s="1694"/>
      <c r="AF32" s="1694"/>
      <c r="AG32" s="1694"/>
      <c r="AH32" s="1694"/>
      <c r="AI32" s="1694"/>
      <c r="AJ32" s="1694"/>
      <c r="AK32" s="1694"/>
      <c r="AL32" s="1694"/>
    </row>
    <row r="33" spans="2:39" s="683" customFormat="1" ht="17.25" customHeight="1">
      <c r="B33" s="520" t="s">
        <v>1943</v>
      </c>
      <c r="C33" s="520"/>
      <c r="D33" s="520"/>
      <c r="E33" s="520"/>
      <c r="F33" s="520"/>
      <c r="G33" s="520"/>
      <c r="H33" s="520"/>
      <c r="I33" s="520"/>
      <c r="J33" s="520"/>
      <c r="K33" s="520"/>
      <c r="L33" s="520"/>
      <c r="M33" s="520"/>
      <c r="N33" s="520"/>
      <c r="O33" s="520"/>
      <c r="P33" s="520"/>
      <c r="Q33" s="520"/>
      <c r="R33" s="520"/>
      <c r="S33" s="520"/>
      <c r="T33" s="520"/>
      <c r="U33" s="520"/>
      <c r="V33" s="520"/>
      <c r="W33" s="520"/>
      <c r="X33" s="520"/>
      <c r="Y33" s="520"/>
      <c r="Z33" s="520"/>
      <c r="AA33" s="520"/>
      <c r="AB33" s="520"/>
      <c r="AC33" s="520"/>
      <c r="AD33" s="520"/>
      <c r="AE33" s="520"/>
      <c r="AF33" s="520"/>
      <c r="AG33" s="520"/>
      <c r="AH33" s="520"/>
      <c r="AI33" s="520"/>
      <c r="AJ33" s="520"/>
      <c r="AK33" s="520"/>
      <c r="AL33" s="520"/>
    </row>
    <row r="34" spans="2:39" s="683" customFormat="1" ht="45.75" customHeight="1">
      <c r="B34" s="520"/>
      <c r="C34" s="520"/>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0"/>
      <c r="AB34" s="520"/>
      <c r="AC34" s="520"/>
      <c r="AD34" s="520"/>
      <c r="AE34" s="520"/>
      <c r="AF34" s="520"/>
      <c r="AG34" s="520"/>
      <c r="AH34" s="520"/>
      <c r="AI34" s="520"/>
      <c r="AJ34" s="520"/>
      <c r="AK34" s="520"/>
      <c r="AL34" s="520"/>
      <c r="AM34" s="957"/>
    </row>
    <row r="35" spans="2:39" s="683" customFormat="1" ht="9" customHeight="1">
      <c r="B35" s="683" t="s">
        <v>105</v>
      </c>
      <c r="AM35" s="2953"/>
    </row>
    <row r="36" spans="2:39" s="683" customFormat="1" ht="21" customHeight="1">
      <c r="B36" s="683" t="s">
        <v>105</v>
      </c>
      <c r="AM36" s="2953"/>
    </row>
  </sheetData>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57" type="Hiragana"/>
  <pageMargins left="0.7" right="0.7" top="0.75" bottom="0.75" header="0.3" footer="0.3"/>
  <pageSetup paperSize="9" scale="86" fitToWidth="1" fitToHeight="1" orientation="portrait" usePrinterDefaults="1" r:id="rId1"/>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rgb="FFFF0000"/>
  </sheetPr>
  <dimension ref="A1:Y43"/>
  <sheetViews>
    <sheetView view="pageBreakPreview" zoomScale="96" zoomScaleSheetLayoutView="96" workbookViewId="0"/>
  </sheetViews>
  <sheetFormatPr defaultRowHeight="13.5"/>
  <cols>
    <col min="1" max="1" width="2.5" style="2780" customWidth="1"/>
    <col min="2" max="2" width="18.25" style="2780" customWidth="1"/>
    <col min="3" max="3" width="17.25" style="2780" customWidth="1"/>
    <col min="4" max="4" width="18" style="2780" customWidth="1"/>
    <col min="5" max="5" width="29.5" style="2780" customWidth="1"/>
    <col min="6" max="6" width="5.125" style="2780" customWidth="1"/>
    <col min="7" max="7" width="8.75" style="2780" customWidth="1"/>
    <col min="8" max="8" width="16.375" style="2780" customWidth="1"/>
    <col min="9" max="10" width="16.125" style="2780" customWidth="1"/>
    <col min="11" max="11" width="2.125" style="2780" customWidth="1"/>
    <col min="12" max="260" width="9" style="2780" customWidth="1"/>
    <col min="261" max="261" width="20.125" style="2780" customWidth="1"/>
    <col min="262" max="262" width="18.875" style="2780" customWidth="1"/>
    <col min="263" max="263" width="8.875" style="2780" customWidth="1"/>
    <col min="264" max="264" width="18.875" style="2780" customWidth="1"/>
    <col min="265" max="265" width="12.625" style="2780" customWidth="1"/>
    <col min="266" max="266" width="22.875" style="2780" customWidth="1"/>
    <col min="267" max="516" width="9" style="2780" customWidth="1"/>
    <col min="517" max="517" width="20.125" style="2780" customWidth="1"/>
    <col min="518" max="518" width="18.875" style="2780" customWidth="1"/>
    <col min="519" max="519" width="8.875" style="2780" customWidth="1"/>
    <col min="520" max="520" width="18.875" style="2780" customWidth="1"/>
    <col min="521" max="521" width="12.625" style="2780" customWidth="1"/>
    <col min="522" max="522" width="22.875" style="2780" customWidth="1"/>
    <col min="523" max="772" width="9" style="2780" customWidth="1"/>
    <col min="773" max="773" width="20.125" style="2780" customWidth="1"/>
    <col min="774" max="774" width="18.875" style="2780" customWidth="1"/>
    <col min="775" max="775" width="8.875" style="2780" customWidth="1"/>
    <col min="776" max="776" width="18.875" style="2780" customWidth="1"/>
    <col min="777" max="777" width="12.625" style="2780" customWidth="1"/>
    <col min="778" max="778" width="22.875" style="2780" customWidth="1"/>
    <col min="779" max="1028" width="9" style="2780" customWidth="1"/>
    <col min="1029" max="1029" width="20.125" style="2780" customWidth="1"/>
    <col min="1030" max="1030" width="18.875" style="2780" customWidth="1"/>
    <col min="1031" max="1031" width="8.875" style="2780" customWidth="1"/>
    <col min="1032" max="1032" width="18.875" style="2780" customWidth="1"/>
    <col min="1033" max="1033" width="12.625" style="2780" customWidth="1"/>
    <col min="1034" max="1034" width="22.875" style="2780" customWidth="1"/>
    <col min="1035" max="1284" width="9" style="2780" customWidth="1"/>
    <col min="1285" max="1285" width="20.125" style="2780" customWidth="1"/>
    <col min="1286" max="1286" width="18.875" style="2780" customWidth="1"/>
    <col min="1287" max="1287" width="8.875" style="2780" customWidth="1"/>
    <col min="1288" max="1288" width="18.875" style="2780" customWidth="1"/>
    <col min="1289" max="1289" width="12.625" style="2780" customWidth="1"/>
    <col min="1290" max="1290" width="22.875" style="2780" customWidth="1"/>
    <col min="1291" max="1540" width="9" style="2780" customWidth="1"/>
    <col min="1541" max="1541" width="20.125" style="2780" customWidth="1"/>
    <col min="1542" max="1542" width="18.875" style="2780" customWidth="1"/>
    <col min="1543" max="1543" width="8.875" style="2780" customWidth="1"/>
    <col min="1544" max="1544" width="18.875" style="2780" customWidth="1"/>
    <col min="1545" max="1545" width="12.625" style="2780" customWidth="1"/>
    <col min="1546" max="1546" width="22.875" style="2780" customWidth="1"/>
    <col min="1547" max="1796" width="9" style="2780" customWidth="1"/>
    <col min="1797" max="1797" width="20.125" style="2780" customWidth="1"/>
    <col min="1798" max="1798" width="18.875" style="2780" customWidth="1"/>
    <col min="1799" max="1799" width="8.875" style="2780" customWidth="1"/>
    <col min="1800" max="1800" width="18.875" style="2780" customWidth="1"/>
    <col min="1801" max="1801" width="12.625" style="2780" customWidth="1"/>
    <col min="1802" max="1802" width="22.875" style="2780" customWidth="1"/>
    <col min="1803" max="2052" width="9" style="2780" customWidth="1"/>
    <col min="2053" max="2053" width="20.125" style="2780" customWidth="1"/>
    <col min="2054" max="2054" width="18.875" style="2780" customWidth="1"/>
    <col min="2055" max="2055" width="8.875" style="2780" customWidth="1"/>
    <col min="2056" max="2056" width="18.875" style="2780" customWidth="1"/>
    <col min="2057" max="2057" width="12.625" style="2780" customWidth="1"/>
    <col min="2058" max="2058" width="22.875" style="2780" customWidth="1"/>
    <col min="2059" max="2308" width="9" style="2780" customWidth="1"/>
    <col min="2309" max="2309" width="20.125" style="2780" customWidth="1"/>
    <col min="2310" max="2310" width="18.875" style="2780" customWidth="1"/>
    <col min="2311" max="2311" width="8.875" style="2780" customWidth="1"/>
    <col min="2312" max="2312" width="18.875" style="2780" customWidth="1"/>
    <col min="2313" max="2313" width="12.625" style="2780" customWidth="1"/>
    <col min="2314" max="2314" width="22.875" style="2780" customWidth="1"/>
    <col min="2315" max="2564" width="9" style="2780" customWidth="1"/>
    <col min="2565" max="2565" width="20.125" style="2780" customWidth="1"/>
    <col min="2566" max="2566" width="18.875" style="2780" customWidth="1"/>
    <col min="2567" max="2567" width="8.875" style="2780" customWidth="1"/>
    <col min="2568" max="2568" width="18.875" style="2780" customWidth="1"/>
    <col min="2569" max="2569" width="12.625" style="2780" customWidth="1"/>
    <col min="2570" max="2570" width="22.875" style="2780" customWidth="1"/>
    <col min="2571" max="2820" width="9" style="2780" customWidth="1"/>
    <col min="2821" max="2821" width="20.125" style="2780" customWidth="1"/>
    <col min="2822" max="2822" width="18.875" style="2780" customWidth="1"/>
    <col min="2823" max="2823" width="8.875" style="2780" customWidth="1"/>
    <col min="2824" max="2824" width="18.875" style="2780" customWidth="1"/>
    <col min="2825" max="2825" width="12.625" style="2780" customWidth="1"/>
    <col min="2826" max="2826" width="22.875" style="2780" customWidth="1"/>
    <col min="2827" max="3076" width="9" style="2780" customWidth="1"/>
    <col min="3077" max="3077" width="20.125" style="2780" customWidth="1"/>
    <col min="3078" max="3078" width="18.875" style="2780" customWidth="1"/>
    <col min="3079" max="3079" width="8.875" style="2780" customWidth="1"/>
    <col min="3080" max="3080" width="18.875" style="2780" customWidth="1"/>
    <col min="3081" max="3081" width="12.625" style="2780" customWidth="1"/>
    <col min="3082" max="3082" width="22.875" style="2780" customWidth="1"/>
    <col min="3083" max="3332" width="9" style="2780" customWidth="1"/>
    <col min="3333" max="3333" width="20.125" style="2780" customWidth="1"/>
    <col min="3334" max="3334" width="18.875" style="2780" customWidth="1"/>
    <col min="3335" max="3335" width="8.875" style="2780" customWidth="1"/>
    <col min="3336" max="3336" width="18.875" style="2780" customWidth="1"/>
    <col min="3337" max="3337" width="12.625" style="2780" customWidth="1"/>
    <col min="3338" max="3338" width="22.875" style="2780" customWidth="1"/>
    <col min="3339" max="3588" width="9" style="2780" customWidth="1"/>
    <col min="3589" max="3589" width="20.125" style="2780" customWidth="1"/>
    <col min="3590" max="3590" width="18.875" style="2780" customWidth="1"/>
    <col min="3591" max="3591" width="8.875" style="2780" customWidth="1"/>
    <col min="3592" max="3592" width="18.875" style="2780" customWidth="1"/>
    <col min="3593" max="3593" width="12.625" style="2780" customWidth="1"/>
    <col min="3594" max="3594" width="22.875" style="2780" customWidth="1"/>
    <col min="3595" max="3844" width="9" style="2780" customWidth="1"/>
    <col min="3845" max="3845" width="20.125" style="2780" customWidth="1"/>
    <col min="3846" max="3846" width="18.875" style="2780" customWidth="1"/>
    <col min="3847" max="3847" width="8.875" style="2780" customWidth="1"/>
    <col min="3848" max="3848" width="18.875" style="2780" customWidth="1"/>
    <col min="3849" max="3849" width="12.625" style="2780" customWidth="1"/>
    <col min="3850" max="3850" width="22.875" style="2780" customWidth="1"/>
    <col min="3851" max="4100" width="9" style="2780" customWidth="1"/>
    <col min="4101" max="4101" width="20.125" style="2780" customWidth="1"/>
    <col min="4102" max="4102" width="18.875" style="2780" customWidth="1"/>
    <col min="4103" max="4103" width="8.875" style="2780" customWidth="1"/>
    <col min="4104" max="4104" width="18.875" style="2780" customWidth="1"/>
    <col min="4105" max="4105" width="12.625" style="2780" customWidth="1"/>
    <col min="4106" max="4106" width="22.875" style="2780" customWidth="1"/>
    <col min="4107" max="4356" width="9" style="2780" customWidth="1"/>
    <col min="4357" max="4357" width="20.125" style="2780" customWidth="1"/>
    <col min="4358" max="4358" width="18.875" style="2780" customWidth="1"/>
    <col min="4359" max="4359" width="8.875" style="2780" customWidth="1"/>
    <col min="4360" max="4360" width="18.875" style="2780" customWidth="1"/>
    <col min="4361" max="4361" width="12.625" style="2780" customWidth="1"/>
    <col min="4362" max="4362" width="22.875" style="2780" customWidth="1"/>
    <col min="4363" max="4612" width="9" style="2780" customWidth="1"/>
    <col min="4613" max="4613" width="20.125" style="2780" customWidth="1"/>
    <col min="4614" max="4614" width="18.875" style="2780" customWidth="1"/>
    <col min="4615" max="4615" width="8.875" style="2780" customWidth="1"/>
    <col min="4616" max="4616" width="18.875" style="2780" customWidth="1"/>
    <col min="4617" max="4617" width="12.625" style="2780" customWidth="1"/>
    <col min="4618" max="4618" width="22.875" style="2780" customWidth="1"/>
    <col min="4619" max="4868" width="9" style="2780" customWidth="1"/>
    <col min="4869" max="4869" width="20.125" style="2780" customWidth="1"/>
    <col min="4870" max="4870" width="18.875" style="2780" customWidth="1"/>
    <col min="4871" max="4871" width="8.875" style="2780" customWidth="1"/>
    <col min="4872" max="4872" width="18.875" style="2780" customWidth="1"/>
    <col min="4873" max="4873" width="12.625" style="2780" customWidth="1"/>
    <col min="4874" max="4874" width="22.875" style="2780" customWidth="1"/>
    <col min="4875" max="5124" width="9" style="2780" customWidth="1"/>
    <col min="5125" max="5125" width="20.125" style="2780" customWidth="1"/>
    <col min="5126" max="5126" width="18.875" style="2780" customWidth="1"/>
    <col min="5127" max="5127" width="8.875" style="2780" customWidth="1"/>
    <col min="5128" max="5128" width="18.875" style="2780" customWidth="1"/>
    <col min="5129" max="5129" width="12.625" style="2780" customWidth="1"/>
    <col min="5130" max="5130" width="22.875" style="2780" customWidth="1"/>
    <col min="5131" max="5380" width="9" style="2780" customWidth="1"/>
    <col min="5381" max="5381" width="20.125" style="2780" customWidth="1"/>
    <col min="5382" max="5382" width="18.875" style="2780" customWidth="1"/>
    <col min="5383" max="5383" width="8.875" style="2780" customWidth="1"/>
    <col min="5384" max="5384" width="18.875" style="2780" customWidth="1"/>
    <col min="5385" max="5385" width="12.625" style="2780" customWidth="1"/>
    <col min="5386" max="5386" width="22.875" style="2780" customWidth="1"/>
    <col min="5387" max="5636" width="9" style="2780" customWidth="1"/>
    <col min="5637" max="5637" width="20.125" style="2780" customWidth="1"/>
    <col min="5638" max="5638" width="18.875" style="2780" customWidth="1"/>
    <col min="5639" max="5639" width="8.875" style="2780" customWidth="1"/>
    <col min="5640" max="5640" width="18.875" style="2780" customWidth="1"/>
    <col min="5641" max="5641" width="12.625" style="2780" customWidth="1"/>
    <col min="5642" max="5642" width="22.875" style="2780" customWidth="1"/>
    <col min="5643" max="5892" width="9" style="2780" customWidth="1"/>
    <col min="5893" max="5893" width="20.125" style="2780" customWidth="1"/>
    <col min="5894" max="5894" width="18.875" style="2780" customWidth="1"/>
    <col min="5895" max="5895" width="8.875" style="2780" customWidth="1"/>
    <col min="5896" max="5896" width="18.875" style="2780" customWidth="1"/>
    <col min="5897" max="5897" width="12.625" style="2780" customWidth="1"/>
    <col min="5898" max="5898" width="22.875" style="2780" customWidth="1"/>
    <col min="5899" max="6148" width="9" style="2780" customWidth="1"/>
    <col min="6149" max="6149" width="20.125" style="2780" customWidth="1"/>
    <col min="6150" max="6150" width="18.875" style="2780" customWidth="1"/>
    <col min="6151" max="6151" width="8.875" style="2780" customWidth="1"/>
    <col min="6152" max="6152" width="18.875" style="2780" customWidth="1"/>
    <col min="6153" max="6153" width="12.625" style="2780" customWidth="1"/>
    <col min="6154" max="6154" width="22.875" style="2780" customWidth="1"/>
    <col min="6155" max="6404" width="9" style="2780" customWidth="1"/>
    <col min="6405" max="6405" width="20.125" style="2780" customWidth="1"/>
    <col min="6406" max="6406" width="18.875" style="2780" customWidth="1"/>
    <col min="6407" max="6407" width="8.875" style="2780" customWidth="1"/>
    <col min="6408" max="6408" width="18.875" style="2780" customWidth="1"/>
    <col min="6409" max="6409" width="12.625" style="2780" customWidth="1"/>
    <col min="6410" max="6410" width="22.875" style="2780" customWidth="1"/>
    <col min="6411" max="6660" width="9" style="2780" customWidth="1"/>
    <col min="6661" max="6661" width="20.125" style="2780" customWidth="1"/>
    <col min="6662" max="6662" width="18.875" style="2780" customWidth="1"/>
    <col min="6663" max="6663" width="8.875" style="2780" customWidth="1"/>
    <col min="6664" max="6664" width="18.875" style="2780" customWidth="1"/>
    <col min="6665" max="6665" width="12.625" style="2780" customWidth="1"/>
    <col min="6666" max="6666" width="22.875" style="2780" customWidth="1"/>
    <col min="6667" max="6916" width="9" style="2780" customWidth="1"/>
    <col min="6917" max="6917" width="20.125" style="2780" customWidth="1"/>
    <col min="6918" max="6918" width="18.875" style="2780" customWidth="1"/>
    <col min="6919" max="6919" width="8.875" style="2780" customWidth="1"/>
    <col min="6920" max="6920" width="18.875" style="2780" customWidth="1"/>
    <col min="6921" max="6921" width="12.625" style="2780" customWidth="1"/>
    <col min="6922" max="6922" width="22.875" style="2780" customWidth="1"/>
    <col min="6923" max="7172" width="9" style="2780" customWidth="1"/>
    <col min="7173" max="7173" width="20.125" style="2780" customWidth="1"/>
    <col min="7174" max="7174" width="18.875" style="2780" customWidth="1"/>
    <col min="7175" max="7175" width="8.875" style="2780" customWidth="1"/>
    <col min="7176" max="7176" width="18.875" style="2780" customWidth="1"/>
    <col min="7177" max="7177" width="12.625" style="2780" customWidth="1"/>
    <col min="7178" max="7178" width="22.875" style="2780" customWidth="1"/>
    <col min="7179" max="7428" width="9" style="2780" customWidth="1"/>
    <col min="7429" max="7429" width="20.125" style="2780" customWidth="1"/>
    <col min="7430" max="7430" width="18.875" style="2780" customWidth="1"/>
    <col min="7431" max="7431" width="8.875" style="2780" customWidth="1"/>
    <col min="7432" max="7432" width="18.875" style="2780" customWidth="1"/>
    <col min="7433" max="7433" width="12.625" style="2780" customWidth="1"/>
    <col min="7434" max="7434" width="22.875" style="2780" customWidth="1"/>
    <col min="7435" max="7684" width="9" style="2780" customWidth="1"/>
    <col min="7685" max="7685" width="20.125" style="2780" customWidth="1"/>
    <col min="7686" max="7686" width="18.875" style="2780" customWidth="1"/>
    <col min="7687" max="7687" width="8.875" style="2780" customWidth="1"/>
    <col min="7688" max="7688" width="18.875" style="2780" customWidth="1"/>
    <col min="7689" max="7689" width="12.625" style="2780" customWidth="1"/>
    <col min="7690" max="7690" width="22.875" style="2780" customWidth="1"/>
    <col min="7691" max="7940" width="9" style="2780" customWidth="1"/>
    <col min="7941" max="7941" width="20.125" style="2780" customWidth="1"/>
    <col min="7942" max="7942" width="18.875" style="2780" customWidth="1"/>
    <col min="7943" max="7943" width="8.875" style="2780" customWidth="1"/>
    <col min="7944" max="7944" width="18.875" style="2780" customWidth="1"/>
    <col min="7945" max="7945" width="12.625" style="2780" customWidth="1"/>
    <col min="7946" max="7946" width="22.875" style="2780" customWidth="1"/>
    <col min="7947" max="8196" width="9" style="2780" customWidth="1"/>
    <col min="8197" max="8197" width="20.125" style="2780" customWidth="1"/>
    <col min="8198" max="8198" width="18.875" style="2780" customWidth="1"/>
    <col min="8199" max="8199" width="8.875" style="2780" customWidth="1"/>
    <col min="8200" max="8200" width="18.875" style="2780" customWidth="1"/>
    <col min="8201" max="8201" width="12.625" style="2780" customWidth="1"/>
    <col min="8202" max="8202" width="22.875" style="2780" customWidth="1"/>
    <col min="8203" max="8452" width="9" style="2780" customWidth="1"/>
    <col min="8453" max="8453" width="20.125" style="2780" customWidth="1"/>
    <col min="8454" max="8454" width="18.875" style="2780" customWidth="1"/>
    <col min="8455" max="8455" width="8.875" style="2780" customWidth="1"/>
    <col min="8456" max="8456" width="18.875" style="2780" customWidth="1"/>
    <col min="8457" max="8457" width="12.625" style="2780" customWidth="1"/>
    <col min="8458" max="8458" width="22.875" style="2780" customWidth="1"/>
    <col min="8459" max="8708" width="9" style="2780" customWidth="1"/>
    <col min="8709" max="8709" width="20.125" style="2780" customWidth="1"/>
    <col min="8710" max="8710" width="18.875" style="2780" customWidth="1"/>
    <col min="8711" max="8711" width="8.875" style="2780" customWidth="1"/>
    <col min="8712" max="8712" width="18.875" style="2780" customWidth="1"/>
    <col min="8713" max="8713" width="12.625" style="2780" customWidth="1"/>
    <col min="8714" max="8714" width="22.875" style="2780" customWidth="1"/>
    <col min="8715" max="8964" width="9" style="2780" customWidth="1"/>
    <col min="8965" max="8965" width="20.125" style="2780" customWidth="1"/>
    <col min="8966" max="8966" width="18.875" style="2780" customWidth="1"/>
    <col min="8967" max="8967" width="8.875" style="2780" customWidth="1"/>
    <col min="8968" max="8968" width="18.875" style="2780" customWidth="1"/>
    <col min="8969" max="8969" width="12.625" style="2780" customWidth="1"/>
    <col min="8970" max="8970" width="22.875" style="2780" customWidth="1"/>
    <col min="8971" max="9220" width="9" style="2780" customWidth="1"/>
    <col min="9221" max="9221" width="20.125" style="2780" customWidth="1"/>
    <col min="9222" max="9222" width="18.875" style="2780" customWidth="1"/>
    <col min="9223" max="9223" width="8.875" style="2780" customWidth="1"/>
    <col min="9224" max="9224" width="18.875" style="2780" customWidth="1"/>
    <col min="9225" max="9225" width="12.625" style="2780" customWidth="1"/>
    <col min="9226" max="9226" width="22.875" style="2780" customWidth="1"/>
    <col min="9227" max="9476" width="9" style="2780" customWidth="1"/>
    <col min="9477" max="9477" width="20.125" style="2780" customWidth="1"/>
    <col min="9478" max="9478" width="18.875" style="2780" customWidth="1"/>
    <col min="9479" max="9479" width="8.875" style="2780" customWidth="1"/>
    <col min="9480" max="9480" width="18.875" style="2780" customWidth="1"/>
    <col min="9481" max="9481" width="12.625" style="2780" customWidth="1"/>
    <col min="9482" max="9482" width="22.875" style="2780" customWidth="1"/>
    <col min="9483" max="9732" width="9" style="2780" customWidth="1"/>
    <col min="9733" max="9733" width="20.125" style="2780" customWidth="1"/>
    <col min="9734" max="9734" width="18.875" style="2780" customWidth="1"/>
    <col min="9735" max="9735" width="8.875" style="2780" customWidth="1"/>
    <col min="9736" max="9736" width="18.875" style="2780" customWidth="1"/>
    <col min="9737" max="9737" width="12.625" style="2780" customWidth="1"/>
    <col min="9738" max="9738" width="22.875" style="2780" customWidth="1"/>
    <col min="9739" max="9988" width="9" style="2780" customWidth="1"/>
    <col min="9989" max="9989" width="20.125" style="2780" customWidth="1"/>
    <col min="9990" max="9990" width="18.875" style="2780" customWidth="1"/>
    <col min="9991" max="9991" width="8.875" style="2780" customWidth="1"/>
    <col min="9992" max="9992" width="18.875" style="2780" customWidth="1"/>
    <col min="9993" max="9993" width="12.625" style="2780" customWidth="1"/>
    <col min="9994" max="9994" width="22.875" style="2780" customWidth="1"/>
    <col min="9995" max="10244" width="9" style="2780" customWidth="1"/>
    <col min="10245" max="10245" width="20.125" style="2780" customWidth="1"/>
    <col min="10246" max="10246" width="18.875" style="2780" customWidth="1"/>
    <col min="10247" max="10247" width="8.875" style="2780" customWidth="1"/>
    <col min="10248" max="10248" width="18.875" style="2780" customWidth="1"/>
    <col min="10249" max="10249" width="12.625" style="2780" customWidth="1"/>
    <col min="10250" max="10250" width="22.875" style="2780" customWidth="1"/>
    <col min="10251" max="10500" width="9" style="2780" customWidth="1"/>
    <col min="10501" max="10501" width="20.125" style="2780" customWidth="1"/>
    <col min="10502" max="10502" width="18.875" style="2780" customWidth="1"/>
    <col min="10503" max="10503" width="8.875" style="2780" customWidth="1"/>
    <col min="10504" max="10504" width="18.875" style="2780" customWidth="1"/>
    <col min="10505" max="10505" width="12.625" style="2780" customWidth="1"/>
    <col min="10506" max="10506" width="22.875" style="2780" customWidth="1"/>
    <col min="10507" max="10756" width="9" style="2780" customWidth="1"/>
    <col min="10757" max="10757" width="20.125" style="2780" customWidth="1"/>
    <col min="10758" max="10758" width="18.875" style="2780" customWidth="1"/>
    <col min="10759" max="10759" width="8.875" style="2780" customWidth="1"/>
    <col min="10760" max="10760" width="18.875" style="2780" customWidth="1"/>
    <col min="10761" max="10761" width="12.625" style="2780" customWidth="1"/>
    <col min="10762" max="10762" width="22.875" style="2780" customWidth="1"/>
    <col min="10763" max="11012" width="9" style="2780" customWidth="1"/>
    <col min="11013" max="11013" width="20.125" style="2780" customWidth="1"/>
    <col min="11014" max="11014" width="18.875" style="2780" customWidth="1"/>
    <col min="11015" max="11015" width="8.875" style="2780" customWidth="1"/>
    <col min="11016" max="11016" width="18.875" style="2780" customWidth="1"/>
    <col min="11017" max="11017" width="12.625" style="2780" customWidth="1"/>
    <col min="11018" max="11018" width="22.875" style="2780" customWidth="1"/>
    <col min="11019" max="11268" width="9" style="2780" customWidth="1"/>
    <col min="11269" max="11269" width="20.125" style="2780" customWidth="1"/>
    <col min="11270" max="11270" width="18.875" style="2780" customWidth="1"/>
    <col min="11271" max="11271" width="8.875" style="2780" customWidth="1"/>
    <col min="11272" max="11272" width="18.875" style="2780" customWidth="1"/>
    <col min="11273" max="11273" width="12.625" style="2780" customWidth="1"/>
    <col min="11274" max="11274" width="22.875" style="2780" customWidth="1"/>
    <col min="11275" max="11524" width="9" style="2780" customWidth="1"/>
    <col min="11525" max="11525" width="20.125" style="2780" customWidth="1"/>
    <col min="11526" max="11526" width="18.875" style="2780" customWidth="1"/>
    <col min="11527" max="11527" width="8.875" style="2780" customWidth="1"/>
    <col min="11528" max="11528" width="18.875" style="2780" customWidth="1"/>
    <col min="11529" max="11529" width="12.625" style="2780" customWidth="1"/>
    <col min="11530" max="11530" width="22.875" style="2780" customWidth="1"/>
    <col min="11531" max="11780" width="9" style="2780" customWidth="1"/>
    <col min="11781" max="11781" width="20.125" style="2780" customWidth="1"/>
    <col min="11782" max="11782" width="18.875" style="2780" customWidth="1"/>
    <col min="11783" max="11783" width="8.875" style="2780" customWidth="1"/>
    <col min="11784" max="11784" width="18.875" style="2780" customWidth="1"/>
    <col min="11785" max="11785" width="12.625" style="2780" customWidth="1"/>
    <col min="11786" max="11786" width="22.875" style="2780" customWidth="1"/>
    <col min="11787" max="12036" width="9" style="2780" customWidth="1"/>
    <col min="12037" max="12037" width="20.125" style="2780" customWidth="1"/>
    <col min="12038" max="12038" width="18.875" style="2780" customWidth="1"/>
    <col min="12039" max="12039" width="8.875" style="2780" customWidth="1"/>
    <col min="12040" max="12040" width="18.875" style="2780" customWidth="1"/>
    <col min="12041" max="12041" width="12.625" style="2780" customWidth="1"/>
    <col min="12042" max="12042" width="22.875" style="2780" customWidth="1"/>
    <col min="12043" max="12292" width="9" style="2780" customWidth="1"/>
    <col min="12293" max="12293" width="20.125" style="2780" customWidth="1"/>
    <col min="12294" max="12294" width="18.875" style="2780" customWidth="1"/>
    <col min="12295" max="12295" width="8.875" style="2780" customWidth="1"/>
    <col min="12296" max="12296" width="18.875" style="2780" customWidth="1"/>
    <col min="12297" max="12297" width="12.625" style="2780" customWidth="1"/>
    <col min="12298" max="12298" width="22.875" style="2780" customWidth="1"/>
    <col min="12299" max="12548" width="9" style="2780" customWidth="1"/>
    <col min="12549" max="12549" width="20.125" style="2780" customWidth="1"/>
    <col min="12550" max="12550" width="18.875" style="2780" customWidth="1"/>
    <col min="12551" max="12551" width="8.875" style="2780" customWidth="1"/>
    <col min="12552" max="12552" width="18.875" style="2780" customWidth="1"/>
    <col min="12553" max="12553" width="12.625" style="2780" customWidth="1"/>
    <col min="12554" max="12554" width="22.875" style="2780" customWidth="1"/>
    <col min="12555" max="12804" width="9" style="2780" customWidth="1"/>
    <col min="12805" max="12805" width="20.125" style="2780" customWidth="1"/>
    <col min="12806" max="12806" width="18.875" style="2780" customWidth="1"/>
    <col min="12807" max="12807" width="8.875" style="2780" customWidth="1"/>
    <col min="12808" max="12808" width="18.875" style="2780" customWidth="1"/>
    <col min="12809" max="12809" width="12.625" style="2780" customWidth="1"/>
    <col min="12810" max="12810" width="22.875" style="2780" customWidth="1"/>
    <col min="12811" max="13060" width="9" style="2780" customWidth="1"/>
    <col min="13061" max="13061" width="20.125" style="2780" customWidth="1"/>
    <col min="13062" max="13062" width="18.875" style="2780" customWidth="1"/>
    <col min="13063" max="13063" width="8.875" style="2780" customWidth="1"/>
    <col min="13064" max="13064" width="18.875" style="2780" customWidth="1"/>
    <col min="13065" max="13065" width="12.625" style="2780" customWidth="1"/>
    <col min="13066" max="13066" width="22.875" style="2780" customWidth="1"/>
    <col min="13067" max="13316" width="9" style="2780" customWidth="1"/>
    <col min="13317" max="13317" width="20.125" style="2780" customWidth="1"/>
    <col min="13318" max="13318" width="18.875" style="2780" customWidth="1"/>
    <col min="13319" max="13319" width="8.875" style="2780" customWidth="1"/>
    <col min="13320" max="13320" width="18.875" style="2780" customWidth="1"/>
    <col min="13321" max="13321" width="12.625" style="2780" customWidth="1"/>
    <col min="13322" max="13322" width="22.875" style="2780" customWidth="1"/>
    <col min="13323" max="13572" width="9" style="2780" customWidth="1"/>
    <col min="13573" max="13573" width="20.125" style="2780" customWidth="1"/>
    <col min="13574" max="13574" width="18.875" style="2780" customWidth="1"/>
    <col min="13575" max="13575" width="8.875" style="2780" customWidth="1"/>
    <col min="13576" max="13576" width="18.875" style="2780" customWidth="1"/>
    <col min="13577" max="13577" width="12.625" style="2780" customWidth="1"/>
    <col min="13578" max="13578" width="22.875" style="2780" customWidth="1"/>
    <col min="13579" max="13828" width="9" style="2780" customWidth="1"/>
    <col min="13829" max="13829" width="20.125" style="2780" customWidth="1"/>
    <col min="13830" max="13830" width="18.875" style="2780" customWidth="1"/>
    <col min="13831" max="13831" width="8.875" style="2780" customWidth="1"/>
    <col min="13832" max="13832" width="18.875" style="2780" customWidth="1"/>
    <col min="13833" max="13833" width="12.625" style="2780" customWidth="1"/>
    <col min="13834" max="13834" width="22.875" style="2780" customWidth="1"/>
    <col min="13835" max="14084" width="9" style="2780" customWidth="1"/>
    <col min="14085" max="14085" width="20.125" style="2780" customWidth="1"/>
    <col min="14086" max="14086" width="18.875" style="2780" customWidth="1"/>
    <col min="14087" max="14087" width="8.875" style="2780" customWidth="1"/>
    <col min="14088" max="14088" width="18.875" style="2780" customWidth="1"/>
    <col min="14089" max="14089" width="12.625" style="2780" customWidth="1"/>
    <col min="14090" max="14090" width="22.875" style="2780" customWidth="1"/>
    <col min="14091" max="14340" width="9" style="2780" customWidth="1"/>
    <col min="14341" max="14341" width="20.125" style="2780" customWidth="1"/>
    <col min="14342" max="14342" width="18.875" style="2780" customWidth="1"/>
    <col min="14343" max="14343" width="8.875" style="2780" customWidth="1"/>
    <col min="14344" max="14344" width="18.875" style="2780" customWidth="1"/>
    <col min="14345" max="14345" width="12.625" style="2780" customWidth="1"/>
    <col min="14346" max="14346" width="22.875" style="2780" customWidth="1"/>
    <col min="14347" max="14596" width="9" style="2780" customWidth="1"/>
    <col min="14597" max="14597" width="20.125" style="2780" customWidth="1"/>
    <col min="14598" max="14598" width="18.875" style="2780" customWidth="1"/>
    <col min="14599" max="14599" width="8.875" style="2780" customWidth="1"/>
    <col min="14600" max="14600" width="18.875" style="2780" customWidth="1"/>
    <col min="14601" max="14601" width="12.625" style="2780" customWidth="1"/>
    <col min="14602" max="14602" width="22.875" style="2780" customWidth="1"/>
    <col min="14603" max="14852" width="9" style="2780" customWidth="1"/>
    <col min="14853" max="14853" width="20.125" style="2780" customWidth="1"/>
    <col min="14854" max="14854" width="18.875" style="2780" customWidth="1"/>
    <col min="14855" max="14855" width="8.875" style="2780" customWidth="1"/>
    <col min="14856" max="14856" width="18.875" style="2780" customWidth="1"/>
    <col min="14857" max="14857" width="12.625" style="2780" customWidth="1"/>
    <col min="14858" max="14858" width="22.875" style="2780" customWidth="1"/>
    <col min="14859" max="15108" width="9" style="2780" customWidth="1"/>
    <col min="15109" max="15109" width="20.125" style="2780" customWidth="1"/>
    <col min="15110" max="15110" width="18.875" style="2780" customWidth="1"/>
    <col min="15111" max="15111" width="8.875" style="2780" customWidth="1"/>
    <col min="15112" max="15112" width="18.875" style="2780" customWidth="1"/>
    <col min="15113" max="15113" width="12.625" style="2780" customWidth="1"/>
    <col min="15114" max="15114" width="22.875" style="2780" customWidth="1"/>
    <col min="15115" max="15364" width="9" style="2780" customWidth="1"/>
    <col min="15365" max="15365" width="20.125" style="2780" customWidth="1"/>
    <col min="15366" max="15366" width="18.875" style="2780" customWidth="1"/>
    <col min="15367" max="15367" width="8.875" style="2780" customWidth="1"/>
    <col min="15368" max="15368" width="18.875" style="2780" customWidth="1"/>
    <col min="15369" max="15369" width="12.625" style="2780" customWidth="1"/>
    <col min="15370" max="15370" width="22.875" style="2780" customWidth="1"/>
    <col min="15371" max="15620" width="9" style="2780" customWidth="1"/>
    <col min="15621" max="15621" width="20.125" style="2780" customWidth="1"/>
    <col min="15622" max="15622" width="18.875" style="2780" customWidth="1"/>
    <col min="15623" max="15623" width="8.875" style="2780" customWidth="1"/>
    <col min="15624" max="15624" width="18.875" style="2780" customWidth="1"/>
    <col min="15625" max="15625" width="12.625" style="2780" customWidth="1"/>
    <col min="15626" max="15626" width="22.875" style="2780" customWidth="1"/>
    <col min="15627" max="15876" width="9" style="2780" customWidth="1"/>
    <col min="15877" max="15877" width="20.125" style="2780" customWidth="1"/>
    <col min="15878" max="15878" width="18.875" style="2780" customWidth="1"/>
    <col min="15879" max="15879" width="8.875" style="2780" customWidth="1"/>
    <col min="15880" max="15880" width="18.875" style="2780" customWidth="1"/>
    <col min="15881" max="15881" width="12.625" style="2780" customWidth="1"/>
    <col min="15882" max="15882" width="22.875" style="2780" customWidth="1"/>
    <col min="15883" max="16132" width="9" style="2780" customWidth="1"/>
    <col min="16133" max="16133" width="20.125" style="2780" customWidth="1"/>
    <col min="16134" max="16134" width="18.875" style="2780" customWidth="1"/>
    <col min="16135" max="16135" width="8.875" style="2780" customWidth="1"/>
    <col min="16136" max="16136" width="18.875" style="2780" customWidth="1"/>
    <col min="16137" max="16137" width="12.625" style="2780" customWidth="1"/>
    <col min="16138" max="16138" width="22.875" style="2780" customWidth="1"/>
    <col min="16139" max="16384" width="9" style="2780" customWidth="1"/>
  </cols>
  <sheetData>
    <row r="1" spans="1:25" ht="18.75" customHeight="1">
      <c r="B1" s="499" t="s">
        <v>934</v>
      </c>
      <c r="I1" s="3021"/>
      <c r="J1" s="3021"/>
    </row>
    <row r="2" spans="1:25" ht="18.75" customHeight="1">
      <c r="I2" s="3021" t="s">
        <v>1960</v>
      </c>
      <c r="J2" s="3021"/>
    </row>
    <row r="3" spans="1:25" s="227" customFormat="1">
      <c r="A3" s="335"/>
      <c r="B3" s="227"/>
      <c r="C3" s="227"/>
      <c r="D3" s="227"/>
      <c r="E3" s="227"/>
      <c r="F3" s="227"/>
      <c r="G3" s="227"/>
      <c r="H3" s="227"/>
      <c r="I3" s="227"/>
      <c r="J3" s="227"/>
      <c r="K3" s="227"/>
      <c r="R3" s="3040"/>
      <c r="S3" s="3040"/>
      <c r="T3" s="3040"/>
      <c r="U3" s="3040"/>
      <c r="V3" s="3040"/>
      <c r="W3" s="3040"/>
      <c r="X3" s="3040"/>
      <c r="Y3" s="3040"/>
    </row>
    <row r="4" spans="1:25" ht="32.25" customHeight="1">
      <c r="B4" s="2781" t="s">
        <v>1947</v>
      </c>
      <c r="C4" s="2781"/>
      <c r="D4" s="2781"/>
      <c r="E4" s="2781"/>
      <c r="F4" s="2781"/>
      <c r="G4" s="2781"/>
      <c r="H4" s="2781"/>
      <c r="I4" s="2781"/>
      <c r="J4" s="2781"/>
    </row>
    <row r="5" spans="1:25" ht="15" customHeight="1"/>
    <row r="6" spans="1:25" ht="36.75" customHeight="1">
      <c r="A6" s="2955"/>
      <c r="B6" s="2956" t="s">
        <v>735</v>
      </c>
      <c r="C6" s="2970"/>
      <c r="D6" s="2983"/>
      <c r="E6" s="2983"/>
      <c r="F6" s="2983"/>
      <c r="G6" s="2983"/>
      <c r="H6" s="2983"/>
      <c r="I6" s="2983"/>
      <c r="J6" s="3028"/>
    </row>
    <row r="7" spans="1:25" ht="36.75" customHeight="1">
      <c r="A7" s="2955"/>
      <c r="B7" s="2957" t="s">
        <v>1019</v>
      </c>
      <c r="C7" s="2971" t="s">
        <v>1721</v>
      </c>
      <c r="D7" s="2984"/>
      <c r="E7" s="2984"/>
      <c r="F7" s="2984"/>
      <c r="G7" s="2984"/>
      <c r="H7" s="2984"/>
      <c r="I7" s="2984"/>
      <c r="J7" s="3029"/>
    </row>
    <row r="8" spans="1:25" ht="16.5" customHeight="1">
      <c r="A8" s="2955"/>
      <c r="B8" s="2955"/>
      <c r="C8" s="2955"/>
      <c r="D8" s="2955"/>
      <c r="E8" s="2955"/>
      <c r="F8" s="2955"/>
      <c r="G8" s="2955"/>
      <c r="H8" s="2955"/>
      <c r="I8" s="2955"/>
      <c r="J8" s="2955"/>
    </row>
    <row r="9" spans="1:25" ht="16.5" customHeight="1">
      <c r="A9" s="2955"/>
      <c r="B9" s="2955" t="s">
        <v>320</v>
      </c>
      <c r="C9" s="2955"/>
      <c r="D9" s="2955"/>
      <c r="E9" s="2955"/>
      <c r="F9" s="2955"/>
      <c r="G9" s="2955"/>
      <c r="H9" s="2955"/>
      <c r="I9" s="2955"/>
      <c r="J9" s="2955"/>
    </row>
    <row r="10" spans="1:25" ht="80.25" customHeight="1">
      <c r="A10" s="2955"/>
      <c r="B10" s="2958" t="s">
        <v>1070</v>
      </c>
      <c r="C10" s="2972"/>
      <c r="D10" s="2972"/>
      <c r="E10" s="2972"/>
      <c r="F10" s="2972"/>
      <c r="G10" s="2972"/>
      <c r="H10" s="2972"/>
      <c r="I10" s="2972"/>
      <c r="J10" s="3030"/>
    </row>
    <row r="11" spans="1:25" ht="21" customHeight="1">
      <c r="A11" s="2955"/>
      <c r="B11" s="2959" t="s">
        <v>1948</v>
      </c>
      <c r="C11" s="2973" t="s">
        <v>1956</v>
      </c>
      <c r="D11" s="2985"/>
      <c r="E11" s="2997"/>
      <c r="F11" s="3010" t="s">
        <v>1342</v>
      </c>
      <c r="G11" s="3013" t="s">
        <v>313</v>
      </c>
      <c r="H11" s="3016"/>
      <c r="I11" s="3016"/>
      <c r="J11" s="3031"/>
    </row>
    <row r="12" spans="1:25" ht="36.75" customHeight="1">
      <c r="A12" s="2955"/>
      <c r="B12" s="2960"/>
      <c r="C12" s="2974"/>
      <c r="D12" s="2969"/>
      <c r="E12" s="2998"/>
      <c r="F12" s="3011"/>
      <c r="G12" s="2974"/>
      <c r="H12" s="2969"/>
      <c r="I12" s="2969"/>
      <c r="J12" s="2981"/>
    </row>
    <row r="13" spans="1:25" ht="36.75" customHeight="1">
      <c r="A13" s="2955"/>
      <c r="B13" s="2960"/>
      <c r="C13" s="2974"/>
      <c r="D13" s="2969"/>
      <c r="E13" s="2998"/>
      <c r="F13" s="3011"/>
      <c r="G13" s="3014" t="s">
        <v>1959</v>
      </c>
      <c r="H13" s="3014"/>
      <c r="I13" s="3014" t="s">
        <v>1962</v>
      </c>
      <c r="J13" s="3032"/>
    </row>
    <row r="14" spans="1:25" ht="36.75" customHeight="1">
      <c r="A14" s="2955"/>
      <c r="B14" s="2960"/>
      <c r="C14" s="2974"/>
      <c r="D14" s="2969"/>
      <c r="E14" s="2998"/>
      <c r="F14" s="3011"/>
      <c r="G14" s="3015" t="s">
        <v>743</v>
      </c>
      <c r="H14" s="3015"/>
      <c r="I14" s="3014" t="s">
        <v>1657</v>
      </c>
      <c r="J14" s="3032"/>
    </row>
    <row r="15" spans="1:25" ht="21" customHeight="1">
      <c r="A15" s="2955"/>
      <c r="B15" s="2960"/>
      <c r="C15" s="2974"/>
      <c r="D15" s="2969"/>
      <c r="E15" s="2998"/>
      <c r="F15" s="3010" t="s">
        <v>607</v>
      </c>
      <c r="G15" s="3013" t="s">
        <v>313</v>
      </c>
      <c r="H15" s="3016"/>
      <c r="I15" s="3016"/>
      <c r="J15" s="3031"/>
    </row>
    <row r="16" spans="1:25" ht="36.75" customHeight="1">
      <c r="A16" s="2955"/>
      <c r="B16" s="2960"/>
      <c r="C16" s="2974"/>
      <c r="D16" s="2969"/>
      <c r="E16" s="2998"/>
      <c r="F16" s="3011"/>
      <c r="G16" s="2974"/>
      <c r="H16" s="2969"/>
      <c r="I16" s="2969"/>
      <c r="J16" s="2981"/>
    </row>
    <row r="17" spans="1:11" ht="36.75" customHeight="1">
      <c r="A17" s="2955"/>
      <c r="B17" s="2960"/>
      <c r="C17" s="2974"/>
      <c r="D17" s="2969"/>
      <c r="E17" s="2998"/>
      <c r="F17" s="3011"/>
      <c r="G17" s="3014" t="s">
        <v>1959</v>
      </c>
      <c r="H17" s="3014"/>
      <c r="I17" s="3014" t="s">
        <v>1962</v>
      </c>
      <c r="J17" s="3032"/>
    </row>
    <row r="18" spans="1:11" ht="36.75" customHeight="1">
      <c r="A18" s="2955"/>
      <c r="B18" s="2961"/>
      <c r="C18" s="2975"/>
      <c r="D18" s="2986"/>
      <c r="E18" s="2999"/>
      <c r="F18" s="3012"/>
      <c r="G18" s="3015" t="s">
        <v>743</v>
      </c>
      <c r="H18" s="3015"/>
      <c r="I18" s="3014" t="s">
        <v>1657</v>
      </c>
      <c r="J18" s="3032"/>
    </row>
    <row r="19" spans="1:11" ht="29.25" customHeight="1">
      <c r="A19" s="2955"/>
      <c r="B19" s="2962" t="s">
        <v>445</v>
      </c>
      <c r="C19" s="2976" t="s">
        <v>1957</v>
      </c>
      <c r="D19" s="2987"/>
      <c r="E19" s="3000"/>
      <c r="F19" s="2985" t="s">
        <v>1958</v>
      </c>
      <c r="G19" s="2987"/>
      <c r="H19" s="2987"/>
      <c r="I19" s="2976" t="s">
        <v>846</v>
      </c>
      <c r="J19" s="3033"/>
    </row>
    <row r="20" spans="1:11" ht="30.75" customHeight="1">
      <c r="A20" s="2955"/>
      <c r="B20" s="2963"/>
      <c r="C20" s="2977"/>
      <c r="D20" s="2988"/>
      <c r="E20" s="3001"/>
      <c r="F20" s="2988"/>
      <c r="G20" s="2988"/>
      <c r="H20" s="2988"/>
      <c r="I20" s="2977"/>
      <c r="J20" s="3034"/>
    </row>
    <row r="21" spans="1:11" ht="30.75" customHeight="1">
      <c r="A21" s="2955"/>
      <c r="B21" s="2964" t="s">
        <v>1950</v>
      </c>
      <c r="C21" s="2955"/>
      <c r="D21" s="2955"/>
      <c r="E21" s="3002" t="str">
        <f t="array" ref="E21">IF(AND(2&gt;=I23:I25,8&lt;=I23:I25),"規定されている定員を超過しています。","")</f>
        <v/>
      </c>
      <c r="F21" s="3002"/>
      <c r="G21" s="3002"/>
      <c r="H21" s="3002"/>
      <c r="I21" s="2955"/>
      <c r="J21" s="2955"/>
    </row>
    <row r="22" spans="1:11" ht="46.5" customHeight="1">
      <c r="A22" s="2955"/>
      <c r="B22" s="2965"/>
      <c r="C22" s="2978"/>
      <c r="D22" s="2989" t="s">
        <v>1264</v>
      </c>
      <c r="E22" s="3003"/>
      <c r="F22" s="3003"/>
      <c r="G22" s="3003"/>
      <c r="H22" s="3017"/>
      <c r="I22" s="3022" t="s">
        <v>409</v>
      </c>
      <c r="J22" s="3035" t="s">
        <v>1964</v>
      </c>
    </row>
    <row r="23" spans="1:11" ht="29.25" customHeight="1">
      <c r="A23" s="2955"/>
      <c r="B23" s="2966" t="s">
        <v>1951</v>
      </c>
      <c r="C23" s="2966" t="s">
        <v>1244</v>
      </c>
      <c r="D23" s="2990"/>
      <c r="E23" s="3004"/>
      <c r="F23" s="3004"/>
      <c r="G23" s="3004"/>
      <c r="H23" s="3018"/>
      <c r="I23" s="3023"/>
      <c r="J23" s="3028"/>
    </row>
    <row r="24" spans="1:11" ht="29.25" customHeight="1">
      <c r="A24" s="2955"/>
      <c r="B24" s="2967"/>
      <c r="C24" s="2967" t="s">
        <v>1893</v>
      </c>
      <c r="D24" s="2991"/>
      <c r="E24" s="3005"/>
      <c r="F24" s="3005"/>
      <c r="G24" s="3005"/>
      <c r="H24" s="3019"/>
      <c r="I24" s="3024"/>
      <c r="J24" s="3036"/>
    </row>
    <row r="25" spans="1:11" ht="29.25" customHeight="1">
      <c r="A25" s="2955"/>
      <c r="B25" s="2967"/>
      <c r="C25" s="2968" t="s">
        <v>1375</v>
      </c>
      <c r="D25" s="2992"/>
      <c r="E25" s="3006"/>
      <c r="F25" s="3006"/>
      <c r="G25" s="3006"/>
      <c r="H25" s="3020"/>
      <c r="I25" s="3025"/>
      <c r="J25" s="3037"/>
    </row>
    <row r="26" spans="1:11" ht="29.25" customHeight="1">
      <c r="A26" s="2955"/>
      <c r="B26" s="2968"/>
      <c r="C26" s="2979" t="s">
        <v>296</v>
      </c>
      <c r="D26" s="2979"/>
      <c r="E26" s="2979"/>
      <c r="F26" s="2979"/>
      <c r="G26" s="2979"/>
      <c r="H26" s="2979"/>
      <c r="I26" s="3026">
        <f>SUM(I23:I25)</f>
        <v>0</v>
      </c>
      <c r="J26" s="3034">
        <f>SUM(J23:J25)</f>
        <v>0</v>
      </c>
    </row>
    <row r="27" spans="1:11" ht="29.25" customHeight="1">
      <c r="A27" s="2955"/>
      <c r="B27" s="2969"/>
      <c r="C27" s="2969"/>
      <c r="D27" s="2993"/>
      <c r="E27" s="2993"/>
      <c r="F27" s="2993"/>
      <c r="G27" s="2993"/>
      <c r="H27" s="2993"/>
      <c r="I27" s="3027" t="str">
        <f>(IF(OR(I26&lt;=1,I26&gt;=8),"↑住居の定員が規定の定員数を満たしていません。",""))</f>
        <v>↑住居の定員が規定の定員数を満たしていません。</v>
      </c>
      <c r="J27" s="3038"/>
      <c r="K27" s="3039"/>
    </row>
    <row r="28" spans="1:11" ht="29.25" customHeight="1">
      <c r="A28" s="2955"/>
      <c r="B28" s="2966" t="s">
        <v>1952</v>
      </c>
      <c r="C28" s="2980" t="s">
        <v>1244</v>
      </c>
      <c r="D28" s="2990"/>
      <c r="E28" s="3004"/>
      <c r="F28" s="3004"/>
      <c r="G28" s="3004"/>
      <c r="H28" s="3018"/>
      <c r="I28" s="3023"/>
      <c r="J28" s="3028">
        <v>1</v>
      </c>
    </row>
    <row r="29" spans="1:11" ht="29.25" customHeight="1">
      <c r="A29" s="2955"/>
      <c r="B29" s="2967"/>
      <c r="C29" s="2981" t="s">
        <v>1893</v>
      </c>
      <c r="D29" s="2991"/>
      <c r="E29" s="3005"/>
      <c r="F29" s="3005"/>
      <c r="G29" s="3005"/>
      <c r="H29" s="3019"/>
      <c r="I29" s="3024"/>
      <c r="J29" s="3036"/>
    </row>
    <row r="30" spans="1:11" ht="29.25" customHeight="1">
      <c r="A30" s="2955"/>
      <c r="B30" s="2967"/>
      <c r="C30" s="2982" t="s">
        <v>1375</v>
      </c>
      <c r="D30" s="2992"/>
      <c r="E30" s="3006"/>
      <c r="F30" s="3006"/>
      <c r="G30" s="3006"/>
      <c r="H30" s="3020"/>
      <c r="I30" s="3025"/>
      <c r="J30" s="3037"/>
    </row>
    <row r="31" spans="1:11" ht="29.25" customHeight="1">
      <c r="A31" s="2955"/>
      <c r="B31" s="2968"/>
      <c r="C31" s="2979" t="s">
        <v>296</v>
      </c>
      <c r="D31" s="2979"/>
      <c r="E31" s="2979"/>
      <c r="F31" s="2979"/>
      <c r="G31" s="2979"/>
      <c r="H31" s="2979"/>
      <c r="I31" s="3026">
        <f>SUM(I28:I30)</f>
        <v>0</v>
      </c>
      <c r="J31" s="3034">
        <f>SUM(J28:J30)</f>
        <v>1</v>
      </c>
    </row>
    <row r="32" spans="1:11" ht="29.25" customHeight="1">
      <c r="A32" s="2955"/>
      <c r="B32" s="2969"/>
      <c r="C32" s="2969"/>
      <c r="D32" s="2993"/>
      <c r="E32" s="2993"/>
      <c r="F32" s="2993"/>
      <c r="G32" s="2993"/>
      <c r="H32" s="2993"/>
      <c r="I32" s="3027" t="str">
        <f>(IF(OR(I31&lt;=1,I31&gt;=8),"↑住居の定員が規定の定員数を満たしていません。",""))</f>
        <v>↑住居の定員が規定の定員数を満たしていません。</v>
      </c>
      <c r="J32" s="3038"/>
      <c r="K32" s="3039"/>
    </row>
    <row r="33" spans="1:11" ht="29.25" customHeight="1">
      <c r="A33" s="2955"/>
      <c r="B33" s="2966" t="s">
        <v>795</v>
      </c>
      <c r="C33" s="2980" t="s">
        <v>1244</v>
      </c>
      <c r="D33" s="2994"/>
      <c r="E33" s="3007"/>
      <c r="F33" s="3007"/>
      <c r="G33" s="3007"/>
      <c r="H33" s="3007"/>
      <c r="I33" s="3023"/>
      <c r="J33" s="3028">
        <v>1</v>
      </c>
    </row>
    <row r="34" spans="1:11" ht="29.25" customHeight="1">
      <c r="A34" s="2955"/>
      <c r="B34" s="2967"/>
      <c r="C34" s="2981" t="s">
        <v>1893</v>
      </c>
      <c r="D34" s="2995"/>
      <c r="E34" s="3008"/>
      <c r="F34" s="3008"/>
      <c r="G34" s="3008"/>
      <c r="H34" s="3008"/>
      <c r="I34" s="3024"/>
      <c r="J34" s="3036"/>
    </row>
    <row r="35" spans="1:11" ht="29.25" customHeight="1">
      <c r="A35" s="2955"/>
      <c r="B35" s="2967"/>
      <c r="C35" s="2982" t="s">
        <v>1375</v>
      </c>
      <c r="D35" s="2996"/>
      <c r="E35" s="3009"/>
      <c r="F35" s="3009"/>
      <c r="G35" s="3009"/>
      <c r="H35" s="3009"/>
      <c r="I35" s="3025"/>
      <c r="J35" s="3037"/>
    </row>
    <row r="36" spans="1:11" ht="29.25" customHeight="1">
      <c r="A36" s="2955"/>
      <c r="B36" s="2968"/>
      <c r="C36" s="2979" t="s">
        <v>296</v>
      </c>
      <c r="D36" s="2979"/>
      <c r="E36" s="2979"/>
      <c r="F36" s="2979"/>
      <c r="G36" s="2979"/>
      <c r="H36" s="2979"/>
      <c r="I36" s="3026">
        <f>SUM(I33:I35)</f>
        <v>0</v>
      </c>
      <c r="J36" s="3034">
        <f>SUM(J33:J35)</f>
        <v>1</v>
      </c>
    </row>
    <row r="37" spans="1:11" ht="29.25" customHeight="1">
      <c r="A37" s="2955"/>
      <c r="B37" s="2969"/>
      <c r="C37" s="2969"/>
      <c r="D37" s="2993"/>
      <c r="E37" s="2993"/>
      <c r="F37" s="2993"/>
      <c r="G37" s="2993"/>
      <c r="H37" s="2993"/>
      <c r="I37" s="3027" t="str">
        <f>(IF(OR(I36&lt;=1,I36&gt;=8),"↑住居の定員が規定の定員数を満たしていません。",""))</f>
        <v>↑住居の定員が規定の定員数を満たしていません。</v>
      </c>
      <c r="J37" s="3038"/>
      <c r="K37" s="3039"/>
    </row>
    <row r="38" spans="1:11" ht="29.25" customHeight="1">
      <c r="A38" s="2955"/>
      <c r="B38" s="2966" t="s">
        <v>1953</v>
      </c>
      <c r="C38" s="2980" t="s">
        <v>1244</v>
      </c>
      <c r="D38" s="2994"/>
      <c r="E38" s="3007"/>
      <c r="F38" s="3007"/>
      <c r="G38" s="3007"/>
      <c r="H38" s="3007"/>
      <c r="I38" s="3023"/>
      <c r="J38" s="3028">
        <v>1</v>
      </c>
    </row>
    <row r="39" spans="1:11" ht="29.25" customHeight="1">
      <c r="A39" s="2955"/>
      <c r="B39" s="2967"/>
      <c r="C39" s="2981" t="s">
        <v>1893</v>
      </c>
      <c r="D39" s="2995"/>
      <c r="E39" s="3008"/>
      <c r="F39" s="3008"/>
      <c r="G39" s="3008"/>
      <c r="H39" s="3008"/>
      <c r="I39" s="3024"/>
      <c r="J39" s="3036"/>
    </row>
    <row r="40" spans="1:11" ht="29.25" customHeight="1">
      <c r="A40" s="2955"/>
      <c r="B40" s="2967"/>
      <c r="C40" s="2982" t="s">
        <v>1375</v>
      </c>
      <c r="D40" s="2996"/>
      <c r="E40" s="3009"/>
      <c r="F40" s="3009"/>
      <c r="G40" s="3009"/>
      <c r="H40" s="3009"/>
      <c r="I40" s="3025"/>
      <c r="J40" s="3037"/>
    </row>
    <row r="41" spans="1:11" ht="29.25" customHeight="1">
      <c r="A41" s="2955"/>
      <c r="B41" s="2968"/>
      <c r="C41" s="2979" t="s">
        <v>296</v>
      </c>
      <c r="D41" s="2979"/>
      <c r="E41" s="2979"/>
      <c r="F41" s="2979"/>
      <c r="G41" s="2979"/>
      <c r="H41" s="2979"/>
      <c r="I41" s="3026">
        <f>SUM(I38:I40)</f>
        <v>0</v>
      </c>
      <c r="J41" s="3034">
        <f>SUM(J38:J40)</f>
        <v>1</v>
      </c>
    </row>
    <row r="42" spans="1:11" ht="29.25" customHeight="1">
      <c r="B42" s="2955"/>
      <c r="C42" s="2955"/>
      <c r="D42" s="2955"/>
      <c r="E42" s="2955"/>
      <c r="F42" s="2955"/>
      <c r="G42" s="2955"/>
      <c r="H42" s="2955"/>
      <c r="I42" s="3027" t="str">
        <f>(IF(OR(I41&lt;=1,I41&gt;=8),"↑住居の定員が規定の定員数を満たしていません。",""))</f>
        <v>↑住居の定員が規定の定員数を満たしていません。</v>
      </c>
      <c r="J42" s="2955"/>
    </row>
    <row r="43" spans="1:11" ht="14.25">
      <c r="B43" s="2955" t="s">
        <v>1955</v>
      </c>
      <c r="C43" s="2955"/>
      <c r="D43" s="2955"/>
      <c r="E43" s="2955"/>
      <c r="F43" s="2955"/>
      <c r="G43" s="2955"/>
      <c r="H43" s="2955"/>
      <c r="I43" s="2955"/>
      <c r="J43" s="2955"/>
    </row>
  </sheetData>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57" type="Hiragana"/>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 right="0.7" top="0.75" bottom="0.75" header="0.3" footer="0.3"/>
  <pageSetup paperSize="9" scale="56"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U59"/>
  <sheetViews>
    <sheetView workbookViewId="0">
      <selection activeCell="L14" sqref="L14"/>
    </sheetView>
  </sheetViews>
  <sheetFormatPr defaultColWidth="9" defaultRowHeight="13.5"/>
  <cols>
    <col min="1" max="1" width="15.25" style="410" customWidth="1"/>
    <col min="2" max="2" width="16.625" style="410" bestFit="1" customWidth="1"/>
    <col min="3" max="3" width="12.125" style="410" bestFit="1" customWidth="1"/>
    <col min="4" max="4" width="10.25" style="410" bestFit="1" customWidth="1"/>
    <col min="5" max="18" width="7.5" style="410" customWidth="1"/>
    <col min="19" max="19" width="9" style="410" bestFit="1" customWidth="0"/>
    <col min="20" max="16384" width="9" style="410"/>
  </cols>
  <sheetData>
    <row r="1" spans="1:47" ht="14.25">
      <c r="A1" s="411" t="s">
        <v>772</v>
      </c>
      <c r="AU1" s="499" t="s">
        <v>49</v>
      </c>
    </row>
    <row r="3" spans="1:47">
      <c r="A3" s="410" t="s">
        <v>332</v>
      </c>
    </row>
    <row r="4" spans="1:47">
      <c r="A4" s="410" t="s">
        <v>987</v>
      </c>
    </row>
    <row r="5" spans="1:47">
      <c r="A5" s="410" t="s">
        <v>263</v>
      </c>
    </row>
    <row r="6" spans="1:47">
      <c r="A6" s="410" t="s">
        <v>963</v>
      </c>
    </row>
    <row r="7" spans="1:47">
      <c r="A7" s="410" t="s">
        <v>992</v>
      </c>
    </row>
    <row r="8" spans="1:47">
      <c r="A8" s="410" t="s">
        <v>507</v>
      </c>
    </row>
    <row r="11" spans="1:47" ht="15">
      <c r="A11" s="412" t="s">
        <v>993</v>
      </c>
      <c r="B11" s="431"/>
      <c r="H11" s="412" t="s">
        <v>994</v>
      </c>
      <c r="I11" s="484"/>
    </row>
    <row r="12" spans="1:47" ht="15">
      <c r="A12" s="412" t="s">
        <v>997</v>
      </c>
      <c r="B12" s="431"/>
    </row>
    <row r="13" spans="1:47" ht="15">
      <c r="A13" s="412" t="s">
        <v>999</v>
      </c>
      <c r="B13" s="431"/>
    </row>
    <row r="14" spans="1:47">
      <c r="A14" s="413"/>
      <c r="B14" s="413"/>
      <c r="C14" s="437" t="s">
        <v>1002</v>
      </c>
      <c r="D14" s="450" t="e">
        <f>R23</f>
        <v>#DIV/0!</v>
      </c>
      <c r="E14" s="457" t="s">
        <v>534</v>
      </c>
    </row>
    <row r="15" spans="1:47">
      <c r="A15" s="414"/>
      <c r="B15" s="414"/>
      <c r="C15" s="438" t="s">
        <v>568</v>
      </c>
      <c r="D15" s="451" t="e">
        <f>ROUNDDOWN(R56/$D$14,1)</f>
        <v>#DIV/0!</v>
      </c>
      <c r="E15" s="458" t="s">
        <v>570</v>
      </c>
      <c r="H15" s="479"/>
      <c r="I15" s="440"/>
    </row>
    <row r="16" spans="1:47">
      <c r="A16" s="415"/>
      <c r="B16" s="415"/>
      <c r="C16" s="439" t="s">
        <v>57</v>
      </c>
      <c r="D16" s="452" t="e">
        <f>ROUNDDOWN(R36/$D$14,1)</f>
        <v>#DIV/0!</v>
      </c>
      <c r="E16" s="459" t="s">
        <v>482</v>
      </c>
      <c r="H16" s="440" t="s">
        <v>659</v>
      </c>
      <c r="I16" s="479" t="e">
        <f>ROUNDDOWN(D16/$D$15,3)</f>
        <v>#DIV/0!</v>
      </c>
    </row>
    <row r="17" spans="1:18">
      <c r="A17" s="415"/>
      <c r="B17" s="415"/>
      <c r="C17" s="439" t="s">
        <v>446</v>
      </c>
      <c r="D17" s="452" t="e">
        <f>ROUNDDOWN(R42/$D$14,1)</f>
        <v>#DIV/0!</v>
      </c>
      <c r="E17" s="459" t="s">
        <v>1009</v>
      </c>
      <c r="G17" s="440"/>
      <c r="H17" s="482" t="s">
        <v>293</v>
      </c>
      <c r="I17" s="479" t="e">
        <f>ROUNDDOWN(SUM(D16,D17,D18)/$D$15,3)</f>
        <v>#DIV/0!</v>
      </c>
    </row>
    <row r="18" spans="1:18">
      <c r="A18" s="415"/>
      <c r="B18" s="415"/>
      <c r="C18" s="439" t="s">
        <v>1011</v>
      </c>
      <c r="D18" s="452" t="e">
        <f>ROUNDDOWN(R48/$D$14,1)</f>
        <v>#DIV/0!</v>
      </c>
      <c r="E18" s="459" t="s">
        <v>863</v>
      </c>
      <c r="F18" s="440"/>
      <c r="G18" s="479"/>
      <c r="I18" s="440"/>
    </row>
    <row r="19" spans="1:18">
      <c r="A19" s="416"/>
      <c r="B19" s="416"/>
      <c r="C19" s="440"/>
      <c r="D19" s="453"/>
      <c r="H19" s="479"/>
      <c r="I19" s="440"/>
    </row>
    <row r="20" spans="1:18">
      <c r="A20" s="416"/>
      <c r="F20" s="425"/>
      <c r="G20" s="435"/>
      <c r="H20" s="483" t="s">
        <v>227</v>
      </c>
      <c r="I20" s="485" t="e">
        <f>IF(H15&gt;0.3,"可",IF(I17&gt;0.5,"可","不可"))</f>
        <v>#DIV/0!</v>
      </c>
    </row>
    <row r="21" spans="1:18">
      <c r="A21" s="416"/>
      <c r="B21" s="416"/>
      <c r="C21" s="440"/>
      <c r="D21" s="454"/>
    </row>
    <row r="22" spans="1:18">
      <c r="A22" s="417"/>
      <c r="B22" s="417"/>
      <c r="C22" s="441"/>
      <c r="D22" s="417"/>
      <c r="E22" s="460" t="s">
        <v>728</v>
      </c>
      <c r="F22" s="470" t="s">
        <v>575</v>
      </c>
      <c r="G22" s="480" t="s">
        <v>582</v>
      </c>
      <c r="H22" s="470" t="s">
        <v>305</v>
      </c>
      <c r="I22" s="480" t="s">
        <v>119</v>
      </c>
      <c r="J22" s="470" t="s">
        <v>266</v>
      </c>
      <c r="K22" s="480" t="s">
        <v>591</v>
      </c>
      <c r="L22" s="470" t="s">
        <v>319</v>
      </c>
      <c r="M22" s="480" t="s">
        <v>599</v>
      </c>
      <c r="N22" s="480" t="s">
        <v>752</v>
      </c>
      <c r="O22" s="470" t="s">
        <v>416</v>
      </c>
      <c r="P22" s="480" t="s">
        <v>1014</v>
      </c>
      <c r="Q22" s="486" t="s">
        <v>603</v>
      </c>
      <c r="R22" s="490" t="s">
        <v>2</v>
      </c>
    </row>
    <row r="23" spans="1:18">
      <c r="A23" s="418" t="s">
        <v>1022</v>
      </c>
      <c r="B23" s="432"/>
      <c r="C23" s="442"/>
      <c r="D23" s="432"/>
      <c r="E23" s="461"/>
      <c r="F23" s="471"/>
      <c r="G23" s="471"/>
      <c r="H23" s="471"/>
      <c r="I23" s="471"/>
      <c r="J23" s="471"/>
      <c r="K23" s="471"/>
      <c r="L23" s="471"/>
      <c r="M23" s="471"/>
      <c r="N23" s="471"/>
      <c r="O23" s="471"/>
      <c r="P23" s="471"/>
      <c r="Q23" s="487">
        <f>SUM(E23:P23)</f>
        <v>0</v>
      </c>
      <c r="R23" s="491" t="e">
        <f>Q23/$I$11</f>
        <v>#DIV/0!</v>
      </c>
    </row>
    <row r="24" spans="1:18">
      <c r="A24" s="419"/>
      <c r="B24" s="433"/>
      <c r="C24" s="443"/>
      <c r="D24" s="433"/>
      <c r="E24" s="462"/>
      <c r="F24" s="472"/>
      <c r="G24" s="472"/>
      <c r="H24" s="472"/>
      <c r="I24" s="472"/>
      <c r="J24" s="472"/>
      <c r="K24" s="472"/>
      <c r="L24" s="472"/>
      <c r="M24" s="472"/>
      <c r="N24" s="472"/>
      <c r="O24" s="472"/>
      <c r="P24" s="472"/>
      <c r="Q24" s="488"/>
      <c r="R24" s="492"/>
    </row>
    <row r="25" spans="1:18">
      <c r="A25" s="420" t="s">
        <v>1026</v>
      </c>
      <c r="B25" s="434"/>
      <c r="C25" s="444"/>
      <c r="D25" s="434"/>
      <c r="E25" s="463"/>
      <c r="F25" s="473"/>
      <c r="G25" s="473"/>
      <c r="H25" s="473"/>
      <c r="I25" s="473"/>
      <c r="J25" s="473"/>
      <c r="K25" s="473"/>
      <c r="L25" s="473"/>
      <c r="M25" s="473"/>
      <c r="N25" s="473"/>
      <c r="O25" s="473"/>
      <c r="P25" s="473"/>
      <c r="Q25" s="489"/>
      <c r="R25" s="493"/>
    </row>
    <row r="26" spans="1:18">
      <c r="A26" s="421" t="s">
        <v>196</v>
      </c>
      <c r="B26" s="421" t="s">
        <v>616</v>
      </c>
      <c r="C26" s="445" t="s">
        <v>301</v>
      </c>
      <c r="D26" s="421" t="s">
        <v>313</v>
      </c>
      <c r="E26" s="464"/>
      <c r="F26" s="474"/>
      <c r="G26" s="481"/>
      <c r="H26" s="474"/>
      <c r="I26" s="481"/>
      <c r="J26" s="474"/>
      <c r="K26" s="481"/>
      <c r="L26" s="474"/>
      <c r="M26" s="481"/>
      <c r="N26" s="481"/>
      <c r="O26" s="474"/>
      <c r="P26" s="481"/>
      <c r="Q26" s="481"/>
      <c r="R26" s="494"/>
    </row>
    <row r="27" spans="1:18">
      <c r="A27" s="422" t="s">
        <v>164</v>
      </c>
      <c r="B27" s="422" t="s">
        <v>312</v>
      </c>
      <c r="C27" s="417" t="s">
        <v>515</v>
      </c>
      <c r="D27" s="422"/>
      <c r="E27" s="465"/>
      <c r="F27" s="475"/>
      <c r="G27" s="475"/>
      <c r="H27" s="475"/>
      <c r="I27" s="475"/>
      <c r="J27" s="475"/>
      <c r="K27" s="475"/>
      <c r="L27" s="475"/>
      <c r="M27" s="475"/>
      <c r="N27" s="475"/>
      <c r="O27" s="475"/>
      <c r="P27" s="475"/>
      <c r="Q27" s="475">
        <f t="shared" ref="Q27:Q35" si="0">SUM(E27:P27)</f>
        <v>0</v>
      </c>
      <c r="R27" s="495"/>
    </row>
    <row r="28" spans="1:18">
      <c r="A28" s="422" t="s">
        <v>164</v>
      </c>
      <c r="B28" s="422" t="s">
        <v>278</v>
      </c>
      <c r="C28" s="417" t="s">
        <v>515</v>
      </c>
      <c r="D28" s="422"/>
      <c r="E28" s="465"/>
      <c r="F28" s="475"/>
      <c r="G28" s="475"/>
      <c r="H28" s="475"/>
      <c r="I28" s="475"/>
      <c r="J28" s="475"/>
      <c r="K28" s="475"/>
      <c r="L28" s="475"/>
      <c r="M28" s="475"/>
      <c r="N28" s="475"/>
      <c r="O28" s="475"/>
      <c r="P28" s="475"/>
      <c r="Q28" s="475">
        <f t="shared" si="0"/>
        <v>0</v>
      </c>
      <c r="R28" s="495"/>
    </row>
    <row r="29" spans="1:18">
      <c r="A29" s="422" t="s">
        <v>164</v>
      </c>
      <c r="B29" s="422" t="s">
        <v>278</v>
      </c>
      <c r="C29" s="417" t="s">
        <v>531</v>
      </c>
      <c r="D29" s="422"/>
      <c r="E29" s="465"/>
      <c r="F29" s="475"/>
      <c r="G29" s="475"/>
      <c r="H29" s="475"/>
      <c r="I29" s="475"/>
      <c r="J29" s="475"/>
      <c r="K29" s="475"/>
      <c r="L29" s="475"/>
      <c r="M29" s="475"/>
      <c r="N29" s="475"/>
      <c r="O29" s="475"/>
      <c r="P29" s="475"/>
      <c r="Q29" s="475">
        <f t="shared" si="0"/>
        <v>0</v>
      </c>
      <c r="R29" s="495"/>
    </row>
    <row r="30" spans="1:18">
      <c r="A30" s="422" t="s">
        <v>164</v>
      </c>
      <c r="B30" s="422" t="s">
        <v>278</v>
      </c>
      <c r="C30" s="417" t="s">
        <v>363</v>
      </c>
      <c r="D30" s="422"/>
      <c r="E30" s="465"/>
      <c r="F30" s="475"/>
      <c r="G30" s="475"/>
      <c r="H30" s="475"/>
      <c r="I30" s="475"/>
      <c r="J30" s="475"/>
      <c r="K30" s="475"/>
      <c r="L30" s="475"/>
      <c r="M30" s="475"/>
      <c r="N30" s="475"/>
      <c r="O30" s="475"/>
      <c r="P30" s="475"/>
      <c r="Q30" s="475">
        <f t="shared" si="0"/>
        <v>0</v>
      </c>
      <c r="R30" s="495"/>
    </row>
    <row r="31" spans="1:18">
      <c r="A31" s="422" t="s">
        <v>164</v>
      </c>
      <c r="B31" s="422" t="s">
        <v>278</v>
      </c>
      <c r="C31" s="417" t="s">
        <v>363</v>
      </c>
      <c r="D31" s="422"/>
      <c r="E31" s="465"/>
      <c r="F31" s="475"/>
      <c r="G31" s="475"/>
      <c r="H31" s="475"/>
      <c r="I31" s="475"/>
      <c r="J31" s="475"/>
      <c r="K31" s="475"/>
      <c r="L31" s="475"/>
      <c r="M31" s="475"/>
      <c r="N31" s="475"/>
      <c r="O31" s="475"/>
      <c r="P31" s="475"/>
      <c r="Q31" s="475">
        <f t="shared" si="0"/>
        <v>0</v>
      </c>
      <c r="R31" s="495"/>
    </row>
    <row r="32" spans="1:18">
      <c r="A32" s="422" t="s">
        <v>164</v>
      </c>
      <c r="B32" s="422" t="s">
        <v>278</v>
      </c>
      <c r="C32" s="417" t="s">
        <v>363</v>
      </c>
      <c r="D32" s="422"/>
      <c r="E32" s="465"/>
      <c r="F32" s="475"/>
      <c r="G32" s="475"/>
      <c r="H32" s="475"/>
      <c r="I32" s="475"/>
      <c r="J32" s="475"/>
      <c r="K32" s="475"/>
      <c r="L32" s="475"/>
      <c r="M32" s="475"/>
      <c r="N32" s="475"/>
      <c r="O32" s="475"/>
      <c r="P32" s="475"/>
      <c r="Q32" s="475">
        <f t="shared" si="0"/>
        <v>0</v>
      </c>
      <c r="R32" s="495"/>
    </row>
    <row r="33" spans="1:18">
      <c r="A33" s="422" t="s">
        <v>164</v>
      </c>
      <c r="B33" s="422" t="s">
        <v>278</v>
      </c>
      <c r="C33" s="417" t="s">
        <v>363</v>
      </c>
      <c r="D33" s="422"/>
      <c r="E33" s="465"/>
      <c r="F33" s="475"/>
      <c r="G33" s="475"/>
      <c r="H33" s="475"/>
      <c r="I33" s="475"/>
      <c r="J33" s="475"/>
      <c r="K33" s="475"/>
      <c r="L33" s="475"/>
      <c r="M33" s="475"/>
      <c r="N33" s="475"/>
      <c r="O33" s="475"/>
      <c r="P33" s="475"/>
      <c r="Q33" s="475">
        <f t="shared" si="0"/>
        <v>0</v>
      </c>
      <c r="R33" s="495"/>
    </row>
    <row r="34" spans="1:18">
      <c r="A34" s="422"/>
      <c r="B34" s="422"/>
      <c r="C34" s="417"/>
      <c r="D34" s="422"/>
      <c r="E34" s="465"/>
      <c r="F34" s="475"/>
      <c r="G34" s="475"/>
      <c r="H34" s="475"/>
      <c r="I34" s="475"/>
      <c r="J34" s="475"/>
      <c r="K34" s="475"/>
      <c r="L34" s="475"/>
      <c r="M34" s="475"/>
      <c r="N34" s="475"/>
      <c r="O34" s="475"/>
      <c r="P34" s="475"/>
      <c r="Q34" s="475">
        <f t="shared" si="0"/>
        <v>0</v>
      </c>
      <c r="R34" s="495"/>
    </row>
    <row r="35" spans="1:18">
      <c r="A35" s="422"/>
      <c r="B35" s="422"/>
      <c r="C35" s="417"/>
      <c r="D35" s="422"/>
      <c r="E35" s="465"/>
      <c r="F35" s="475"/>
      <c r="G35" s="475"/>
      <c r="H35" s="475"/>
      <c r="I35" s="475"/>
      <c r="J35" s="475"/>
      <c r="K35" s="475"/>
      <c r="L35" s="475"/>
      <c r="M35" s="475"/>
      <c r="N35" s="475"/>
      <c r="O35" s="475"/>
      <c r="P35" s="475"/>
      <c r="Q35" s="475">
        <f t="shared" si="0"/>
        <v>0</v>
      </c>
      <c r="R35" s="495"/>
    </row>
    <row r="36" spans="1:18">
      <c r="A36" s="423" t="s">
        <v>806</v>
      </c>
      <c r="B36" s="423"/>
      <c r="C36" s="446"/>
      <c r="D36" s="455"/>
      <c r="E36" s="466">
        <f t="shared" ref="E36:Q36" si="1">SUM(E27:E35)</f>
        <v>0</v>
      </c>
      <c r="F36" s="476">
        <f t="shared" si="1"/>
        <v>0</v>
      </c>
      <c r="G36" s="476">
        <f t="shared" si="1"/>
        <v>0</v>
      </c>
      <c r="H36" s="476">
        <f t="shared" si="1"/>
        <v>0</v>
      </c>
      <c r="I36" s="476">
        <f t="shared" si="1"/>
        <v>0</v>
      </c>
      <c r="J36" s="476">
        <f t="shared" si="1"/>
        <v>0</v>
      </c>
      <c r="K36" s="476">
        <f t="shared" si="1"/>
        <v>0</v>
      </c>
      <c r="L36" s="476">
        <f t="shared" si="1"/>
        <v>0</v>
      </c>
      <c r="M36" s="476">
        <f t="shared" si="1"/>
        <v>0</v>
      </c>
      <c r="N36" s="476">
        <f t="shared" si="1"/>
        <v>0</v>
      </c>
      <c r="O36" s="476">
        <f t="shared" si="1"/>
        <v>0</v>
      </c>
      <c r="P36" s="476">
        <f t="shared" si="1"/>
        <v>0</v>
      </c>
      <c r="Q36" s="476">
        <f t="shared" si="1"/>
        <v>0</v>
      </c>
      <c r="R36" s="496" t="e">
        <f>Q36/$I$11</f>
        <v>#DIV/0!</v>
      </c>
    </row>
    <row r="37" spans="1:18">
      <c r="A37" s="424"/>
      <c r="B37" s="435"/>
      <c r="C37" s="447"/>
      <c r="D37" s="435"/>
      <c r="E37" s="467"/>
      <c r="F37" s="475"/>
      <c r="G37" s="475"/>
      <c r="H37" s="475"/>
      <c r="I37" s="475"/>
      <c r="J37" s="475"/>
      <c r="K37" s="475"/>
      <c r="L37" s="475"/>
      <c r="M37" s="475"/>
      <c r="N37" s="475"/>
      <c r="O37" s="475"/>
      <c r="P37" s="475"/>
      <c r="Q37" s="475"/>
      <c r="R37" s="495"/>
    </row>
    <row r="38" spans="1:18">
      <c r="A38" s="422" t="s">
        <v>427</v>
      </c>
      <c r="B38" s="422"/>
      <c r="C38" s="417"/>
      <c r="D38" s="422"/>
      <c r="E38" s="465"/>
      <c r="F38" s="475"/>
      <c r="G38" s="475"/>
      <c r="H38" s="475"/>
      <c r="I38" s="475"/>
      <c r="J38" s="475"/>
      <c r="K38" s="475"/>
      <c r="L38" s="475"/>
      <c r="M38" s="475"/>
      <c r="N38" s="475"/>
      <c r="O38" s="475"/>
      <c r="P38" s="475"/>
      <c r="Q38" s="475">
        <f>SUM(E38:P38)</f>
        <v>0</v>
      </c>
      <c r="R38" s="495"/>
    </row>
    <row r="39" spans="1:18">
      <c r="A39" s="422" t="s">
        <v>427</v>
      </c>
      <c r="B39" s="422"/>
      <c r="C39" s="417"/>
      <c r="D39" s="422"/>
      <c r="E39" s="465"/>
      <c r="F39" s="475"/>
      <c r="G39" s="475"/>
      <c r="H39" s="475"/>
      <c r="I39" s="475"/>
      <c r="J39" s="475"/>
      <c r="K39" s="475"/>
      <c r="L39" s="475"/>
      <c r="M39" s="475"/>
      <c r="N39" s="475"/>
      <c r="O39" s="475"/>
      <c r="P39" s="475"/>
      <c r="Q39" s="475">
        <f>SUM(E39:P39)</f>
        <v>0</v>
      </c>
      <c r="R39" s="495"/>
    </row>
    <row r="40" spans="1:18">
      <c r="A40" s="422" t="s">
        <v>427</v>
      </c>
      <c r="B40" s="422"/>
      <c r="C40" s="417"/>
      <c r="D40" s="422"/>
      <c r="E40" s="465"/>
      <c r="F40" s="475"/>
      <c r="G40" s="475"/>
      <c r="H40" s="475"/>
      <c r="I40" s="475"/>
      <c r="J40" s="475"/>
      <c r="K40" s="475"/>
      <c r="L40" s="475"/>
      <c r="M40" s="475"/>
      <c r="N40" s="475"/>
      <c r="O40" s="475"/>
      <c r="P40" s="475"/>
      <c r="Q40" s="475">
        <f>SUM(E40:P40)</f>
        <v>0</v>
      </c>
      <c r="R40" s="495"/>
    </row>
    <row r="41" spans="1:18">
      <c r="A41" s="422" t="s">
        <v>427</v>
      </c>
      <c r="B41" s="422"/>
      <c r="C41" s="417"/>
      <c r="D41" s="422"/>
      <c r="E41" s="465"/>
      <c r="F41" s="475"/>
      <c r="G41" s="475"/>
      <c r="H41" s="475"/>
      <c r="I41" s="475"/>
      <c r="J41" s="475"/>
      <c r="K41" s="475"/>
      <c r="L41" s="475"/>
      <c r="M41" s="475"/>
      <c r="N41" s="475"/>
      <c r="O41" s="475"/>
      <c r="P41" s="475"/>
      <c r="Q41" s="475">
        <f>SUM(E41:P41)</f>
        <v>0</v>
      </c>
      <c r="R41" s="495"/>
    </row>
    <row r="42" spans="1:18">
      <c r="A42" s="423" t="s">
        <v>31</v>
      </c>
      <c r="B42" s="423"/>
      <c r="C42" s="446"/>
      <c r="D42" s="455"/>
      <c r="E42" s="466">
        <f t="shared" ref="E42:Q42" si="2">SUM(E38:E41)</f>
        <v>0</v>
      </c>
      <c r="F42" s="476">
        <f t="shared" si="2"/>
        <v>0</v>
      </c>
      <c r="G42" s="476">
        <f t="shared" si="2"/>
        <v>0</v>
      </c>
      <c r="H42" s="476">
        <f t="shared" si="2"/>
        <v>0</v>
      </c>
      <c r="I42" s="476">
        <f t="shared" si="2"/>
        <v>0</v>
      </c>
      <c r="J42" s="476">
        <f t="shared" si="2"/>
        <v>0</v>
      </c>
      <c r="K42" s="476">
        <f t="shared" si="2"/>
        <v>0</v>
      </c>
      <c r="L42" s="476">
        <f t="shared" si="2"/>
        <v>0</v>
      </c>
      <c r="M42" s="476">
        <f t="shared" si="2"/>
        <v>0</v>
      </c>
      <c r="N42" s="476">
        <f t="shared" si="2"/>
        <v>0</v>
      </c>
      <c r="O42" s="476">
        <f t="shared" si="2"/>
        <v>0</v>
      </c>
      <c r="P42" s="476">
        <f t="shared" si="2"/>
        <v>0</v>
      </c>
      <c r="Q42" s="476">
        <f t="shared" si="2"/>
        <v>0</v>
      </c>
      <c r="R42" s="496" t="e">
        <f>Q42/$I$11</f>
        <v>#DIV/0!</v>
      </c>
    </row>
    <row r="43" spans="1:18">
      <c r="A43" s="425"/>
      <c r="B43" s="435"/>
      <c r="C43" s="447"/>
      <c r="D43" s="435"/>
      <c r="E43" s="467"/>
      <c r="F43" s="475"/>
      <c r="G43" s="475"/>
      <c r="H43" s="475"/>
      <c r="I43" s="475"/>
      <c r="J43" s="475"/>
      <c r="K43" s="475"/>
      <c r="L43" s="475"/>
      <c r="M43" s="475"/>
      <c r="N43" s="475"/>
      <c r="O43" s="475"/>
      <c r="P43" s="475"/>
      <c r="Q43" s="475"/>
      <c r="R43" s="495"/>
    </row>
    <row r="44" spans="1:18">
      <c r="A44" s="422" t="s">
        <v>415</v>
      </c>
      <c r="B44" s="422" t="s">
        <v>278</v>
      </c>
      <c r="C44" s="417"/>
      <c r="D44" s="422"/>
      <c r="E44" s="465"/>
      <c r="F44" s="475"/>
      <c r="G44" s="475"/>
      <c r="H44" s="475"/>
      <c r="I44" s="475"/>
      <c r="J44" s="475"/>
      <c r="K44" s="475"/>
      <c r="L44" s="475"/>
      <c r="M44" s="475"/>
      <c r="N44" s="475"/>
      <c r="O44" s="475"/>
      <c r="P44" s="475"/>
      <c r="Q44" s="475">
        <f>SUM(E44:P44)</f>
        <v>0</v>
      </c>
      <c r="R44" s="495"/>
    </row>
    <row r="45" spans="1:18">
      <c r="A45" s="422" t="s">
        <v>415</v>
      </c>
      <c r="B45" s="422"/>
      <c r="C45" s="417"/>
      <c r="D45" s="422"/>
      <c r="E45" s="465"/>
      <c r="F45" s="475"/>
      <c r="G45" s="475"/>
      <c r="H45" s="475"/>
      <c r="I45" s="475"/>
      <c r="J45" s="475"/>
      <c r="K45" s="475"/>
      <c r="L45" s="475"/>
      <c r="M45" s="475"/>
      <c r="N45" s="475"/>
      <c r="O45" s="475"/>
      <c r="P45" s="475"/>
      <c r="Q45" s="475">
        <f>SUM(E45:P45)</f>
        <v>0</v>
      </c>
      <c r="R45" s="495"/>
    </row>
    <row r="46" spans="1:18">
      <c r="A46" s="422" t="s">
        <v>415</v>
      </c>
      <c r="B46" s="422"/>
      <c r="C46" s="417"/>
      <c r="D46" s="422"/>
      <c r="E46" s="465"/>
      <c r="F46" s="475"/>
      <c r="G46" s="475"/>
      <c r="H46" s="475"/>
      <c r="I46" s="475"/>
      <c r="J46" s="475"/>
      <c r="K46" s="475"/>
      <c r="L46" s="475"/>
      <c r="M46" s="475"/>
      <c r="N46" s="475"/>
      <c r="O46" s="475"/>
      <c r="P46" s="475"/>
      <c r="Q46" s="475">
        <f>SUM(E46:P46)</f>
        <v>0</v>
      </c>
      <c r="R46" s="495"/>
    </row>
    <row r="47" spans="1:18">
      <c r="A47" s="422" t="s">
        <v>415</v>
      </c>
      <c r="B47" s="422"/>
      <c r="C47" s="417"/>
      <c r="D47" s="422"/>
      <c r="E47" s="465"/>
      <c r="F47" s="475"/>
      <c r="G47" s="475"/>
      <c r="H47" s="475"/>
      <c r="I47" s="475"/>
      <c r="J47" s="475"/>
      <c r="K47" s="475"/>
      <c r="L47" s="475"/>
      <c r="M47" s="475"/>
      <c r="N47" s="475"/>
      <c r="O47" s="475"/>
      <c r="P47" s="475"/>
      <c r="Q47" s="475">
        <f>SUM(E47:P47)</f>
        <v>0</v>
      </c>
      <c r="R47" s="495"/>
    </row>
    <row r="48" spans="1:18">
      <c r="A48" s="426" t="s">
        <v>393</v>
      </c>
      <c r="B48" s="423"/>
      <c r="C48" s="446"/>
      <c r="D48" s="455"/>
      <c r="E48" s="466">
        <f t="shared" ref="E48:Q48" si="3">SUM(E44:E47)</f>
        <v>0</v>
      </c>
      <c r="F48" s="476">
        <f t="shared" si="3"/>
        <v>0</v>
      </c>
      <c r="G48" s="476">
        <f t="shared" si="3"/>
        <v>0</v>
      </c>
      <c r="H48" s="476">
        <f t="shared" si="3"/>
        <v>0</v>
      </c>
      <c r="I48" s="476">
        <f t="shared" si="3"/>
        <v>0</v>
      </c>
      <c r="J48" s="476">
        <f t="shared" si="3"/>
        <v>0</v>
      </c>
      <c r="K48" s="476">
        <f t="shared" si="3"/>
        <v>0</v>
      </c>
      <c r="L48" s="476">
        <f t="shared" si="3"/>
        <v>0</v>
      </c>
      <c r="M48" s="476">
        <f t="shared" si="3"/>
        <v>0</v>
      </c>
      <c r="N48" s="476">
        <f t="shared" si="3"/>
        <v>0</v>
      </c>
      <c r="O48" s="476">
        <f t="shared" si="3"/>
        <v>0</v>
      </c>
      <c r="P48" s="476">
        <f t="shared" si="3"/>
        <v>0</v>
      </c>
      <c r="Q48" s="476">
        <f t="shared" si="3"/>
        <v>0</v>
      </c>
      <c r="R48" s="496" t="e">
        <f>Q48/$I$11</f>
        <v>#DIV/0!</v>
      </c>
    </row>
    <row r="49" spans="1:18">
      <c r="A49" s="425"/>
      <c r="B49" s="435"/>
      <c r="C49" s="447"/>
      <c r="D49" s="435"/>
      <c r="E49" s="467"/>
      <c r="F49" s="475"/>
      <c r="G49" s="475"/>
      <c r="H49" s="475"/>
      <c r="I49" s="475"/>
      <c r="J49" s="475"/>
      <c r="K49" s="475"/>
      <c r="L49" s="475"/>
      <c r="M49" s="475"/>
      <c r="N49" s="475"/>
      <c r="O49" s="475"/>
      <c r="P49" s="475"/>
      <c r="Q49" s="475"/>
      <c r="R49" s="495"/>
    </row>
    <row r="50" spans="1:18">
      <c r="A50" s="427" t="s">
        <v>679</v>
      </c>
      <c r="B50" s="422" t="s">
        <v>278</v>
      </c>
      <c r="C50" s="417"/>
      <c r="D50" s="422"/>
      <c r="E50" s="465"/>
      <c r="F50" s="475"/>
      <c r="G50" s="475"/>
      <c r="H50" s="475"/>
      <c r="I50" s="475"/>
      <c r="J50" s="475"/>
      <c r="K50" s="475"/>
      <c r="L50" s="475"/>
      <c r="M50" s="475"/>
      <c r="N50" s="475"/>
      <c r="O50" s="475"/>
      <c r="P50" s="475"/>
      <c r="Q50" s="475">
        <f>SUM(E50:P50)</f>
        <v>0</v>
      </c>
      <c r="R50" s="495"/>
    </row>
    <row r="51" spans="1:18">
      <c r="A51" s="427" t="s">
        <v>679</v>
      </c>
      <c r="B51" s="422"/>
      <c r="C51" s="422"/>
      <c r="D51" s="422"/>
      <c r="E51" s="465"/>
      <c r="F51" s="475"/>
      <c r="G51" s="475"/>
      <c r="H51" s="475"/>
      <c r="I51" s="475"/>
      <c r="J51" s="475"/>
      <c r="K51" s="475"/>
      <c r="L51" s="475"/>
      <c r="M51" s="475"/>
      <c r="N51" s="475"/>
      <c r="O51" s="475"/>
      <c r="P51" s="475"/>
      <c r="Q51" s="475">
        <f>SUM(E51:P51)</f>
        <v>0</v>
      </c>
      <c r="R51" s="495"/>
    </row>
    <row r="52" spans="1:18">
      <c r="A52" s="427" t="s">
        <v>679</v>
      </c>
      <c r="B52" s="422"/>
      <c r="C52" s="422"/>
      <c r="D52" s="422"/>
      <c r="E52" s="465"/>
      <c r="F52" s="475"/>
      <c r="G52" s="475"/>
      <c r="H52" s="475"/>
      <c r="I52" s="475"/>
      <c r="J52" s="475"/>
      <c r="K52" s="475"/>
      <c r="L52" s="475"/>
      <c r="M52" s="475"/>
      <c r="N52" s="475"/>
      <c r="O52" s="475"/>
      <c r="P52" s="475"/>
      <c r="Q52" s="475">
        <f>SUM(E52:P52)</f>
        <v>0</v>
      </c>
      <c r="R52" s="495"/>
    </row>
    <row r="53" spans="1:18">
      <c r="A53" s="427" t="s">
        <v>679</v>
      </c>
      <c r="B53" s="422"/>
      <c r="C53" s="422"/>
      <c r="D53" s="422"/>
      <c r="E53" s="465"/>
      <c r="F53" s="475"/>
      <c r="G53" s="475"/>
      <c r="H53" s="475"/>
      <c r="I53" s="475"/>
      <c r="J53" s="475"/>
      <c r="K53" s="475"/>
      <c r="L53" s="475"/>
      <c r="M53" s="475"/>
      <c r="N53" s="475"/>
      <c r="O53" s="475"/>
      <c r="P53" s="475"/>
      <c r="Q53" s="475">
        <f>SUM(E53:P53)</f>
        <v>0</v>
      </c>
      <c r="R53" s="495"/>
    </row>
    <row r="54" spans="1:18">
      <c r="A54" s="428" t="s">
        <v>598</v>
      </c>
      <c r="B54" s="428"/>
      <c r="C54" s="448"/>
      <c r="D54" s="448"/>
      <c r="E54" s="468">
        <f t="shared" ref="E54:Q54" si="4">SUM(E50:E53)</f>
        <v>0</v>
      </c>
      <c r="F54" s="477">
        <f t="shared" si="4"/>
        <v>0</v>
      </c>
      <c r="G54" s="477">
        <f t="shared" si="4"/>
        <v>0</v>
      </c>
      <c r="H54" s="477">
        <f t="shared" si="4"/>
        <v>0</v>
      </c>
      <c r="I54" s="477">
        <f t="shared" si="4"/>
        <v>0</v>
      </c>
      <c r="J54" s="477">
        <f t="shared" si="4"/>
        <v>0</v>
      </c>
      <c r="K54" s="477">
        <f t="shared" si="4"/>
        <v>0</v>
      </c>
      <c r="L54" s="477">
        <f t="shared" si="4"/>
        <v>0</v>
      </c>
      <c r="M54" s="477">
        <f t="shared" si="4"/>
        <v>0</v>
      </c>
      <c r="N54" s="477">
        <f t="shared" si="4"/>
        <v>0</v>
      </c>
      <c r="O54" s="477">
        <f t="shared" si="4"/>
        <v>0</v>
      </c>
      <c r="P54" s="477">
        <f t="shared" si="4"/>
        <v>0</v>
      </c>
      <c r="Q54" s="477">
        <f t="shared" si="4"/>
        <v>0</v>
      </c>
      <c r="R54" s="497" t="e">
        <f>Q54/I11</f>
        <v>#DIV/0!</v>
      </c>
    </row>
    <row r="55" spans="1:18">
      <c r="A55" s="424"/>
      <c r="B55" s="436"/>
      <c r="C55" s="435"/>
      <c r="D55" s="435"/>
      <c r="E55" s="467"/>
      <c r="F55" s="475"/>
      <c r="G55" s="475"/>
      <c r="H55" s="475"/>
      <c r="I55" s="475"/>
      <c r="J55" s="475"/>
      <c r="K55" s="475"/>
      <c r="L55" s="475"/>
      <c r="M55" s="475"/>
      <c r="N55" s="475"/>
      <c r="O55" s="475"/>
      <c r="P55" s="475"/>
      <c r="Q55" s="475"/>
      <c r="R55" s="495"/>
    </row>
    <row r="56" spans="1:18">
      <c r="A56" s="429" t="s">
        <v>447</v>
      </c>
      <c r="B56" s="429"/>
      <c r="C56" s="449"/>
      <c r="D56" s="456"/>
      <c r="E56" s="469">
        <f t="shared" ref="E56:Q56" si="5">SUM(E27:E54)/2</f>
        <v>0</v>
      </c>
      <c r="F56" s="478">
        <f t="shared" si="5"/>
        <v>0</v>
      </c>
      <c r="G56" s="478">
        <f t="shared" si="5"/>
        <v>0</v>
      </c>
      <c r="H56" s="478">
        <f t="shared" si="5"/>
        <v>0</v>
      </c>
      <c r="I56" s="478">
        <f t="shared" si="5"/>
        <v>0</v>
      </c>
      <c r="J56" s="478">
        <f t="shared" si="5"/>
        <v>0</v>
      </c>
      <c r="K56" s="478">
        <f t="shared" si="5"/>
        <v>0</v>
      </c>
      <c r="L56" s="478">
        <f t="shared" si="5"/>
        <v>0</v>
      </c>
      <c r="M56" s="478">
        <f t="shared" si="5"/>
        <v>0</v>
      </c>
      <c r="N56" s="478">
        <f t="shared" si="5"/>
        <v>0</v>
      </c>
      <c r="O56" s="478">
        <f t="shared" si="5"/>
        <v>0</v>
      </c>
      <c r="P56" s="478">
        <f t="shared" si="5"/>
        <v>0</v>
      </c>
      <c r="Q56" s="478">
        <f t="shared" si="5"/>
        <v>0</v>
      </c>
      <c r="R56" s="498" t="e">
        <f>Q56/I11</f>
        <v>#DIV/0!</v>
      </c>
    </row>
    <row r="57" spans="1:18">
      <c r="A57" s="430"/>
    </row>
    <row r="59" spans="1:18">
      <c r="D59" s="440"/>
      <c r="E59" s="440"/>
    </row>
  </sheetData>
  <phoneticPr fontId="23"/>
  <pageMargins left="0.75" right="0.75" top="1" bottom="1" header="0.51200000000000001" footer="0.51200000000000001"/>
  <pageSetup paperSize="9" scale="63" fitToWidth="1" fitToHeight="1" orientation="landscape" usePrinterDefaults="1"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sheetPr>
    <tabColor theme="0"/>
  </sheetPr>
  <dimension ref="A1:BE50"/>
  <sheetViews>
    <sheetView workbookViewId="0">
      <selection activeCell="BD24" sqref="BD24"/>
    </sheetView>
  </sheetViews>
  <sheetFormatPr defaultRowHeight="12"/>
  <cols>
    <col min="1" max="56" width="1.75" style="857" customWidth="1"/>
    <col min="57" max="16384" width="9" style="857" customWidth="1"/>
  </cols>
  <sheetData>
    <row r="1" spans="1:56" ht="13.9" customHeight="1">
      <c r="A1" s="1071" t="s">
        <v>757</v>
      </c>
    </row>
    <row r="2" spans="1:56" ht="13.9" customHeight="1">
      <c r="AP2" s="1065" t="s">
        <v>1963</v>
      </c>
      <c r="AQ2" s="1065"/>
      <c r="AR2" s="1065"/>
      <c r="AS2" s="1160"/>
      <c r="AT2" s="1160"/>
      <c r="AU2" s="1065" t="s">
        <v>1985</v>
      </c>
      <c r="AV2" s="1065"/>
      <c r="AW2" s="1160"/>
      <c r="AX2" s="1160"/>
      <c r="AY2" s="1065" t="s">
        <v>12</v>
      </c>
      <c r="AZ2" s="1065"/>
      <c r="BA2" s="1160"/>
      <c r="BB2" s="1160"/>
      <c r="BC2" s="1065" t="s">
        <v>1977</v>
      </c>
      <c r="BD2" s="1065"/>
    </row>
    <row r="3" spans="1:56" ht="13.9" customHeight="1"/>
    <row r="4" spans="1:56" ht="13.9" customHeight="1">
      <c r="Q4" s="857" t="s">
        <v>1061</v>
      </c>
    </row>
    <row r="5" spans="1:56" ht="13.9" customHeight="1"/>
    <row r="6" spans="1:56" ht="13.9" customHeight="1">
      <c r="C6" s="857" t="s">
        <v>1965</v>
      </c>
      <c r="AI6" s="857" t="s">
        <v>504</v>
      </c>
    </row>
    <row r="7" spans="1:56" ht="13.9" customHeight="1">
      <c r="E7" s="1073" t="s">
        <v>1966</v>
      </c>
      <c r="F7" s="1073"/>
      <c r="G7" s="1073"/>
      <c r="H7" s="1073"/>
      <c r="I7" s="1073"/>
      <c r="J7" s="1073"/>
      <c r="K7" s="1073"/>
      <c r="L7" s="3054"/>
      <c r="M7" s="3054"/>
      <c r="N7" s="3054"/>
      <c r="O7" s="3054"/>
      <c r="P7" s="3054"/>
      <c r="Q7" s="3054"/>
      <c r="R7" s="3054"/>
      <c r="S7" s="3054"/>
      <c r="T7" s="3054"/>
      <c r="U7" s="3054"/>
      <c r="V7" s="3054"/>
      <c r="W7" s="3054"/>
      <c r="X7" s="3054"/>
      <c r="Y7" s="3054"/>
      <c r="Z7" s="3054"/>
      <c r="AA7" s="3054"/>
      <c r="AB7" s="3054"/>
      <c r="AC7" s="3054"/>
      <c r="AD7" s="3054"/>
      <c r="AK7" s="3042"/>
      <c r="AL7" s="3042"/>
      <c r="AM7" s="3042"/>
      <c r="AN7" s="1073" t="s">
        <v>422</v>
      </c>
      <c r="AO7" s="1073"/>
      <c r="AP7" s="1073"/>
      <c r="AQ7" s="1073"/>
      <c r="AR7" s="1073"/>
      <c r="AS7" s="1073"/>
      <c r="AT7" s="1073"/>
      <c r="AU7" s="1073"/>
      <c r="AV7" s="1073"/>
      <c r="AW7" s="1073"/>
      <c r="AX7" s="1073"/>
      <c r="AY7" s="1073"/>
    </row>
    <row r="8" spans="1:56" ht="13.9" customHeight="1">
      <c r="E8" s="1073" t="s">
        <v>1504</v>
      </c>
      <c r="F8" s="1073"/>
      <c r="G8" s="1073"/>
      <c r="H8" s="1073"/>
      <c r="I8" s="1073"/>
      <c r="J8" s="1073"/>
      <c r="K8" s="1073"/>
      <c r="L8" s="3054"/>
      <c r="M8" s="3054"/>
      <c r="N8" s="3054"/>
      <c r="O8" s="3054"/>
      <c r="P8" s="3054"/>
      <c r="Q8" s="3054"/>
      <c r="R8" s="3054"/>
      <c r="S8" s="3054"/>
      <c r="T8" s="3054"/>
      <c r="U8" s="3054"/>
      <c r="V8" s="3054"/>
      <c r="W8" s="3054"/>
      <c r="X8" s="3054"/>
      <c r="Y8" s="3054"/>
      <c r="Z8" s="3054"/>
      <c r="AA8" s="3054"/>
      <c r="AB8" s="3054"/>
      <c r="AC8" s="3054"/>
      <c r="AD8" s="3054"/>
      <c r="AK8" s="3042"/>
      <c r="AL8" s="3042"/>
      <c r="AM8" s="3042"/>
      <c r="AN8" s="1073" t="s">
        <v>88</v>
      </c>
      <c r="AO8" s="1073"/>
      <c r="AP8" s="1073"/>
      <c r="AQ8" s="1073"/>
      <c r="AR8" s="1073"/>
      <c r="AS8" s="1073"/>
      <c r="AT8" s="1073"/>
      <c r="AU8" s="1073"/>
      <c r="AV8" s="1073"/>
      <c r="AW8" s="1073"/>
      <c r="AX8" s="1073"/>
      <c r="AY8" s="1073"/>
    </row>
    <row r="9" spans="1:56" ht="13.9" customHeight="1">
      <c r="E9" s="1073" t="s">
        <v>1967</v>
      </c>
      <c r="F9" s="1073"/>
      <c r="G9" s="1073"/>
      <c r="H9" s="1073"/>
      <c r="I9" s="1073"/>
      <c r="J9" s="1073"/>
      <c r="K9" s="1073"/>
      <c r="L9" s="3054"/>
      <c r="M9" s="3054"/>
      <c r="N9" s="3054"/>
      <c r="O9" s="3054"/>
      <c r="P9" s="3054"/>
      <c r="Q9" s="3054"/>
      <c r="R9" s="3054"/>
      <c r="S9" s="3054"/>
      <c r="T9" s="3054"/>
      <c r="U9" s="3054"/>
      <c r="V9" s="1073" t="s">
        <v>1538</v>
      </c>
      <c r="W9" s="1073"/>
      <c r="X9" s="1073"/>
      <c r="Y9" s="3068"/>
      <c r="Z9" s="3068"/>
      <c r="AA9" s="3068"/>
      <c r="AB9" s="3068"/>
      <c r="AC9" s="1073" t="s">
        <v>1979</v>
      </c>
      <c r="AD9" s="1073"/>
      <c r="AJ9" s="1072"/>
      <c r="AK9" s="3076" t="s">
        <v>1984</v>
      </c>
      <c r="AL9" s="1072"/>
      <c r="AM9" s="1072"/>
      <c r="AN9" s="1072"/>
      <c r="AO9" s="1072"/>
      <c r="AP9" s="1072"/>
      <c r="AQ9" s="1072"/>
      <c r="AR9" s="1072"/>
      <c r="AS9" s="1072"/>
      <c r="AT9" s="1072"/>
      <c r="AU9" s="1072"/>
    </row>
    <row r="10" spans="1:56" ht="13.9" customHeight="1">
      <c r="C10" s="1072"/>
      <c r="D10" s="1072"/>
      <c r="E10" s="1072"/>
      <c r="F10" s="1072"/>
      <c r="G10" s="1072"/>
      <c r="H10" s="1072"/>
      <c r="I10" s="1072"/>
      <c r="J10" s="1072"/>
      <c r="K10" s="1072"/>
      <c r="L10" s="1072"/>
      <c r="M10" s="1072"/>
      <c r="N10" s="1072"/>
      <c r="O10" s="1072"/>
      <c r="P10" s="1072"/>
      <c r="Q10" s="1072"/>
      <c r="R10" s="1072"/>
      <c r="S10" s="1072"/>
      <c r="T10" s="1072"/>
      <c r="U10" s="1072"/>
      <c r="V10" s="1072"/>
      <c r="W10" s="1072"/>
      <c r="X10" s="1072"/>
      <c r="Y10" s="1072"/>
      <c r="Z10" s="1072"/>
      <c r="AA10" s="1072"/>
      <c r="AB10" s="1072"/>
      <c r="AH10" s="1072"/>
      <c r="AI10" s="1072"/>
      <c r="AJ10" s="1072"/>
      <c r="AK10" s="1074" t="str">
        <f>IF(COUNTIF(AK6:AM8,"○")&gt;1,"いづれか１つを選択してください。","")</f>
        <v/>
      </c>
      <c r="AL10" s="1072"/>
      <c r="AM10" s="1072"/>
      <c r="AN10" s="1072"/>
      <c r="AO10" s="1072"/>
      <c r="AP10" s="1072"/>
      <c r="AQ10" s="1072"/>
      <c r="AR10" s="1072"/>
      <c r="AS10" s="1072"/>
      <c r="AT10" s="1072"/>
      <c r="AU10" s="1072"/>
    </row>
    <row r="11" spans="1:56" ht="13.9" customHeight="1">
      <c r="C11" s="857" t="s">
        <v>1177</v>
      </c>
      <c r="AH11" s="857" t="s">
        <v>1981</v>
      </c>
    </row>
    <row r="12" spans="1:56" ht="13.9" customHeight="1">
      <c r="E12" s="3042"/>
      <c r="F12" s="3042"/>
      <c r="G12" s="3042"/>
      <c r="H12" s="3048" t="s">
        <v>1516</v>
      </c>
      <c r="I12" s="3048"/>
      <c r="J12" s="3048"/>
      <c r="K12" s="3048"/>
      <c r="L12" s="3048"/>
      <c r="M12" s="3048"/>
      <c r="N12" s="3048"/>
      <c r="O12" s="3048"/>
      <c r="P12" s="3048"/>
      <c r="Q12" s="3048"/>
      <c r="R12" s="3048"/>
      <c r="S12" s="3048"/>
      <c r="T12" s="3048"/>
      <c r="U12" s="3048"/>
      <c r="V12" s="3048"/>
      <c r="W12" s="3048"/>
      <c r="X12" s="3048"/>
      <c r="Y12" s="3048"/>
      <c r="Z12" s="3048"/>
      <c r="AA12" s="3048"/>
      <c r="AB12" s="3048"/>
      <c r="AC12" s="3048"/>
      <c r="AD12" s="3048"/>
      <c r="AE12" s="3048"/>
      <c r="AF12" s="3048"/>
      <c r="AI12" s="1156"/>
      <c r="AK12" s="3044" t="s">
        <v>731</v>
      </c>
      <c r="AL12" s="3047"/>
      <c r="AM12" s="3047"/>
      <c r="AN12" s="3049"/>
      <c r="AO12" s="3077"/>
      <c r="AP12" s="3078"/>
      <c r="AQ12" s="3078"/>
      <c r="AR12" s="1147" t="s">
        <v>1979</v>
      </c>
      <c r="AS12" s="1148"/>
      <c r="AT12" s="1145" t="s">
        <v>1980</v>
      </c>
      <c r="AU12" s="1147"/>
      <c r="AV12" s="1147"/>
      <c r="AW12" s="1148"/>
      <c r="AX12" s="3077"/>
      <c r="AY12" s="3078"/>
      <c r="AZ12" s="3078"/>
      <c r="BA12" s="1147" t="s">
        <v>1979</v>
      </c>
      <c r="BB12" s="1148"/>
    </row>
    <row r="13" spans="1:56" ht="13.9" customHeight="1">
      <c r="E13" s="3042"/>
      <c r="F13" s="3042"/>
      <c r="G13" s="3042"/>
      <c r="H13" s="3048" t="s">
        <v>1675</v>
      </c>
      <c r="I13" s="3048"/>
      <c r="J13" s="3048"/>
      <c r="K13" s="3048"/>
      <c r="L13" s="3048"/>
      <c r="M13" s="3048"/>
      <c r="N13" s="3048"/>
      <c r="O13" s="3048"/>
      <c r="P13" s="3048"/>
      <c r="Q13" s="3048"/>
      <c r="R13" s="3048"/>
      <c r="S13" s="3048"/>
      <c r="T13" s="3048"/>
      <c r="U13" s="3048"/>
      <c r="V13" s="3048"/>
      <c r="W13" s="3048"/>
      <c r="X13" s="3048"/>
      <c r="Y13" s="3048"/>
      <c r="Z13" s="3048"/>
      <c r="AA13" s="3048"/>
      <c r="AB13" s="3048"/>
      <c r="AC13" s="3048"/>
      <c r="AD13" s="3048"/>
      <c r="AE13" s="3048"/>
      <c r="AF13" s="3048"/>
      <c r="AH13" s="1156" t="str">
        <f>IF(E12="○","→","")</f>
        <v/>
      </c>
      <c r="AI13" s="1156"/>
      <c r="AK13" s="1145" t="s">
        <v>188</v>
      </c>
      <c r="AL13" s="1147"/>
      <c r="AM13" s="1147"/>
      <c r="AN13" s="1148"/>
      <c r="AO13" s="3077"/>
      <c r="AP13" s="3078"/>
      <c r="AQ13" s="3078"/>
      <c r="AR13" s="1147" t="s">
        <v>1979</v>
      </c>
      <c r="AS13" s="1148"/>
      <c r="AT13" s="1145" t="s">
        <v>1982</v>
      </c>
      <c r="AU13" s="1147"/>
      <c r="AV13" s="1147"/>
      <c r="AW13" s="1148"/>
      <c r="AX13" s="3077"/>
      <c r="AY13" s="3078"/>
      <c r="AZ13" s="3078"/>
      <c r="BA13" s="1147" t="s">
        <v>1979</v>
      </c>
      <c r="BB13" s="1148"/>
    </row>
    <row r="14" spans="1:56" ht="13.9" customHeight="1">
      <c r="E14" s="3042"/>
      <c r="F14" s="3042"/>
      <c r="G14" s="3042"/>
      <c r="H14" s="3048" t="s">
        <v>521</v>
      </c>
      <c r="I14" s="3048"/>
      <c r="J14" s="3048"/>
      <c r="K14" s="3048"/>
      <c r="L14" s="3048"/>
      <c r="M14" s="3048"/>
      <c r="N14" s="3048"/>
      <c r="O14" s="3048"/>
      <c r="P14" s="3048"/>
      <c r="Q14" s="3048"/>
      <c r="R14" s="3048"/>
      <c r="S14" s="3048"/>
      <c r="T14" s="3048"/>
      <c r="U14" s="3048"/>
      <c r="V14" s="3048"/>
      <c r="W14" s="3048"/>
      <c r="X14" s="3048"/>
      <c r="Y14" s="3048"/>
      <c r="Z14" s="3048"/>
      <c r="AA14" s="3048"/>
      <c r="AB14" s="3048"/>
      <c r="AC14" s="3048"/>
      <c r="AD14" s="3048"/>
      <c r="AE14" s="3048"/>
      <c r="AF14" s="3048"/>
      <c r="AH14" s="1156"/>
      <c r="AI14" s="1156"/>
      <c r="AK14" s="1145" t="s">
        <v>369</v>
      </c>
      <c r="AL14" s="1147"/>
      <c r="AM14" s="1147"/>
      <c r="AN14" s="1148"/>
      <c r="AO14" s="3077"/>
      <c r="AP14" s="3078"/>
      <c r="AQ14" s="3078"/>
      <c r="AR14" s="1147" t="s">
        <v>1979</v>
      </c>
      <c r="AS14" s="1148"/>
      <c r="AT14" s="1145" t="s">
        <v>1536</v>
      </c>
      <c r="AU14" s="1147"/>
      <c r="AV14" s="1147"/>
      <c r="AW14" s="1148"/>
      <c r="AX14" s="3077"/>
      <c r="AY14" s="3078"/>
      <c r="AZ14" s="3078"/>
      <c r="BA14" s="1147" t="s">
        <v>1979</v>
      </c>
      <c r="BB14" s="1148"/>
    </row>
    <row r="15" spans="1:56" ht="13.9" customHeight="1">
      <c r="E15" s="3043" t="s">
        <v>1601</v>
      </c>
      <c r="F15" s="1071"/>
      <c r="G15" s="1071"/>
      <c r="H15" s="1071"/>
      <c r="I15" s="1071"/>
      <c r="J15" s="1071"/>
      <c r="K15" s="1071"/>
      <c r="L15" s="1071"/>
      <c r="M15" s="1071"/>
      <c r="N15" s="1071"/>
      <c r="O15" s="1071"/>
      <c r="P15" s="1071"/>
      <c r="Q15" s="1071"/>
      <c r="R15" s="1071"/>
      <c r="S15" s="1071"/>
      <c r="T15" s="1071"/>
      <c r="U15" s="1071"/>
      <c r="V15" s="1071"/>
      <c r="W15" s="1071"/>
      <c r="X15" s="1071"/>
      <c r="Y15" s="1071"/>
      <c r="Z15" s="1071"/>
      <c r="AA15" s="1071"/>
      <c r="AB15" s="1071"/>
      <c r="AC15" s="1071"/>
      <c r="AD15" s="1071"/>
      <c r="AE15" s="1071"/>
      <c r="AF15" s="1071"/>
      <c r="AK15" s="1071"/>
      <c r="AL15" s="1071"/>
      <c r="AM15" s="1071"/>
      <c r="AN15" s="1071"/>
      <c r="AO15" s="1175"/>
      <c r="AP15" s="1175"/>
      <c r="AQ15" s="1175"/>
      <c r="AR15" s="1071"/>
      <c r="AS15" s="1071"/>
      <c r="AT15" s="1145" t="s">
        <v>1782</v>
      </c>
      <c r="AU15" s="1147"/>
      <c r="AV15" s="1147"/>
      <c r="AW15" s="1148"/>
      <c r="AX15" s="3085">
        <f>AO12+AO13+AO14+AX12+AX13+AX14</f>
        <v>0</v>
      </c>
      <c r="AY15" s="3086"/>
      <c r="AZ15" s="3086"/>
      <c r="BA15" s="1147" t="s">
        <v>1979</v>
      </c>
      <c r="BB15" s="1148"/>
    </row>
    <row r="16" spans="1:56" ht="13.9" customHeight="1">
      <c r="E16" s="3043" t="s">
        <v>517</v>
      </c>
      <c r="F16" s="1071"/>
      <c r="G16" s="1071"/>
      <c r="H16" s="1071"/>
      <c r="I16" s="1071"/>
      <c r="J16" s="1071"/>
      <c r="K16" s="1071"/>
      <c r="L16" s="1071"/>
      <c r="M16" s="1071"/>
      <c r="N16" s="1071"/>
      <c r="O16" s="1071"/>
      <c r="P16" s="1071"/>
      <c r="Q16" s="1071"/>
      <c r="R16" s="1071"/>
      <c r="S16" s="1071"/>
      <c r="T16" s="1071"/>
      <c r="U16" s="1071"/>
      <c r="V16" s="1071"/>
      <c r="W16" s="1071"/>
      <c r="X16" s="1071"/>
      <c r="Y16" s="1071"/>
      <c r="Z16" s="1071"/>
      <c r="AA16" s="1071"/>
      <c r="AB16" s="1071"/>
      <c r="AC16" s="1071"/>
      <c r="AD16" s="3071" t="str">
        <f>IF(OR(E13="○",E14="○"),"↓","")</f>
        <v/>
      </c>
      <c r="AE16" s="1062"/>
      <c r="AF16" s="1071"/>
      <c r="AR16" s="1072"/>
      <c r="AS16" s="1072"/>
      <c r="AT16" s="3080"/>
      <c r="AU16" s="3080"/>
      <c r="AV16" s="3080"/>
      <c r="AW16" s="3080"/>
      <c r="AX16" s="3080"/>
      <c r="AY16" s="3080"/>
      <c r="AZ16" s="3080"/>
      <c r="BA16" s="3080"/>
      <c r="BB16" s="3087" t="str">
        <f>IF(AND(AX15&lt;&gt;Y9,E12="○"),"「１　事業者名簿」の定員数と想定される利用者数が一致しません。","")</f>
        <v/>
      </c>
    </row>
    <row r="17" spans="3:53" ht="13.9" customHeight="1">
      <c r="E17" s="1074" t="str">
        <f>IF(COUNTIF(E12:G14,"○")&gt;1,"いずれか１つを選択してください。","")</f>
        <v/>
      </c>
      <c r="AD17" s="1156"/>
      <c r="AE17" s="1156"/>
      <c r="AR17" s="1072"/>
      <c r="AS17" s="1072"/>
      <c r="AT17" s="1072"/>
      <c r="AU17" s="1072"/>
      <c r="AV17" s="1072"/>
      <c r="AW17" s="1072"/>
      <c r="AX17" s="1072"/>
      <c r="AY17" s="1072"/>
      <c r="AZ17" s="1072"/>
    </row>
    <row r="18" spans="3:53" ht="13.9" customHeight="1">
      <c r="C18" s="857" t="s">
        <v>1051</v>
      </c>
    </row>
    <row r="19" spans="3:53" ht="13.9" customHeight="1">
      <c r="E19" s="1073"/>
      <c r="F19" s="1073"/>
      <c r="G19" s="1073"/>
      <c r="H19" s="1073"/>
      <c r="I19" s="1073"/>
      <c r="J19" s="1073" t="s">
        <v>681</v>
      </c>
      <c r="K19" s="1073"/>
      <c r="L19" s="1073"/>
      <c r="M19" s="1073"/>
      <c r="N19" s="1073"/>
      <c r="O19" s="1073"/>
      <c r="P19" s="1073" t="s">
        <v>1978</v>
      </c>
      <c r="Q19" s="1073"/>
      <c r="R19" s="1073"/>
      <c r="S19" s="1073"/>
      <c r="T19" s="1073"/>
      <c r="U19" s="1073"/>
      <c r="V19" s="1073"/>
      <c r="W19" s="1073"/>
      <c r="X19" s="1073"/>
      <c r="Y19" s="1073"/>
      <c r="Z19" s="1073"/>
      <c r="AA19" s="1073"/>
      <c r="AB19" s="1073"/>
      <c r="AC19" s="1073"/>
      <c r="AD19" s="1073"/>
      <c r="AE19" s="1073"/>
      <c r="AF19" s="1073"/>
      <c r="AG19" s="1073"/>
      <c r="AH19" s="1073"/>
      <c r="AI19" s="1073"/>
      <c r="AJ19" s="1073"/>
      <c r="AK19" s="1073"/>
      <c r="AL19" s="1073"/>
      <c r="AM19" s="1073"/>
      <c r="AN19" s="1073"/>
      <c r="AO19" s="1073"/>
      <c r="AP19" s="1073"/>
      <c r="AQ19" s="1073"/>
      <c r="AR19" s="1073"/>
      <c r="AS19" s="1073"/>
      <c r="AT19" s="1073"/>
      <c r="AU19" s="1073"/>
      <c r="AV19" s="1073"/>
      <c r="AW19" s="1073"/>
      <c r="AX19" s="1073"/>
    </row>
    <row r="20" spans="3:53" ht="13.9" customHeight="1">
      <c r="E20" s="1073"/>
      <c r="F20" s="1073"/>
      <c r="G20" s="1073"/>
      <c r="H20" s="1073"/>
      <c r="I20" s="1073"/>
      <c r="J20" s="1073"/>
      <c r="K20" s="1073"/>
      <c r="L20" s="1073"/>
      <c r="M20" s="1073"/>
      <c r="N20" s="1073"/>
      <c r="O20" s="1073"/>
      <c r="P20" s="3057" t="s">
        <v>731</v>
      </c>
      <c r="Q20" s="3057"/>
      <c r="R20" s="3057"/>
      <c r="S20" s="3057"/>
      <c r="T20" s="3057"/>
      <c r="U20" s="1073" t="s">
        <v>188</v>
      </c>
      <c r="V20" s="1073"/>
      <c r="W20" s="1073"/>
      <c r="X20" s="1073"/>
      <c r="Y20" s="1073"/>
      <c r="Z20" s="1073" t="s">
        <v>369</v>
      </c>
      <c r="AA20" s="1073"/>
      <c r="AB20" s="1073"/>
      <c r="AC20" s="1073"/>
      <c r="AD20" s="1073"/>
      <c r="AE20" s="1073" t="s">
        <v>1980</v>
      </c>
      <c r="AF20" s="1073"/>
      <c r="AG20" s="1073"/>
      <c r="AH20" s="1073"/>
      <c r="AI20" s="1073"/>
      <c r="AJ20" s="1073" t="s">
        <v>1982</v>
      </c>
      <c r="AK20" s="1073"/>
      <c r="AL20" s="1073"/>
      <c r="AM20" s="1073"/>
      <c r="AN20" s="1073"/>
      <c r="AO20" s="1073" t="s">
        <v>1536</v>
      </c>
      <c r="AP20" s="1073"/>
      <c r="AQ20" s="1073"/>
      <c r="AR20" s="1073"/>
      <c r="AS20" s="1073"/>
      <c r="AT20" s="1073" t="s">
        <v>1127</v>
      </c>
      <c r="AU20" s="1073"/>
      <c r="AV20" s="1073"/>
      <c r="AW20" s="1073"/>
      <c r="AX20" s="1073"/>
    </row>
    <row r="21" spans="3:53" ht="13.9" customHeight="1">
      <c r="E21" s="1073" t="s">
        <v>1137</v>
      </c>
      <c r="F21" s="1073"/>
      <c r="G21" s="1073"/>
      <c r="H21" s="1073"/>
      <c r="I21" s="1073"/>
      <c r="J21" s="3050">
        <v>30</v>
      </c>
      <c r="K21" s="3052"/>
      <c r="L21" s="3052"/>
      <c r="M21" s="3052"/>
      <c r="N21" s="1095" t="s">
        <v>1977</v>
      </c>
      <c r="O21" s="3055"/>
      <c r="P21" s="3058">
        <v>0</v>
      </c>
      <c r="Q21" s="3060"/>
      <c r="R21" s="3060"/>
      <c r="S21" s="1095" t="s">
        <v>1979</v>
      </c>
      <c r="T21" s="3055"/>
      <c r="U21" s="3062">
        <v>0</v>
      </c>
      <c r="V21" s="3065"/>
      <c r="W21" s="3065"/>
      <c r="X21" s="1147" t="s">
        <v>1979</v>
      </c>
      <c r="Y21" s="1148"/>
      <c r="Z21" s="3058">
        <v>0</v>
      </c>
      <c r="AA21" s="3060"/>
      <c r="AB21" s="3060"/>
      <c r="AC21" s="1095" t="s">
        <v>1979</v>
      </c>
      <c r="AD21" s="3055"/>
      <c r="AE21" s="3062">
        <v>0</v>
      </c>
      <c r="AF21" s="3065"/>
      <c r="AG21" s="3065"/>
      <c r="AH21" s="1147" t="s">
        <v>1979</v>
      </c>
      <c r="AI21" s="1148"/>
      <c r="AJ21" s="3062">
        <v>0</v>
      </c>
      <c r="AK21" s="3065"/>
      <c r="AL21" s="3065"/>
      <c r="AM21" s="1147" t="s">
        <v>1979</v>
      </c>
      <c r="AN21" s="1148"/>
      <c r="AO21" s="3062">
        <v>0</v>
      </c>
      <c r="AP21" s="3065"/>
      <c r="AQ21" s="3065"/>
      <c r="AR21" s="1147" t="s">
        <v>1979</v>
      </c>
      <c r="AS21" s="1148"/>
      <c r="AT21" s="3063">
        <f t="shared" ref="AT21:AT32" si="0">P21+U21+Z21+AE21+AJ21+AO21</f>
        <v>0</v>
      </c>
      <c r="AU21" s="1146"/>
      <c r="AV21" s="1146"/>
      <c r="AW21" s="1147" t="s">
        <v>1979</v>
      </c>
      <c r="AX21" s="1148"/>
    </row>
    <row r="22" spans="3:53" ht="13.9" customHeight="1">
      <c r="E22" s="1073" t="s">
        <v>1451</v>
      </c>
      <c r="F22" s="1073"/>
      <c r="G22" s="1073"/>
      <c r="H22" s="1073"/>
      <c r="I22" s="1073"/>
      <c r="J22" s="3050">
        <v>31</v>
      </c>
      <c r="K22" s="3052"/>
      <c r="L22" s="3052"/>
      <c r="M22" s="3052"/>
      <c r="N22" s="1095" t="s">
        <v>1977</v>
      </c>
      <c r="O22" s="3055"/>
      <c r="P22" s="3058">
        <v>0</v>
      </c>
      <c r="Q22" s="3060"/>
      <c r="R22" s="3060"/>
      <c r="S22" s="1095" t="s">
        <v>1979</v>
      </c>
      <c r="T22" s="3055"/>
      <c r="U22" s="3062">
        <v>0</v>
      </c>
      <c r="V22" s="3065"/>
      <c r="W22" s="3065"/>
      <c r="X22" s="1147" t="s">
        <v>1979</v>
      </c>
      <c r="Y22" s="1148"/>
      <c r="Z22" s="3058">
        <v>0</v>
      </c>
      <c r="AA22" s="3060"/>
      <c r="AB22" s="3060"/>
      <c r="AC22" s="1095" t="s">
        <v>1979</v>
      </c>
      <c r="AD22" s="3055"/>
      <c r="AE22" s="3062">
        <v>0</v>
      </c>
      <c r="AF22" s="3065"/>
      <c r="AG22" s="3065"/>
      <c r="AH22" s="1147" t="s">
        <v>1979</v>
      </c>
      <c r="AI22" s="1148"/>
      <c r="AJ22" s="3062">
        <v>0</v>
      </c>
      <c r="AK22" s="3065"/>
      <c r="AL22" s="3065"/>
      <c r="AM22" s="1147" t="s">
        <v>1979</v>
      </c>
      <c r="AN22" s="1148"/>
      <c r="AO22" s="3062">
        <v>0</v>
      </c>
      <c r="AP22" s="3065"/>
      <c r="AQ22" s="3065"/>
      <c r="AR22" s="1147" t="s">
        <v>1979</v>
      </c>
      <c r="AS22" s="1148"/>
      <c r="AT22" s="3063">
        <f t="shared" si="0"/>
        <v>0</v>
      </c>
      <c r="AU22" s="1146"/>
      <c r="AV22" s="1146"/>
      <c r="AW22" s="1147" t="s">
        <v>1979</v>
      </c>
      <c r="AX22" s="1148"/>
    </row>
    <row r="23" spans="3:53" ht="13.9" customHeight="1">
      <c r="E23" s="1073" t="s">
        <v>1130</v>
      </c>
      <c r="F23" s="1073"/>
      <c r="G23" s="1073"/>
      <c r="H23" s="1073"/>
      <c r="I23" s="1073"/>
      <c r="J23" s="3050">
        <v>30</v>
      </c>
      <c r="K23" s="3052"/>
      <c r="L23" s="3052"/>
      <c r="M23" s="3052"/>
      <c r="N23" s="1095" t="s">
        <v>1977</v>
      </c>
      <c r="O23" s="3055"/>
      <c r="P23" s="3058">
        <v>0</v>
      </c>
      <c r="Q23" s="3060"/>
      <c r="R23" s="3060"/>
      <c r="S23" s="1095" t="s">
        <v>1979</v>
      </c>
      <c r="T23" s="3055"/>
      <c r="U23" s="3062">
        <v>0</v>
      </c>
      <c r="V23" s="3065"/>
      <c r="W23" s="3065"/>
      <c r="X23" s="1147" t="s">
        <v>1979</v>
      </c>
      <c r="Y23" s="1148"/>
      <c r="Z23" s="3058">
        <v>0</v>
      </c>
      <c r="AA23" s="3060"/>
      <c r="AB23" s="3060"/>
      <c r="AC23" s="1095" t="s">
        <v>1979</v>
      </c>
      <c r="AD23" s="3055"/>
      <c r="AE23" s="3062">
        <v>0</v>
      </c>
      <c r="AF23" s="3065"/>
      <c r="AG23" s="3065"/>
      <c r="AH23" s="1147" t="s">
        <v>1979</v>
      </c>
      <c r="AI23" s="1148"/>
      <c r="AJ23" s="3062">
        <v>0</v>
      </c>
      <c r="AK23" s="3065"/>
      <c r="AL23" s="3065"/>
      <c r="AM23" s="1147" t="s">
        <v>1979</v>
      </c>
      <c r="AN23" s="1148"/>
      <c r="AO23" s="3062">
        <v>0</v>
      </c>
      <c r="AP23" s="3065"/>
      <c r="AQ23" s="3065"/>
      <c r="AR23" s="1147" t="s">
        <v>1979</v>
      </c>
      <c r="AS23" s="1148"/>
      <c r="AT23" s="3063">
        <f t="shared" si="0"/>
        <v>0</v>
      </c>
      <c r="AU23" s="1146"/>
      <c r="AV23" s="1146"/>
      <c r="AW23" s="1147" t="s">
        <v>1979</v>
      </c>
      <c r="AX23" s="1148"/>
    </row>
    <row r="24" spans="3:53" ht="13.9" customHeight="1">
      <c r="E24" s="1073" t="s">
        <v>1859</v>
      </c>
      <c r="F24" s="1073"/>
      <c r="G24" s="1073"/>
      <c r="H24" s="1073"/>
      <c r="I24" s="1073"/>
      <c r="J24" s="3050">
        <v>31</v>
      </c>
      <c r="K24" s="3052"/>
      <c r="L24" s="3052"/>
      <c r="M24" s="3052"/>
      <c r="N24" s="1095" t="s">
        <v>1977</v>
      </c>
      <c r="O24" s="3055"/>
      <c r="P24" s="3058">
        <v>0</v>
      </c>
      <c r="Q24" s="3060"/>
      <c r="R24" s="3060"/>
      <c r="S24" s="1095" t="s">
        <v>1979</v>
      </c>
      <c r="T24" s="3055"/>
      <c r="U24" s="3062">
        <v>0</v>
      </c>
      <c r="V24" s="3065"/>
      <c r="W24" s="3065"/>
      <c r="X24" s="1147" t="s">
        <v>1979</v>
      </c>
      <c r="Y24" s="1148"/>
      <c r="Z24" s="3058">
        <v>0</v>
      </c>
      <c r="AA24" s="3060"/>
      <c r="AB24" s="3060"/>
      <c r="AC24" s="1095" t="s">
        <v>1979</v>
      </c>
      <c r="AD24" s="3055"/>
      <c r="AE24" s="3062">
        <v>0</v>
      </c>
      <c r="AF24" s="3065"/>
      <c r="AG24" s="3065"/>
      <c r="AH24" s="1147" t="s">
        <v>1979</v>
      </c>
      <c r="AI24" s="1148"/>
      <c r="AJ24" s="3062">
        <v>0</v>
      </c>
      <c r="AK24" s="3065"/>
      <c r="AL24" s="3065"/>
      <c r="AM24" s="1147" t="s">
        <v>1979</v>
      </c>
      <c r="AN24" s="1148"/>
      <c r="AO24" s="3062">
        <v>0</v>
      </c>
      <c r="AP24" s="3065"/>
      <c r="AQ24" s="3065"/>
      <c r="AR24" s="1147" t="s">
        <v>1979</v>
      </c>
      <c r="AS24" s="1148"/>
      <c r="AT24" s="3063">
        <f t="shared" si="0"/>
        <v>0</v>
      </c>
      <c r="AU24" s="1146"/>
      <c r="AV24" s="1146"/>
      <c r="AW24" s="1147" t="s">
        <v>1979</v>
      </c>
      <c r="AX24" s="1148"/>
    </row>
    <row r="25" spans="3:53" ht="13.9" customHeight="1">
      <c r="E25" s="1073" t="s">
        <v>1968</v>
      </c>
      <c r="F25" s="1073"/>
      <c r="G25" s="1073"/>
      <c r="H25" s="1073"/>
      <c r="I25" s="1073"/>
      <c r="J25" s="3050">
        <v>30</v>
      </c>
      <c r="K25" s="3052"/>
      <c r="L25" s="3052"/>
      <c r="M25" s="3052"/>
      <c r="N25" s="1095" t="s">
        <v>1977</v>
      </c>
      <c r="O25" s="3055"/>
      <c r="P25" s="3058">
        <v>0</v>
      </c>
      <c r="Q25" s="3060"/>
      <c r="R25" s="3060"/>
      <c r="S25" s="1095" t="s">
        <v>1979</v>
      </c>
      <c r="T25" s="3055"/>
      <c r="U25" s="3062">
        <v>0</v>
      </c>
      <c r="V25" s="3065"/>
      <c r="W25" s="3065"/>
      <c r="X25" s="1147" t="s">
        <v>1979</v>
      </c>
      <c r="Y25" s="1148"/>
      <c r="Z25" s="3058">
        <v>0</v>
      </c>
      <c r="AA25" s="3060"/>
      <c r="AB25" s="3060"/>
      <c r="AC25" s="1095" t="s">
        <v>1979</v>
      </c>
      <c r="AD25" s="3055"/>
      <c r="AE25" s="3062">
        <v>0</v>
      </c>
      <c r="AF25" s="3065"/>
      <c r="AG25" s="3065"/>
      <c r="AH25" s="1147" t="s">
        <v>1979</v>
      </c>
      <c r="AI25" s="1148"/>
      <c r="AJ25" s="3062">
        <v>0</v>
      </c>
      <c r="AK25" s="3065"/>
      <c r="AL25" s="3065"/>
      <c r="AM25" s="1147" t="s">
        <v>1979</v>
      </c>
      <c r="AN25" s="1148"/>
      <c r="AO25" s="3062">
        <v>0</v>
      </c>
      <c r="AP25" s="3065"/>
      <c r="AQ25" s="3065"/>
      <c r="AR25" s="1147" t="s">
        <v>1979</v>
      </c>
      <c r="AS25" s="1148"/>
      <c r="AT25" s="3063">
        <f t="shared" si="0"/>
        <v>0</v>
      </c>
      <c r="AU25" s="1146"/>
      <c r="AV25" s="1146"/>
      <c r="AW25" s="1147" t="s">
        <v>1979</v>
      </c>
      <c r="AX25" s="1148"/>
    </row>
    <row r="26" spans="3:53" ht="13.9" customHeight="1">
      <c r="E26" s="1073" t="s">
        <v>1314</v>
      </c>
      <c r="F26" s="1073"/>
      <c r="G26" s="1073"/>
      <c r="H26" s="1073"/>
      <c r="I26" s="1073"/>
      <c r="J26" s="3050">
        <v>30</v>
      </c>
      <c r="K26" s="3052"/>
      <c r="L26" s="3052"/>
      <c r="M26" s="3052"/>
      <c r="N26" s="1095" t="s">
        <v>1977</v>
      </c>
      <c r="O26" s="3055"/>
      <c r="P26" s="3058">
        <v>0</v>
      </c>
      <c r="Q26" s="3060"/>
      <c r="R26" s="3060"/>
      <c r="S26" s="1095" t="s">
        <v>1979</v>
      </c>
      <c r="T26" s="3055"/>
      <c r="U26" s="3062">
        <v>0</v>
      </c>
      <c r="V26" s="3065"/>
      <c r="W26" s="3065"/>
      <c r="X26" s="1147" t="s">
        <v>1979</v>
      </c>
      <c r="Y26" s="1148"/>
      <c r="Z26" s="3058">
        <v>0</v>
      </c>
      <c r="AA26" s="3060"/>
      <c r="AB26" s="3060"/>
      <c r="AC26" s="1095" t="s">
        <v>1979</v>
      </c>
      <c r="AD26" s="3055"/>
      <c r="AE26" s="3062">
        <v>0</v>
      </c>
      <c r="AF26" s="3065"/>
      <c r="AG26" s="3065"/>
      <c r="AH26" s="1147" t="s">
        <v>1979</v>
      </c>
      <c r="AI26" s="1148"/>
      <c r="AJ26" s="3062">
        <v>0</v>
      </c>
      <c r="AK26" s="3065"/>
      <c r="AL26" s="3065"/>
      <c r="AM26" s="1147" t="s">
        <v>1979</v>
      </c>
      <c r="AN26" s="1148"/>
      <c r="AO26" s="3062">
        <v>0</v>
      </c>
      <c r="AP26" s="3065"/>
      <c r="AQ26" s="3065"/>
      <c r="AR26" s="1147" t="s">
        <v>1979</v>
      </c>
      <c r="AS26" s="1148"/>
      <c r="AT26" s="3063">
        <f t="shared" si="0"/>
        <v>0</v>
      </c>
      <c r="AU26" s="1146"/>
      <c r="AV26" s="1146"/>
      <c r="AW26" s="1147" t="s">
        <v>1979</v>
      </c>
      <c r="AX26" s="1148"/>
    </row>
    <row r="27" spans="3:53" ht="13.9" customHeight="1">
      <c r="E27" s="1073" t="s">
        <v>1970</v>
      </c>
      <c r="F27" s="1073"/>
      <c r="G27" s="1073"/>
      <c r="H27" s="1073"/>
      <c r="I27" s="1073"/>
      <c r="J27" s="3050">
        <v>31</v>
      </c>
      <c r="K27" s="3052"/>
      <c r="L27" s="3052"/>
      <c r="M27" s="3052"/>
      <c r="N27" s="1095" t="s">
        <v>1977</v>
      </c>
      <c r="O27" s="3055"/>
      <c r="P27" s="3058">
        <v>0</v>
      </c>
      <c r="Q27" s="3060"/>
      <c r="R27" s="3060"/>
      <c r="S27" s="1095" t="s">
        <v>1979</v>
      </c>
      <c r="T27" s="3055"/>
      <c r="U27" s="3062">
        <v>0</v>
      </c>
      <c r="V27" s="3065"/>
      <c r="W27" s="3065"/>
      <c r="X27" s="1147" t="s">
        <v>1979</v>
      </c>
      <c r="Y27" s="1148"/>
      <c r="Z27" s="3058">
        <v>0</v>
      </c>
      <c r="AA27" s="3060"/>
      <c r="AB27" s="3060"/>
      <c r="AC27" s="1095" t="s">
        <v>1979</v>
      </c>
      <c r="AD27" s="3055"/>
      <c r="AE27" s="3062">
        <v>0</v>
      </c>
      <c r="AF27" s="3065"/>
      <c r="AG27" s="3065"/>
      <c r="AH27" s="1147" t="s">
        <v>1979</v>
      </c>
      <c r="AI27" s="1148"/>
      <c r="AJ27" s="3062">
        <v>0</v>
      </c>
      <c r="AK27" s="3065"/>
      <c r="AL27" s="3065"/>
      <c r="AM27" s="1147" t="s">
        <v>1979</v>
      </c>
      <c r="AN27" s="1148"/>
      <c r="AO27" s="3062">
        <v>0</v>
      </c>
      <c r="AP27" s="3065"/>
      <c r="AQ27" s="3065"/>
      <c r="AR27" s="1147" t="s">
        <v>1979</v>
      </c>
      <c r="AS27" s="1148"/>
      <c r="AT27" s="3063">
        <f t="shared" si="0"/>
        <v>0</v>
      </c>
      <c r="AU27" s="1146"/>
      <c r="AV27" s="1146"/>
      <c r="AW27" s="1147" t="s">
        <v>1979</v>
      </c>
      <c r="AX27" s="1148"/>
    </row>
    <row r="28" spans="3:53" ht="13.9" customHeight="1">
      <c r="E28" s="1073" t="s">
        <v>297</v>
      </c>
      <c r="F28" s="1073"/>
      <c r="G28" s="1073"/>
      <c r="H28" s="1073"/>
      <c r="I28" s="1073"/>
      <c r="J28" s="3050">
        <v>30</v>
      </c>
      <c r="K28" s="3052"/>
      <c r="L28" s="3052"/>
      <c r="M28" s="3052"/>
      <c r="N28" s="1095" t="s">
        <v>1977</v>
      </c>
      <c r="O28" s="3055"/>
      <c r="P28" s="3058">
        <v>0</v>
      </c>
      <c r="Q28" s="3060"/>
      <c r="R28" s="3060"/>
      <c r="S28" s="1095" t="s">
        <v>1979</v>
      </c>
      <c r="T28" s="3055"/>
      <c r="U28" s="3062">
        <v>0</v>
      </c>
      <c r="V28" s="3065"/>
      <c r="W28" s="3065"/>
      <c r="X28" s="1147" t="s">
        <v>1979</v>
      </c>
      <c r="Y28" s="1148"/>
      <c r="Z28" s="3058">
        <v>0</v>
      </c>
      <c r="AA28" s="3060"/>
      <c r="AB28" s="3060"/>
      <c r="AC28" s="1095" t="s">
        <v>1979</v>
      </c>
      <c r="AD28" s="3055"/>
      <c r="AE28" s="3062">
        <v>0</v>
      </c>
      <c r="AF28" s="3065"/>
      <c r="AG28" s="3065"/>
      <c r="AH28" s="1147" t="s">
        <v>1979</v>
      </c>
      <c r="AI28" s="1148"/>
      <c r="AJ28" s="3062">
        <v>0</v>
      </c>
      <c r="AK28" s="3065"/>
      <c r="AL28" s="3065"/>
      <c r="AM28" s="1147" t="s">
        <v>1979</v>
      </c>
      <c r="AN28" s="1148"/>
      <c r="AO28" s="3062">
        <v>0</v>
      </c>
      <c r="AP28" s="3065"/>
      <c r="AQ28" s="3065"/>
      <c r="AR28" s="1147" t="s">
        <v>1979</v>
      </c>
      <c r="AS28" s="1148"/>
      <c r="AT28" s="3063">
        <f t="shared" si="0"/>
        <v>0</v>
      </c>
      <c r="AU28" s="1146"/>
      <c r="AV28" s="1146"/>
      <c r="AW28" s="1147" t="s">
        <v>1979</v>
      </c>
      <c r="AX28" s="1148"/>
    </row>
    <row r="29" spans="3:53" ht="13.9" customHeight="1">
      <c r="E29" s="1073" t="s">
        <v>67</v>
      </c>
      <c r="F29" s="1073"/>
      <c r="G29" s="1073"/>
      <c r="H29" s="1073"/>
      <c r="I29" s="1073"/>
      <c r="J29" s="3050">
        <v>31</v>
      </c>
      <c r="K29" s="3052"/>
      <c r="L29" s="3052"/>
      <c r="M29" s="3052"/>
      <c r="N29" s="1095" t="s">
        <v>1977</v>
      </c>
      <c r="O29" s="3055"/>
      <c r="P29" s="3058">
        <v>0</v>
      </c>
      <c r="Q29" s="3060"/>
      <c r="R29" s="3060"/>
      <c r="S29" s="1095" t="s">
        <v>1979</v>
      </c>
      <c r="T29" s="3055"/>
      <c r="U29" s="3062">
        <v>0</v>
      </c>
      <c r="V29" s="3065"/>
      <c r="W29" s="3065"/>
      <c r="X29" s="1147" t="s">
        <v>1979</v>
      </c>
      <c r="Y29" s="1148"/>
      <c r="Z29" s="3058">
        <v>0</v>
      </c>
      <c r="AA29" s="3060"/>
      <c r="AB29" s="3060"/>
      <c r="AC29" s="1095" t="s">
        <v>1979</v>
      </c>
      <c r="AD29" s="3055"/>
      <c r="AE29" s="3062">
        <v>0</v>
      </c>
      <c r="AF29" s="3065"/>
      <c r="AG29" s="3065"/>
      <c r="AH29" s="1147" t="s">
        <v>1979</v>
      </c>
      <c r="AI29" s="1148"/>
      <c r="AJ29" s="3062">
        <v>0</v>
      </c>
      <c r="AK29" s="3065"/>
      <c r="AL29" s="3065"/>
      <c r="AM29" s="1147" t="s">
        <v>1979</v>
      </c>
      <c r="AN29" s="1148"/>
      <c r="AO29" s="3062">
        <v>0</v>
      </c>
      <c r="AP29" s="3065"/>
      <c r="AQ29" s="3065"/>
      <c r="AR29" s="1147" t="s">
        <v>1979</v>
      </c>
      <c r="AS29" s="1148"/>
      <c r="AT29" s="3063">
        <f t="shared" si="0"/>
        <v>0</v>
      </c>
      <c r="AU29" s="1146"/>
      <c r="AV29" s="1146"/>
      <c r="AW29" s="1147" t="s">
        <v>1979</v>
      </c>
      <c r="AX29" s="1148"/>
      <c r="BA29" s="1174"/>
    </row>
    <row r="30" spans="3:53" ht="13.9" customHeight="1">
      <c r="E30" s="1073" t="s">
        <v>1971</v>
      </c>
      <c r="F30" s="1073"/>
      <c r="G30" s="1073"/>
      <c r="H30" s="1073"/>
      <c r="I30" s="1073"/>
      <c r="J30" s="3050">
        <v>30</v>
      </c>
      <c r="K30" s="3052"/>
      <c r="L30" s="3052"/>
      <c r="M30" s="3052"/>
      <c r="N30" s="1095" t="s">
        <v>1977</v>
      </c>
      <c r="O30" s="3055"/>
      <c r="P30" s="3058">
        <v>0</v>
      </c>
      <c r="Q30" s="3060"/>
      <c r="R30" s="3060"/>
      <c r="S30" s="1095" t="s">
        <v>1979</v>
      </c>
      <c r="T30" s="3055"/>
      <c r="U30" s="3062">
        <v>0</v>
      </c>
      <c r="V30" s="3065"/>
      <c r="W30" s="3065"/>
      <c r="X30" s="1147" t="s">
        <v>1979</v>
      </c>
      <c r="Y30" s="1148"/>
      <c r="Z30" s="3058">
        <v>0</v>
      </c>
      <c r="AA30" s="3060"/>
      <c r="AB30" s="3060"/>
      <c r="AC30" s="1095" t="s">
        <v>1979</v>
      </c>
      <c r="AD30" s="3055"/>
      <c r="AE30" s="3062">
        <v>0</v>
      </c>
      <c r="AF30" s="3065"/>
      <c r="AG30" s="3065"/>
      <c r="AH30" s="1147" t="s">
        <v>1979</v>
      </c>
      <c r="AI30" s="1148"/>
      <c r="AJ30" s="3062">
        <v>0</v>
      </c>
      <c r="AK30" s="3065"/>
      <c r="AL30" s="3065"/>
      <c r="AM30" s="1147" t="s">
        <v>1979</v>
      </c>
      <c r="AN30" s="1148"/>
      <c r="AO30" s="3062">
        <v>0</v>
      </c>
      <c r="AP30" s="3065"/>
      <c r="AQ30" s="3065"/>
      <c r="AR30" s="1147" t="s">
        <v>1979</v>
      </c>
      <c r="AS30" s="1148"/>
      <c r="AT30" s="3063">
        <f t="shared" si="0"/>
        <v>0</v>
      </c>
      <c r="AU30" s="1146"/>
      <c r="AV30" s="1146"/>
      <c r="AW30" s="1147" t="s">
        <v>1979</v>
      </c>
      <c r="AX30" s="1148"/>
    </row>
    <row r="31" spans="3:53" ht="13.9" customHeight="1">
      <c r="E31" s="1073" t="s">
        <v>1737</v>
      </c>
      <c r="F31" s="1073"/>
      <c r="G31" s="1073"/>
      <c r="H31" s="1073"/>
      <c r="I31" s="1073"/>
      <c r="J31" s="3050">
        <v>27</v>
      </c>
      <c r="K31" s="3052"/>
      <c r="L31" s="3052"/>
      <c r="M31" s="3052"/>
      <c r="N31" s="1095" t="s">
        <v>1977</v>
      </c>
      <c r="O31" s="3055"/>
      <c r="P31" s="3058">
        <v>0</v>
      </c>
      <c r="Q31" s="3060"/>
      <c r="R31" s="3060"/>
      <c r="S31" s="1095" t="s">
        <v>1979</v>
      </c>
      <c r="T31" s="3055"/>
      <c r="U31" s="3062">
        <v>0</v>
      </c>
      <c r="V31" s="3065"/>
      <c r="W31" s="3065"/>
      <c r="X31" s="1147" t="s">
        <v>1979</v>
      </c>
      <c r="Y31" s="1148"/>
      <c r="Z31" s="3058">
        <v>0</v>
      </c>
      <c r="AA31" s="3060"/>
      <c r="AB31" s="3060"/>
      <c r="AC31" s="1095" t="s">
        <v>1979</v>
      </c>
      <c r="AD31" s="3055"/>
      <c r="AE31" s="3062">
        <v>0</v>
      </c>
      <c r="AF31" s="3065"/>
      <c r="AG31" s="3065"/>
      <c r="AH31" s="1147" t="s">
        <v>1979</v>
      </c>
      <c r="AI31" s="1148"/>
      <c r="AJ31" s="3062">
        <v>0</v>
      </c>
      <c r="AK31" s="3065"/>
      <c r="AL31" s="3065"/>
      <c r="AM31" s="1147" t="s">
        <v>1979</v>
      </c>
      <c r="AN31" s="1148"/>
      <c r="AO31" s="3062">
        <v>0</v>
      </c>
      <c r="AP31" s="3065"/>
      <c r="AQ31" s="3065"/>
      <c r="AR31" s="1147" t="s">
        <v>1979</v>
      </c>
      <c r="AS31" s="1148"/>
      <c r="AT31" s="3063">
        <f t="shared" si="0"/>
        <v>0</v>
      </c>
      <c r="AU31" s="1146"/>
      <c r="AV31" s="1146"/>
      <c r="AW31" s="1147" t="s">
        <v>1979</v>
      </c>
      <c r="AX31" s="1148"/>
    </row>
    <row r="32" spans="3:53" ht="13.9" customHeight="1">
      <c r="E32" s="1073" t="s">
        <v>243</v>
      </c>
      <c r="F32" s="1073"/>
      <c r="G32" s="1073"/>
      <c r="H32" s="1073"/>
      <c r="I32" s="1073"/>
      <c r="J32" s="3050">
        <v>31</v>
      </c>
      <c r="K32" s="3052"/>
      <c r="L32" s="3052"/>
      <c r="M32" s="3052"/>
      <c r="N32" s="1095" t="s">
        <v>1977</v>
      </c>
      <c r="O32" s="3055"/>
      <c r="P32" s="3058">
        <v>0</v>
      </c>
      <c r="Q32" s="3060"/>
      <c r="R32" s="3060"/>
      <c r="S32" s="1095" t="s">
        <v>1979</v>
      </c>
      <c r="T32" s="3055"/>
      <c r="U32" s="3062">
        <v>0</v>
      </c>
      <c r="V32" s="3065"/>
      <c r="W32" s="3065"/>
      <c r="X32" s="1147" t="s">
        <v>1979</v>
      </c>
      <c r="Y32" s="1148"/>
      <c r="Z32" s="3058">
        <v>0</v>
      </c>
      <c r="AA32" s="3060"/>
      <c r="AB32" s="3060"/>
      <c r="AC32" s="1095" t="s">
        <v>1979</v>
      </c>
      <c r="AD32" s="3055"/>
      <c r="AE32" s="3062">
        <v>0</v>
      </c>
      <c r="AF32" s="3065"/>
      <c r="AG32" s="3065"/>
      <c r="AH32" s="1147" t="s">
        <v>1979</v>
      </c>
      <c r="AI32" s="1148"/>
      <c r="AJ32" s="3062">
        <v>0</v>
      </c>
      <c r="AK32" s="3065"/>
      <c r="AL32" s="3065"/>
      <c r="AM32" s="1147" t="s">
        <v>1979</v>
      </c>
      <c r="AN32" s="1148"/>
      <c r="AO32" s="3062">
        <v>0</v>
      </c>
      <c r="AP32" s="3065"/>
      <c r="AQ32" s="3065"/>
      <c r="AR32" s="1147" t="s">
        <v>1979</v>
      </c>
      <c r="AS32" s="1148"/>
      <c r="AT32" s="3063">
        <f t="shared" si="0"/>
        <v>0</v>
      </c>
      <c r="AU32" s="1146"/>
      <c r="AV32" s="1146"/>
      <c r="AW32" s="1147" t="s">
        <v>1979</v>
      </c>
      <c r="AX32" s="1148"/>
    </row>
    <row r="33" spans="2:54" ht="13.9" customHeight="1">
      <c r="E33" s="1073" t="s">
        <v>1127</v>
      </c>
      <c r="F33" s="1073"/>
      <c r="G33" s="1073"/>
      <c r="H33" s="1073"/>
      <c r="I33" s="1073"/>
      <c r="J33" s="1087">
        <f>SUM(J21:M32)</f>
        <v>362</v>
      </c>
      <c r="K33" s="1090"/>
      <c r="L33" s="1090"/>
      <c r="M33" s="1090"/>
      <c r="N33" s="1095" t="s">
        <v>1977</v>
      </c>
      <c r="O33" s="3055"/>
      <c r="P33" s="1129">
        <f>SUM(P21:R32)</f>
        <v>0</v>
      </c>
      <c r="Q33" s="1106"/>
      <c r="R33" s="1106"/>
      <c r="S33" s="1095" t="s">
        <v>1979</v>
      </c>
      <c r="T33" s="3055"/>
      <c r="U33" s="3063">
        <f>SUM(U21:W32)</f>
        <v>0</v>
      </c>
      <c r="V33" s="1146"/>
      <c r="W33" s="1146"/>
      <c r="X33" s="1147" t="s">
        <v>1979</v>
      </c>
      <c r="Y33" s="1148"/>
      <c r="Z33" s="1129">
        <f>SUM(Z21:AB32)</f>
        <v>0</v>
      </c>
      <c r="AA33" s="1106"/>
      <c r="AB33" s="1106"/>
      <c r="AC33" s="1095" t="s">
        <v>1979</v>
      </c>
      <c r="AD33" s="3055"/>
      <c r="AE33" s="3063">
        <f>SUM(AE21:AG32)</f>
        <v>0</v>
      </c>
      <c r="AF33" s="1146"/>
      <c r="AG33" s="1146"/>
      <c r="AH33" s="1147" t="s">
        <v>1979</v>
      </c>
      <c r="AI33" s="1148"/>
      <c r="AJ33" s="3063">
        <f>SUM(AJ21:AL32)</f>
        <v>0</v>
      </c>
      <c r="AK33" s="1146"/>
      <c r="AL33" s="1146"/>
      <c r="AM33" s="1147" t="s">
        <v>1979</v>
      </c>
      <c r="AN33" s="1148"/>
      <c r="AO33" s="3063">
        <f>SUM(AO21:AQ32)</f>
        <v>0</v>
      </c>
      <c r="AP33" s="1146"/>
      <c r="AQ33" s="1146"/>
      <c r="AR33" s="1147" t="s">
        <v>1979</v>
      </c>
      <c r="AS33" s="1148"/>
      <c r="AT33" s="3063">
        <f>SUM(AT21:AV32)</f>
        <v>0</v>
      </c>
      <c r="AU33" s="1146"/>
      <c r="AV33" s="1146"/>
      <c r="AW33" s="1147" t="s">
        <v>1979</v>
      </c>
      <c r="AX33" s="1148"/>
    </row>
    <row r="34" spans="2:54" ht="13.9" customHeight="1">
      <c r="E34" s="3044" t="s">
        <v>1435</v>
      </c>
      <c r="F34" s="3047"/>
      <c r="G34" s="3047"/>
      <c r="H34" s="3047"/>
      <c r="I34" s="3049"/>
      <c r="J34" s="3051"/>
      <c r="K34" s="3053"/>
      <c r="L34" s="3053"/>
      <c r="M34" s="3053"/>
      <c r="N34" s="3053"/>
      <c r="O34" s="3056"/>
      <c r="P34" s="3059">
        <f>IFERROR(ROUNDUP(P33/$J$33,1),"0")</f>
        <v>0</v>
      </c>
      <c r="Q34" s="3061"/>
      <c r="R34" s="3061"/>
      <c r="S34" s="1095" t="s">
        <v>1979</v>
      </c>
      <c r="T34" s="3055"/>
      <c r="U34" s="3059">
        <f>IFERROR(ROUNDUP(U33/$J$33,1),"0")</f>
        <v>0</v>
      </c>
      <c r="V34" s="3061"/>
      <c r="W34" s="3061"/>
      <c r="X34" s="1147" t="s">
        <v>1979</v>
      </c>
      <c r="Y34" s="1148"/>
      <c r="Z34" s="3059">
        <f>IFERROR(ROUNDUP(Z33/$J$33,1),"0")</f>
        <v>0</v>
      </c>
      <c r="AA34" s="3061"/>
      <c r="AB34" s="3061"/>
      <c r="AC34" s="1147" t="s">
        <v>1979</v>
      </c>
      <c r="AD34" s="1148"/>
      <c r="AE34" s="3059">
        <f>IFERROR(ROUNDUP(AE33/$J$33,1),"0")</f>
        <v>0</v>
      </c>
      <c r="AF34" s="3061"/>
      <c r="AG34" s="3061"/>
      <c r="AH34" s="1147" t="s">
        <v>1979</v>
      </c>
      <c r="AI34" s="1148"/>
      <c r="AJ34" s="3059">
        <f>IFERROR(ROUNDUP(AJ33/$J$33,1),"0")</f>
        <v>0</v>
      </c>
      <c r="AK34" s="3061"/>
      <c r="AL34" s="3061"/>
      <c r="AM34" s="1147" t="s">
        <v>1979</v>
      </c>
      <c r="AN34" s="1148"/>
      <c r="AO34" s="3059">
        <f>IFERROR(ROUNDUP(AO33/$J$33,1),"0")</f>
        <v>0</v>
      </c>
      <c r="AP34" s="3061"/>
      <c r="AQ34" s="3061"/>
      <c r="AR34" s="1147" t="s">
        <v>1979</v>
      </c>
      <c r="AS34" s="1148"/>
      <c r="AT34" s="3081">
        <f>P34+U34+Z34+AE34+AJ34+AO34</f>
        <v>0</v>
      </c>
      <c r="AU34" s="3082"/>
      <c r="AV34" s="3082"/>
      <c r="AW34" s="1147" t="s">
        <v>1979</v>
      </c>
      <c r="AX34" s="1148"/>
    </row>
    <row r="35" spans="2:54" ht="13.9" customHeight="1">
      <c r="E35" s="1063" t="s">
        <v>1972</v>
      </c>
      <c r="F35" s="1071"/>
      <c r="G35" s="1071"/>
      <c r="H35" s="1071"/>
      <c r="I35" s="1071"/>
      <c r="J35" s="1071"/>
      <c r="K35" s="1071"/>
      <c r="L35" s="1071"/>
      <c r="M35" s="1071"/>
      <c r="N35" s="1071"/>
      <c r="O35" s="1071"/>
      <c r="P35" s="1071"/>
      <c r="Q35" s="1071"/>
      <c r="R35" s="1071"/>
      <c r="S35" s="1071"/>
      <c r="T35" s="1071"/>
      <c r="U35" s="1071"/>
      <c r="V35" s="1071"/>
      <c r="W35" s="1071"/>
      <c r="X35" s="1071"/>
      <c r="Y35" s="1071"/>
      <c r="Z35" s="1071"/>
      <c r="AA35" s="1071"/>
      <c r="AB35" s="1071"/>
      <c r="AC35" s="1071"/>
      <c r="AD35" s="1071"/>
      <c r="AE35" s="1071"/>
      <c r="AF35" s="1071"/>
      <c r="AG35" s="1071"/>
      <c r="AH35" s="1071"/>
      <c r="AI35" s="1071"/>
      <c r="AJ35" s="1071"/>
      <c r="AK35" s="1071"/>
      <c r="AL35" s="1071"/>
      <c r="AM35" s="1071"/>
      <c r="AN35" s="1071"/>
      <c r="AO35" s="1071"/>
      <c r="AP35" s="1071"/>
      <c r="AQ35" s="1071"/>
      <c r="AR35" s="1071"/>
      <c r="AS35" s="1071"/>
      <c r="AT35" s="1071"/>
      <c r="AU35" s="1071"/>
      <c r="AV35" s="1071"/>
      <c r="AW35" s="1071"/>
      <c r="AX35" s="1173" t="str">
        <f>IFERROR(IF(AT34&gt;Y9,"「１　事業者名等」の定員数を超過しています。",""),"")</f>
        <v/>
      </c>
    </row>
    <row r="36" spans="2:54" ht="13.9" customHeight="1">
      <c r="E36" s="1063" t="s">
        <v>845</v>
      </c>
      <c r="F36" s="1071"/>
      <c r="G36" s="1071"/>
      <c r="H36" s="1071"/>
      <c r="I36" s="1071"/>
      <c r="J36" s="1071"/>
      <c r="K36" s="1071"/>
      <c r="L36" s="1071"/>
      <c r="M36" s="1071"/>
      <c r="N36" s="1071"/>
      <c r="O36" s="1071"/>
      <c r="P36" s="1071"/>
      <c r="Q36" s="1071"/>
      <c r="R36" s="1071"/>
      <c r="S36" s="1071"/>
      <c r="T36" s="1071"/>
      <c r="U36" s="1071"/>
      <c r="V36" s="1071"/>
      <c r="W36" s="1071"/>
      <c r="X36" s="1071"/>
      <c r="Y36" s="1071"/>
      <c r="Z36" s="1071"/>
      <c r="AA36" s="1071"/>
      <c r="AB36" s="1071"/>
      <c r="AC36" s="1071"/>
      <c r="AD36" s="1071"/>
      <c r="AE36" s="1071"/>
      <c r="AF36" s="1071"/>
      <c r="AG36" s="1071"/>
      <c r="AH36" s="1071"/>
      <c r="AI36" s="1071"/>
      <c r="AJ36" s="1071"/>
      <c r="AK36" s="1071"/>
      <c r="AL36" s="1071"/>
      <c r="AM36" s="1071"/>
      <c r="AN36" s="1071"/>
      <c r="AO36" s="1071"/>
      <c r="AP36" s="1071"/>
      <c r="AQ36" s="1071"/>
      <c r="AR36" s="1071"/>
      <c r="AS36" s="1071"/>
      <c r="AT36" s="1071"/>
      <c r="AU36" s="1071"/>
      <c r="AV36" s="1071"/>
      <c r="AW36" s="1071"/>
      <c r="AX36" s="1071"/>
    </row>
    <row r="37" spans="2:54" ht="13.9" customHeight="1">
      <c r="E37" s="1063" t="s">
        <v>624</v>
      </c>
      <c r="F37" s="1071"/>
      <c r="G37" s="1071"/>
      <c r="H37" s="1071"/>
      <c r="I37" s="1071"/>
      <c r="J37" s="1071"/>
      <c r="K37" s="1071"/>
      <c r="L37" s="1071"/>
      <c r="M37" s="1071"/>
      <c r="N37" s="1071"/>
      <c r="O37" s="1071"/>
      <c r="P37" s="1071"/>
      <c r="Q37" s="1071"/>
      <c r="R37" s="1071"/>
      <c r="S37" s="1071"/>
      <c r="T37" s="1071"/>
      <c r="U37" s="1071"/>
      <c r="V37" s="1071"/>
      <c r="W37" s="1071"/>
      <c r="X37" s="1071"/>
      <c r="Y37" s="1071"/>
      <c r="Z37" s="1071"/>
      <c r="AA37" s="1071"/>
      <c r="AB37" s="1071"/>
      <c r="AC37" s="1071"/>
      <c r="AD37" s="1071"/>
      <c r="AE37" s="1071"/>
      <c r="AF37" s="1071"/>
      <c r="AG37" s="1071"/>
      <c r="AH37" s="1071"/>
      <c r="AI37" s="1071"/>
      <c r="AJ37" s="1071"/>
      <c r="AK37" s="1071"/>
      <c r="AL37" s="1071"/>
      <c r="AM37" s="1071"/>
      <c r="AN37" s="1071"/>
      <c r="AO37" s="1071"/>
      <c r="AP37" s="1071"/>
      <c r="AQ37" s="1071"/>
      <c r="AR37" s="1071"/>
      <c r="AS37" s="1071"/>
      <c r="AT37" s="1071"/>
      <c r="AU37" s="1071"/>
      <c r="AV37" s="1071"/>
      <c r="AW37" s="1071"/>
      <c r="AX37" s="1071"/>
    </row>
    <row r="38" spans="2:54" ht="13.9" customHeight="1">
      <c r="E38" s="1063" t="s">
        <v>1273</v>
      </c>
      <c r="F38" s="1071"/>
      <c r="G38" s="1071"/>
      <c r="H38" s="1071"/>
      <c r="I38" s="1071"/>
      <c r="J38" s="1071"/>
      <c r="K38" s="1071"/>
      <c r="L38" s="1071"/>
      <c r="M38" s="1071"/>
      <c r="N38" s="1071"/>
      <c r="O38" s="1071"/>
      <c r="P38" s="1071"/>
      <c r="Q38" s="1071"/>
      <c r="R38" s="1071"/>
      <c r="S38" s="1071"/>
      <c r="T38" s="1071"/>
      <c r="U38" s="1071"/>
      <c r="V38" s="1071"/>
      <c r="W38" s="1071"/>
      <c r="X38" s="1071"/>
      <c r="Y38" s="1071"/>
      <c r="Z38" s="1071"/>
      <c r="AA38" s="1071"/>
      <c r="AB38" s="1071"/>
      <c r="AC38" s="1071"/>
      <c r="AD38" s="1071"/>
      <c r="AE38" s="1071"/>
      <c r="AF38" s="1071"/>
      <c r="AG38" s="1071"/>
      <c r="AH38" s="1071"/>
      <c r="AI38" s="1071"/>
      <c r="AJ38" s="1071"/>
      <c r="AK38" s="1071"/>
      <c r="AL38" s="1071"/>
      <c r="AM38" s="1071"/>
      <c r="AN38" s="1071"/>
      <c r="AO38" s="1071"/>
      <c r="AP38" s="1071"/>
      <c r="AQ38" s="1071"/>
      <c r="AR38" s="1071"/>
      <c r="AS38" s="1071"/>
      <c r="AT38" s="1071"/>
      <c r="AU38" s="1071"/>
      <c r="AV38" s="1071"/>
      <c r="AW38" s="1071"/>
      <c r="AX38" s="1071"/>
    </row>
    <row r="39" spans="2:54" ht="13.9" customHeight="1">
      <c r="E39" s="1063" t="s">
        <v>900</v>
      </c>
      <c r="F39" s="1071"/>
      <c r="G39" s="1071"/>
      <c r="H39" s="1071"/>
      <c r="I39" s="1071"/>
      <c r="J39" s="1071"/>
      <c r="K39" s="1071"/>
      <c r="L39" s="1071"/>
      <c r="M39" s="1071"/>
      <c r="N39" s="1071"/>
      <c r="O39" s="1071"/>
      <c r="P39" s="1071"/>
      <c r="Q39" s="1071"/>
      <c r="R39" s="1071"/>
      <c r="S39" s="1071"/>
      <c r="T39" s="1071"/>
      <c r="U39" s="1071"/>
      <c r="V39" s="1071"/>
      <c r="W39" s="1071"/>
      <c r="X39" s="1071"/>
      <c r="Y39" s="1071"/>
      <c r="Z39" s="1071"/>
      <c r="AA39" s="1071"/>
      <c r="AB39" s="1071"/>
      <c r="AC39" s="1071"/>
      <c r="AD39" s="1071"/>
      <c r="AE39" s="1071"/>
      <c r="AF39" s="1071"/>
      <c r="AG39" s="1071"/>
      <c r="AH39" s="1071"/>
      <c r="AI39" s="1071"/>
      <c r="AJ39" s="1071"/>
      <c r="AK39" s="1071"/>
      <c r="AL39" s="1071"/>
      <c r="AM39" s="1071"/>
      <c r="AN39" s="1071"/>
      <c r="AO39" s="1071"/>
      <c r="AP39" s="1071"/>
      <c r="AQ39" s="1071"/>
      <c r="AR39" s="1071"/>
      <c r="AS39" s="1071"/>
      <c r="AT39" s="1071"/>
      <c r="AU39" s="1071"/>
      <c r="AV39" s="1071"/>
      <c r="AW39" s="1071"/>
      <c r="AX39" s="1071"/>
    </row>
    <row r="40" spans="2:54" ht="13.9" customHeight="1">
      <c r="E40" s="1063" t="s">
        <v>1973</v>
      </c>
      <c r="F40" s="1071"/>
      <c r="G40" s="1071"/>
      <c r="H40" s="1071"/>
      <c r="I40" s="1071"/>
      <c r="J40" s="1071"/>
      <c r="K40" s="1071"/>
      <c r="L40" s="1071"/>
      <c r="M40" s="1071"/>
      <c r="N40" s="1071"/>
      <c r="O40" s="1071"/>
      <c r="P40" s="1071"/>
      <c r="Q40" s="1071"/>
      <c r="R40" s="1071"/>
      <c r="S40" s="1071"/>
      <c r="T40" s="1071"/>
      <c r="U40" s="1071"/>
      <c r="V40" s="1071"/>
      <c r="W40" s="1071"/>
      <c r="X40" s="1071"/>
      <c r="Y40" s="1071"/>
      <c r="Z40" s="1071"/>
      <c r="AA40" s="1071"/>
      <c r="AB40" s="1071"/>
      <c r="AC40" s="1071"/>
      <c r="AD40" s="1071"/>
      <c r="AE40" s="1071"/>
      <c r="AF40" s="1071"/>
      <c r="AG40" s="1071"/>
      <c r="AH40" s="1071"/>
      <c r="AI40" s="1071"/>
      <c r="AJ40" s="1071"/>
      <c r="AK40" s="1071"/>
      <c r="AL40" s="1071"/>
      <c r="AM40" s="1071"/>
      <c r="AN40" s="1071"/>
      <c r="AO40" s="1071"/>
      <c r="AP40" s="1071"/>
      <c r="AQ40" s="1071"/>
      <c r="AR40" s="1071"/>
      <c r="AS40" s="1071"/>
      <c r="AT40" s="1071"/>
      <c r="AU40" s="1071"/>
      <c r="AV40" s="1071"/>
      <c r="AW40" s="1071"/>
      <c r="AX40" s="1071"/>
    </row>
    <row r="41" spans="2:54" ht="13.9" customHeight="1">
      <c r="E41" s="1063"/>
      <c r="F41" s="1071"/>
      <c r="G41" s="1071"/>
      <c r="H41" s="1071"/>
      <c r="I41" s="1071"/>
      <c r="J41" s="1071"/>
      <c r="K41" s="1071"/>
      <c r="L41" s="1071"/>
      <c r="M41" s="1071"/>
      <c r="N41" s="1071"/>
      <c r="O41" s="1071"/>
      <c r="P41" s="1071"/>
      <c r="Q41" s="1071"/>
      <c r="R41" s="1071"/>
      <c r="S41" s="1071"/>
      <c r="T41" s="1071"/>
      <c r="U41" s="1071"/>
      <c r="V41" s="1071"/>
      <c r="W41" s="1071"/>
      <c r="X41" s="1071"/>
      <c r="Y41" s="1071"/>
      <c r="Z41" s="1071"/>
      <c r="AA41" s="1071"/>
      <c r="AB41" s="1071"/>
      <c r="AC41" s="1071"/>
      <c r="AD41" s="1071"/>
      <c r="AE41" s="1071"/>
      <c r="AF41" s="1071"/>
      <c r="AG41" s="1071"/>
      <c r="AH41" s="1071"/>
      <c r="AI41" s="1071"/>
      <c r="AJ41" s="1071"/>
      <c r="AK41" s="1071"/>
      <c r="AL41" s="1071"/>
      <c r="AM41" s="1071"/>
      <c r="AN41" s="1071"/>
      <c r="AO41" s="1071"/>
      <c r="AP41" s="1071"/>
      <c r="AQ41" s="1071"/>
      <c r="AR41" s="1071"/>
      <c r="AS41" s="1071"/>
      <c r="AT41" s="1071"/>
      <c r="AU41" s="1071"/>
      <c r="AV41" s="1071"/>
      <c r="AW41" s="1071"/>
      <c r="AX41" s="1071"/>
    </row>
    <row r="42" spans="2:54" ht="13.9" customHeight="1">
      <c r="E42" s="1063"/>
      <c r="F42" s="1071"/>
      <c r="G42" s="1071"/>
      <c r="H42" s="1071"/>
      <c r="I42" s="1071"/>
      <c r="J42" s="1071"/>
      <c r="K42" s="1071"/>
      <c r="L42" s="1071"/>
      <c r="M42" s="1071"/>
      <c r="N42" s="1071"/>
      <c r="O42" s="1071"/>
      <c r="P42" s="1071"/>
      <c r="Q42" s="1071"/>
      <c r="R42" s="1071"/>
      <c r="S42" s="1071"/>
      <c r="T42" s="1071"/>
      <c r="U42" s="1071"/>
      <c r="V42" s="1071"/>
      <c r="W42" s="1071"/>
      <c r="X42" s="1071"/>
      <c r="Y42" s="1071"/>
      <c r="Z42" s="1071"/>
      <c r="AA42" s="1071"/>
      <c r="AB42" s="1071"/>
      <c r="AC42" s="1071"/>
      <c r="AD42" s="1071"/>
      <c r="AE42" s="1071"/>
      <c r="AF42" s="1071"/>
      <c r="AG42" s="1071"/>
      <c r="AH42" s="1071"/>
      <c r="AI42" s="1071"/>
      <c r="AJ42" s="1071"/>
      <c r="AK42" s="1071"/>
      <c r="AL42" s="1071"/>
      <c r="AM42" s="1071"/>
      <c r="AN42" s="1071"/>
      <c r="AO42" s="1071"/>
      <c r="AP42" s="1071"/>
      <c r="AQ42" s="1071"/>
      <c r="AR42" s="1071"/>
      <c r="AS42" s="1071"/>
      <c r="AT42" s="1071"/>
      <c r="AU42" s="1071"/>
      <c r="AV42" s="1071"/>
      <c r="AW42" s="1071"/>
      <c r="AX42" s="1071"/>
    </row>
    <row r="43" spans="2:54" ht="13.9" customHeight="1">
      <c r="B43" s="3041"/>
      <c r="C43" s="3041"/>
      <c r="D43" s="3041"/>
      <c r="E43" s="3041"/>
      <c r="F43" s="3041"/>
      <c r="G43" s="857" t="s">
        <v>1974</v>
      </c>
      <c r="AA43" s="3041"/>
      <c r="AB43" s="3041"/>
      <c r="AC43" s="3041"/>
      <c r="AD43" s="857" t="s">
        <v>781</v>
      </c>
      <c r="AX43" s="3041"/>
      <c r="AY43" s="3041"/>
      <c r="AZ43" s="3041"/>
      <c r="BA43" s="3041"/>
      <c r="BB43" s="3041"/>
    </row>
    <row r="44" spans="2:54" ht="13.9" customHeight="1">
      <c r="B44" s="3041"/>
      <c r="C44" s="3041"/>
      <c r="D44" s="3041"/>
      <c r="E44" s="3045"/>
      <c r="F44" s="3045"/>
      <c r="I44" s="1073"/>
      <c r="J44" s="1073"/>
      <c r="K44" s="1073"/>
      <c r="L44" s="1073"/>
      <c r="M44" s="1073"/>
      <c r="N44" s="1073"/>
      <c r="O44" s="1073"/>
      <c r="P44" s="1073"/>
      <c r="Q44" s="1073"/>
      <c r="R44" s="1073"/>
      <c r="S44" s="1073"/>
      <c r="T44" s="1073"/>
      <c r="U44" s="1073" t="s">
        <v>897</v>
      </c>
      <c r="V44" s="1073"/>
      <c r="W44" s="1073"/>
      <c r="X44" s="1073"/>
      <c r="Y44" s="1073"/>
      <c r="Z44" s="1073"/>
      <c r="AA44" s="3041"/>
      <c r="AB44" s="3041"/>
      <c r="AC44" s="3041"/>
      <c r="AF44" s="1073"/>
      <c r="AG44" s="1073"/>
      <c r="AH44" s="1073"/>
      <c r="AI44" s="1073"/>
      <c r="AJ44" s="1073"/>
      <c r="AK44" s="1073"/>
      <c r="AL44" s="1073"/>
      <c r="AM44" s="1073"/>
      <c r="AN44" s="1073"/>
      <c r="AO44" s="1073"/>
      <c r="AP44" s="1073"/>
      <c r="AQ44" s="1073"/>
      <c r="AR44" s="1073" t="s">
        <v>897</v>
      </c>
      <c r="AS44" s="1073"/>
      <c r="AT44" s="1073"/>
      <c r="AU44" s="1073"/>
      <c r="AV44" s="1073"/>
      <c r="AW44" s="1073"/>
      <c r="AX44" s="3041"/>
      <c r="AY44" s="3041"/>
      <c r="AZ44" s="3041"/>
      <c r="BA44" s="3041"/>
      <c r="BB44" s="3041"/>
    </row>
    <row r="45" spans="2:54" ht="13.9" customHeight="1">
      <c r="B45" s="3041"/>
      <c r="C45" s="3041"/>
      <c r="D45" s="3041"/>
      <c r="E45" s="3045"/>
      <c r="F45" s="3045"/>
      <c r="I45" s="1073" t="s">
        <v>1976</v>
      </c>
      <c r="J45" s="1073"/>
      <c r="K45" s="1073"/>
      <c r="L45" s="1073"/>
      <c r="M45" s="1073"/>
      <c r="N45" s="1073"/>
      <c r="O45" s="1073"/>
      <c r="P45" s="1073"/>
      <c r="Q45" s="1073"/>
      <c r="R45" s="1073"/>
      <c r="S45" s="1073"/>
      <c r="T45" s="1073"/>
      <c r="U45" s="3064" t="str">
        <f>IF(AND(OR(AK7="○",AK8="○"),E12="○"),ROUNDUP(AX15*0.9/7,0),IF(AND(OR(AK7="○",AK8="○"),OR(E13="○",E14="○")),ROUNDUP(AT34/7,0),""))</f>
        <v/>
      </c>
      <c r="V45" s="3066"/>
      <c r="W45" s="3066"/>
      <c r="X45" s="3067"/>
      <c r="Y45" s="3069" t="s">
        <v>1628</v>
      </c>
      <c r="Z45" s="3069"/>
      <c r="AA45" s="3041"/>
      <c r="AB45" s="3041"/>
      <c r="AC45" s="3041"/>
      <c r="AF45" s="1073" t="s">
        <v>1976</v>
      </c>
      <c r="AG45" s="1073"/>
      <c r="AH45" s="1073"/>
      <c r="AI45" s="1073"/>
      <c r="AJ45" s="1073"/>
      <c r="AK45" s="1073"/>
      <c r="AL45" s="1073"/>
      <c r="AM45" s="1073"/>
      <c r="AN45" s="1073"/>
      <c r="AO45" s="1073"/>
      <c r="AP45" s="1073"/>
      <c r="AQ45" s="1073"/>
      <c r="AR45" s="3079"/>
      <c r="AS45" s="3079"/>
      <c r="AT45" s="3079"/>
      <c r="AU45" s="3079"/>
      <c r="AV45" s="3069" t="s">
        <v>1628</v>
      </c>
      <c r="AW45" s="3069"/>
    </row>
    <row r="46" spans="2:54" ht="13.9" customHeight="1">
      <c r="B46" s="3041"/>
      <c r="C46" s="3041"/>
      <c r="D46" s="3041"/>
      <c r="E46" s="3046"/>
      <c r="F46" s="3041"/>
      <c r="I46" s="1063"/>
      <c r="AA46" s="3041"/>
      <c r="AB46" s="3041"/>
      <c r="AC46" s="3041"/>
      <c r="AF46" s="1063"/>
    </row>
    <row r="47" spans="2:54" ht="13.9" customHeight="1">
      <c r="B47" s="3041"/>
      <c r="C47" s="3041"/>
      <c r="D47" s="3041"/>
      <c r="E47" s="3046"/>
      <c r="F47" s="3041"/>
      <c r="G47" s="3041" t="s">
        <v>1330</v>
      </c>
      <c r="H47" s="3041"/>
      <c r="I47" s="3041"/>
      <c r="J47" s="3041"/>
      <c r="K47" s="3041"/>
      <c r="L47" s="3041"/>
      <c r="M47" s="3041"/>
      <c r="N47" s="3041"/>
      <c r="O47" s="3041"/>
      <c r="P47" s="3041"/>
      <c r="Q47" s="3041"/>
      <c r="R47" s="3041"/>
      <c r="S47" s="3041"/>
      <c r="T47" s="3045"/>
      <c r="U47" s="3045"/>
      <c r="V47" s="3045"/>
      <c r="W47" s="3045"/>
      <c r="X47" s="3045"/>
      <c r="Y47" s="3045"/>
      <c r="Z47" s="3045"/>
      <c r="AA47" s="3045"/>
      <c r="AB47" s="3045"/>
      <c r="AC47" s="3045"/>
      <c r="AD47" s="3045"/>
      <c r="AE47" s="3045"/>
      <c r="AF47" s="3045"/>
      <c r="AG47" s="3045"/>
      <c r="AH47" s="3045"/>
      <c r="AI47" s="3045"/>
      <c r="AJ47" s="3041"/>
      <c r="AK47" s="3041"/>
      <c r="AL47" s="3041"/>
      <c r="AM47" s="3041"/>
      <c r="AN47" s="3041"/>
      <c r="AO47" s="3041"/>
      <c r="AP47" s="3041"/>
      <c r="AQ47" s="3041"/>
      <c r="AX47" s="3041"/>
      <c r="AY47" s="3041"/>
      <c r="AZ47" s="3041"/>
    </row>
    <row r="48" spans="2:54" ht="13.9" customHeight="1">
      <c r="B48" s="3041"/>
      <c r="C48" s="3041"/>
      <c r="D48" s="3041"/>
      <c r="E48" s="3046"/>
      <c r="F48" s="3041"/>
      <c r="G48" s="3041"/>
      <c r="H48" s="3041"/>
      <c r="I48" s="3041"/>
      <c r="J48" s="3041"/>
      <c r="K48" s="3041"/>
      <c r="L48" s="3041"/>
      <c r="M48" s="3041"/>
      <c r="N48" s="3041"/>
      <c r="O48" s="3041"/>
      <c r="P48" s="3041"/>
      <c r="Q48" s="3041"/>
      <c r="R48" s="3041"/>
      <c r="S48" s="3041"/>
      <c r="T48" s="3045"/>
      <c r="U48" s="3045"/>
      <c r="V48" s="3045"/>
      <c r="W48" s="3045"/>
      <c r="X48" s="3045"/>
      <c r="Y48" s="3045"/>
      <c r="Z48" s="3045"/>
      <c r="AA48" s="3045"/>
      <c r="AB48" s="3045"/>
      <c r="AC48" s="3045"/>
      <c r="AD48" s="3045"/>
      <c r="AE48" s="3045"/>
      <c r="AF48" s="3045"/>
      <c r="AG48" s="3045"/>
      <c r="AH48" s="3045"/>
      <c r="AI48" s="3045"/>
      <c r="AJ48" s="3041"/>
      <c r="AK48" s="3041"/>
      <c r="AL48" s="3041"/>
      <c r="AM48" s="3041"/>
      <c r="AN48" s="3041"/>
      <c r="AO48" s="3041"/>
      <c r="AP48" s="3041"/>
      <c r="AQ48" s="3041"/>
      <c r="AX48" s="3041"/>
      <c r="AY48" s="3041"/>
      <c r="AZ48" s="3041"/>
    </row>
    <row r="49" spans="2:57" ht="13.9" customHeight="1">
      <c r="B49" s="3041"/>
      <c r="C49" s="3041"/>
      <c r="D49" s="3041"/>
      <c r="E49" s="3041"/>
      <c r="F49" s="3041"/>
      <c r="G49" s="3041"/>
      <c r="H49" s="3041"/>
      <c r="I49" s="3041"/>
      <c r="J49" s="3041"/>
      <c r="K49" s="3041"/>
      <c r="L49" s="3041"/>
      <c r="M49" s="3041"/>
      <c r="N49" s="3041"/>
      <c r="O49" s="3041"/>
      <c r="P49" s="3041"/>
      <c r="Q49" s="3045"/>
      <c r="R49" s="3045"/>
      <c r="S49" s="3045"/>
      <c r="T49" s="3045"/>
      <c r="U49" s="3045"/>
      <c r="V49" s="3045"/>
      <c r="W49" s="3045"/>
      <c r="X49" s="3045"/>
      <c r="Y49" s="3045"/>
      <c r="Z49" s="3045"/>
      <c r="AA49" s="3045"/>
      <c r="AB49" s="3045"/>
      <c r="AC49" s="3070"/>
      <c r="AD49" s="3072" t="str">
        <f>(IF(OR(U45&lt;=AR45),"可","規定の員数を満たしていません。"))</f>
        <v>可</v>
      </c>
      <c r="AE49" s="3074"/>
      <c r="AF49" s="3074"/>
      <c r="AG49" s="3074"/>
      <c r="AH49" s="3074"/>
      <c r="AI49" s="3074"/>
      <c r="AJ49" s="3074"/>
      <c r="AK49" s="3074"/>
      <c r="AL49" s="3074"/>
      <c r="AM49" s="3074"/>
      <c r="AN49" s="3074"/>
      <c r="AO49" s="3074"/>
      <c r="AP49" s="3074"/>
      <c r="AQ49" s="3074"/>
      <c r="AR49" s="3074"/>
      <c r="AS49" s="3074"/>
      <c r="AT49" s="3074"/>
      <c r="AU49" s="3083"/>
      <c r="AV49" s="3041"/>
      <c r="AW49" s="3041"/>
      <c r="AX49" s="3041"/>
      <c r="AY49" s="3041"/>
      <c r="AZ49" s="3041"/>
      <c r="BA49" s="3041"/>
      <c r="BB49" s="3041"/>
      <c r="BC49" s="3041"/>
      <c r="BD49" s="3041"/>
      <c r="BE49" s="3041"/>
    </row>
    <row r="50" spans="2:57" ht="13.9" customHeight="1">
      <c r="O50" s="3041"/>
      <c r="P50" s="3041"/>
      <c r="Q50" s="3041"/>
      <c r="R50" s="3041"/>
      <c r="S50" s="3041"/>
      <c r="T50" s="3041"/>
      <c r="U50" s="3041"/>
      <c r="V50" s="3041"/>
      <c r="W50" s="3041"/>
      <c r="X50" s="3041"/>
      <c r="Y50" s="3041"/>
      <c r="Z50" s="3041"/>
      <c r="AA50" s="3041"/>
      <c r="AB50" s="3041"/>
      <c r="AC50" s="3041"/>
      <c r="AD50" s="3073"/>
      <c r="AE50" s="3075"/>
      <c r="AF50" s="3075"/>
      <c r="AG50" s="3075"/>
      <c r="AH50" s="3075"/>
      <c r="AI50" s="3075"/>
      <c r="AJ50" s="3075"/>
      <c r="AK50" s="3075"/>
      <c r="AL50" s="3075"/>
      <c r="AM50" s="3075"/>
      <c r="AN50" s="3075"/>
      <c r="AO50" s="3075"/>
      <c r="AP50" s="3075"/>
      <c r="AQ50" s="3075"/>
      <c r="AR50" s="3075"/>
      <c r="AS50" s="3075"/>
      <c r="AT50" s="3075"/>
      <c r="AU50" s="3084"/>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57" type="Hiragana"/>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ageMargins left="0.7" right="0.7" top="0.75" bottom="0.75" header="0.3" footer="0.3"/>
  <pageSetup paperSize="9" fitToWidth="1" fitToHeight="1" orientation="portrait" usePrinterDefaults="1"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sheetPr>
    <tabColor theme="0"/>
  </sheetPr>
  <dimension ref="A1:BE50"/>
  <sheetViews>
    <sheetView workbookViewId="0">
      <selection activeCell="H14" sqref="H14:AF14"/>
    </sheetView>
  </sheetViews>
  <sheetFormatPr defaultRowHeight="12"/>
  <cols>
    <col min="1" max="56" width="1.75" style="857" customWidth="1"/>
    <col min="57" max="16384" width="9" style="857" customWidth="1"/>
  </cols>
  <sheetData>
    <row r="1" spans="1:56" ht="13.9" customHeight="1">
      <c r="A1" s="1071" t="s">
        <v>757</v>
      </c>
    </row>
    <row r="2" spans="1:56" ht="13.9" customHeight="1">
      <c r="AP2" s="1065" t="s">
        <v>1963</v>
      </c>
      <c r="AQ2" s="1065"/>
      <c r="AR2" s="1065"/>
      <c r="AS2" s="1160"/>
      <c r="AT2" s="1160"/>
      <c r="AU2" s="1065" t="s">
        <v>1985</v>
      </c>
      <c r="AV2" s="1065"/>
      <c r="AW2" s="1160"/>
      <c r="AX2" s="1160"/>
      <c r="AY2" s="1065" t="s">
        <v>12</v>
      </c>
      <c r="AZ2" s="1065"/>
      <c r="BA2" s="1160"/>
      <c r="BB2" s="1160"/>
      <c r="BC2" s="1065" t="s">
        <v>1977</v>
      </c>
      <c r="BD2" s="1065"/>
    </row>
    <row r="3" spans="1:56" ht="13.9" customHeight="1"/>
    <row r="4" spans="1:56" ht="13.9" customHeight="1">
      <c r="Q4" s="857" t="s">
        <v>1061</v>
      </c>
    </row>
    <row r="5" spans="1:56" ht="13.9" customHeight="1"/>
    <row r="6" spans="1:56" ht="13.9" customHeight="1">
      <c r="C6" s="857" t="s">
        <v>1965</v>
      </c>
      <c r="AI6" s="857" t="s">
        <v>504</v>
      </c>
    </row>
    <row r="7" spans="1:56" ht="13.9" customHeight="1">
      <c r="E7" s="1073" t="s">
        <v>1966</v>
      </c>
      <c r="F7" s="1073"/>
      <c r="G7" s="1073"/>
      <c r="H7" s="1073"/>
      <c r="I7" s="1073"/>
      <c r="J7" s="1073"/>
      <c r="K7" s="1073"/>
      <c r="L7" s="3054"/>
      <c r="M7" s="3054"/>
      <c r="N7" s="3054"/>
      <c r="O7" s="3054"/>
      <c r="P7" s="3054"/>
      <c r="Q7" s="3054"/>
      <c r="R7" s="3054"/>
      <c r="S7" s="3054"/>
      <c r="T7" s="3054"/>
      <c r="U7" s="3054"/>
      <c r="V7" s="3054"/>
      <c r="W7" s="3054"/>
      <c r="X7" s="3054"/>
      <c r="Y7" s="3054"/>
      <c r="Z7" s="3054"/>
      <c r="AA7" s="3054"/>
      <c r="AB7" s="3054"/>
      <c r="AC7" s="3054"/>
      <c r="AD7" s="3054"/>
      <c r="AK7" s="3042" t="s">
        <v>1061</v>
      </c>
      <c r="AL7" s="3042"/>
      <c r="AM7" s="3042"/>
      <c r="AN7" s="1073" t="s">
        <v>422</v>
      </c>
      <c r="AO7" s="1073"/>
      <c r="AP7" s="1073"/>
      <c r="AQ7" s="1073"/>
      <c r="AR7" s="1073"/>
      <c r="AS7" s="1073"/>
      <c r="AT7" s="1073"/>
      <c r="AU7" s="1073"/>
      <c r="AV7" s="1073"/>
      <c r="AW7" s="1073"/>
      <c r="AX7" s="1073"/>
      <c r="AY7" s="1073"/>
    </row>
    <row r="8" spans="1:56" ht="13.9" customHeight="1">
      <c r="E8" s="1073" t="s">
        <v>1504</v>
      </c>
      <c r="F8" s="1073"/>
      <c r="G8" s="1073"/>
      <c r="H8" s="1073"/>
      <c r="I8" s="1073"/>
      <c r="J8" s="1073"/>
      <c r="K8" s="1073"/>
      <c r="L8" s="3054"/>
      <c r="M8" s="3054"/>
      <c r="N8" s="3054"/>
      <c r="O8" s="3054"/>
      <c r="P8" s="3054"/>
      <c r="Q8" s="3054"/>
      <c r="R8" s="3054"/>
      <c r="S8" s="3054"/>
      <c r="T8" s="3054"/>
      <c r="U8" s="3054"/>
      <c r="V8" s="3054"/>
      <c r="W8" s="3054"/>
      <c r="X8" s="3054"/>
      <c r="Y8" s="3054"/>
      <c r="Z8" s="3054"/>
      <c r="AA8" s="3054"/>
      <c r="AB8" s="3054"/>
      <c r="AC8" s="3054"/>
      <c r="AD8" s="3054"/>
      <c r="AK8" s="3042"/>
      <c r="AL8" s="3042"/>
      <c r="AM8" s="3042"/>
      <c r="AN8" s="1073" t="s">
        <v>88</v>
      </c>
      <c r="AO8" s="1073"/>
      <c r="AP8" s="1073"/>
      <c r="AQ8" s="1073"/>
      <c r="AR8" s="1073"/>
      <c r="AS8" s="1073"/>
      <c r="AT8" s="1073"/>
      <c r="AU8" s="1073"/>
      <c r="AV8" s="1073"/>
      <c r="AW8" s="1073"/>
      <c r="AX8" s="1073"/>
      <c r="AY8" s="1073"/>
    </row>
    <row r="9" spans="1:56" ht="13.9" customHeight="1">
      <c r="E9" s="1073" t="s">
        <v>1967</v>
      </c>
      <c r="F9" s="1073"/>
      <c r="G9" s="1073"/>
      <c r="H9" s="1073"/>
      <c r="I9" s="1073"/>
      <c r="J9" s="1073"/>
      <c r="K9" s="1073"/>
      <c r="L9" s="3054"/>
      <c r="M9" s="3054"/>
      <c r="N9" s="3054"/>
      <c r="O9" s="3054"/>
      <c r="P9" s="3054"/>
      <c r="Q9" s="3054"/>
      <c r="R9" s="3054"/>
      <c r="S9" s="3054"/>
      <c r="T9" s="3054"/>
      <c r="U9" s="3054"/>
      <c r="V9" s="1073" t="s">
        <v>1538</v>
      </c>
      <c r="W9" s="1073"/>
      <c r="X9" s="1073"/>
      <c r="Y9" s="3068">
        <v>14</v>
      </c>
      <c r="Z9" s="3068"/>
      <c r="AA9" s="3068"/>
      <c r="AB9" s="3068"/>
      <c r="AC9" s="1073" t="s">
        <v>1979</v>
      </c>
      <c r="AD9" s="1073"/>
      <c r="AJ9" s="1072"/>
      <c r="AK9" s="3076" t="s">
        <v>1984</v>
      </c>
      <c r="AL9" s="1072"/>
      <c r="AM9" s="1072"/>
      <c r="AN9" s="1072"/>
      <c r="AO9" s="1072"/>
      <c r="AP9" s="1072"/>
      <c r="AQ9" s="1072"/>
      <c r="AR9" s="1072"/>
      <c r="AS9" s="1072"/>
      <c r="AT9" s="1072"/>
      <c r="AU9" s="1072"/>
    </row>
    <row r="10" spans="1:56" ht="13.9" customHeight="1">
      <c r="C10" s="1072"/>
      <c r="D10" s="1072"/>
      <c r="E10" s="1072"/>
      <c r="F10" s="1072"/>
      <c r="G10" s="1072"/>
      <c r="H10" s="1072"/>
      <c r="I10" s="1072"/>
      <c r="J10" s="1072"/>
      <c r="K10" s="1072"/>
      <c r="L10" s="1072"/>
      <c r="M10" s="1072"/>
      <c r="N10" s="1072"/>
      <c r="O10" s="1072"/>
      <c r="P10" s="1072"/>
      <c r="Q10" s="1072"/>
      <c r="R10" s="1072"/>
      <c r="S10" s="1072"/>
      <c r="T10" s="1072"/>
      <c r="U10" s="1072"/>
      <c r="V10" s="1072"/>
      <c r="W10" s="1072"/>
      <c r="X10" s="1072"/>
      <c r="Y10" s="1072"/>
      <c r="Z10" s="1072"/>
      <c r="AA10" s="1072"/>
      <c r="AB10" s="1072"/>
      <c r="AH10" s="1072"/>
      <c r="AI10" s="1072"/>
      <c r="AJ10" s="1072"/>
      <c r="AK10" s="1074" t="str">
        <f>IF(COUNTIF(AK6:AM8,"○")&gt;1,"いづれか１つを選択してください。","")</f>
        <v/>
      </c>
      <c r="AL10" s="1072"/>
      <c r="AM10" s="1072"/>
      <c r="AN10" s="1072"/>
      <c r="AO10" s="1072"/>
      <c r="AP10" s="1072"/>
      <c r="AQ10" s="1072"/>
      <c r="AR10" s="1072"/>
      <c r="AS10" s="1072"/>
      <c r="AT10" s="1072"/>
      <c r="AU10" s="1072"/>
    </row>
    <row r="11" spans="1:56" ht="13.9" customHeight="1">
      <c r="C11" s="857" t="s">
        <v>1177</v>
      </c>
      <c r="AH11" s="857" t="s">
        <v>1981</v>
      </c>
    </row>
    <row r="12" spans="1:56" ht="13.9" customHeight="1">
      <c r="E12" s="3042" t="s">
        <v>1061</v>
      </c>
      <c r="F12" s="3042"/>
      <c r="G12" s="3042"/>
      <c r="H12" s="3048" t="s">
        <v>1516</v>
      </c>
      <c r="I12" s="3048"/>
      <c r="J12" s="3048"/>
      <c r="K12" s="3048"/>
      <c r="L12" s="3048"/>
      <c r="M12" s="3048"/>
      <c r="N12" s="3048"/>
      <c r="O12" s="3048"/>
      <c r="P12" s="3048"/>
      <c r="Q12" s="3048"/>
      <c r="R12" s="3048"/>
      <c r="S12" s="3048"/>
      <c r="T12" s="3048"/>
      <c r="U12" s="3048"/>
      <c r="V12" s="3048"/>
      <c r="W12" s="3048"/>
      <c r="X12" s="3048"/>
      <c r="Y12" s="3048"/>
      <c r="Z12" s="3048"/>
      <c r="AA12" s="3048"/>
      <c r="AB12" s="3048"/>
      <c r="AC12" s="3048"/>
      <c r="AD12" s="3048"/>
      <c r="AE12" s="3048"/>
      <c r="AF12" s="3048"/>
      <c r="AI12" s="1156"/>
      <c r="AK12" s="3044" t="s">
        <v>731</v>
      </c>
      <c r="AL12" s="3047"/>
      <c r="AM12" s="3047"/>
      <c r="AN12" s="3049"/>
      <c r="AO12" s="3077"/>
      <c r="AP12" s="3078"/>
      <c r="AQ12" s="3078"/>
      <c r="AR12" s="1147" t="s">
        <v>1979</v>
      </c>
      <c r="AS12" s="1148"/>
      <c r="AT12" s="1145" t="s">
        <v>1980</v>
      </c>
      <c r="AU12" s="1147"/>
      <c r="AV12" s="1147"/>
      <c r="AW12" s="1148"/>
      <c r="AX12" s="3077">
        <v>3</v>
      </c>
      <c r="AY12" s="3078"/>
      <c r="AZ12" s="3078"/>
      <c r="BA12" s="1147" t="s">
        <v>1979</v>
      </c>
      <c r="BB12" s="1148"/>
    </row>
    <row r="13" spans="1:56" ht="13.9" customHeight="1">
      <c r="E13" s="3042"/>
      <c r="F13" s="3042"/>
      <c r="G13" s="3042"/>
      <c r="H13" s="3048" t="s">
        <v>1675</v>
      </c>
      <c r="I13" s="3048"/>
      <c r="J13" s="3048"/>
      <c r="K13" s="3048"/>
      <c r="L13" s="3048"/>
      <c r="M13" s="3048"/>
      <c r="N13" s="3048"/>
      <c r="O13" s="3048"/>
      <c r="P13" s="3048"/>
      <c r="Q13" s="3048"/>
      <c r="R13" s="3048"/>
      <c r="S13" s="3048"/>
      <c r="T13" s="3048"/>
      <c r="U13" s="3048"/>
      <c r="V13" s="3048"/>
      <c r="W13" s="3048"/>
      <c r="X13" s="3048"/>
      <c r="Y13" s="3048"/>
      <c r="Z13" s="3048"/>
      <c r="AA13" s="3048"/>
      <c r="AB13" s="3048"/>
      <c r="AC13" s="3048"/>
      <c r="AD13" s="3048"/>
      <c r="AE13" s="3048"/>
      <c r="AF13" s="3048"/>
      <c r="AH13" s="1156" t="str">
        <f>IF(E12="○","→","")</f>
        <v>→</v>
      </c>
      <c r="AI13" s="1156"/>
      <c r="AK13" s="1145" t="s">
        <v>188</v>
      </c>
      <c r="AL13" s="1147"/>
      <c r="AM13" s="1147"/>
      <c r="AN13" s="1148"/>
      <c r="AO13" s="3077"/>
      <c r="AP13" s="3078"/>
      <c r="AQ13" s="3078"/>
      <c r="AR13" s="1147" t="s">
        <v>1979</v>
      </c>
      <c r="AS13" s="1148"/>
      <c r="AT13" s="1145" t="s">
        <v>1982</v>
      </c>
      <c r="AU13" s="1147"/>
      <c r="AV13" s="1147"/>
      <c r="AW13" s="1148"/>
      <c r="AX13" s="3077">
        <v>1</v>
      </c>
      <c r="AY13" s="3078"/>
      <c r="AZ13" s="3078"/>
      <c r="BA13" s="1147" t="s">
        <v>1979</v>
      </c>
      <c r="BB13" s="1148"/>
    </row>
    <row r="14" spans="1:56" ht="13.9" customHeight="1">
      <c r="E14" s="3042"/>
      <c r="F14" s="3042"/>
      <c r="G14" s="3042"/>
      <c r="H14" s="3048" t="s">
        <v>521</v>
      </c>
      <c r="I14" s="3048"/>
      <c r="J14" s="3048"/>
      <c r="K14" s="3048"/>
      <c r="L14" s="3048"/>
      <c r="M14" s="3048"/>
      <c r="N14" s="3048"/>
      <c r="O14" s="3048"/>
      <c r="P14" s="3048"/>
      <c r="Q14" s="3048"/>
      <c r="R14" s="3048"/>
      <c r="S14" s="3048"/>
      <c r="T14" s="3048"/>
      <c r="U14" s="3048"/>
      <c r="V14" s="3048"/>
      <c r="W14" s="3048"/>
      <c r="X14" s="3048"/>
      <c r="Y14" s="3048"/>
      <c r="Z14" s="3048"/>
      <c r="AA14" s="3048"/>
      <c r="AB14" s="3048"/>
      <c r="AC14" s="3048"/>
      <c r="AD14" s="3048"/>
      <c r="AE14" s="3048"/>
      <c r="AF14" s="3048"/>
      <c r="AH14" s="1156"/>
      <c r="AI14" s="1156"/>
      <c r="AK14" s="1145" t="s">
        <v>369</v>
      </c>
      <c r="AL14" s="1147"/>
      <c r="AM14" s="1147"/>
      <c r="AN14" s="1148"/>
      <c r="AO14" s="3077">
        <v>3</v>
      </c>
      <c r="AP14" s="3078"/>
      <c r="AQ14" s="3078"/>
      <c r="AR14" s="1147" t="s">
        <v>1979</v>
      </c>
      <c r="AS14" s="1148"/>
      <c r="AT14" s="1145" t="s">
        <v>1536</v>
      </c>
      <c r="AU14" s="1147"/>
      <c r="AV14" s="1147"/>
      <c r="AW14" s="1148"/>
      <c r="AX14" s="3077"/>
      <c r="AY14" s="3078"/>
      <c r="AZ14" s="3078"/>
      <c r="BA14" s="1147" t="s">
        <v>1979</v>
      </c>
      <c r="BB14" s="1148"/>
    </row>
    <row r="15" spans="1:56" ht="13.9" customHeight="1">
      <c r="E15" s="3043" t="s">
        <v>1601</v>
      </c>
      <c r="F15" s="1071"/>
      <c r="G15" s="1071"/>
      <c r="H15" s="1071"/>
      <c r="I15" s="1071"/>
      <c r="J15" s="1071"/>
      <c r="K15" s="1071"/>
      <c r="L15" s="1071"/>
      <c r="M15" s="1071"/>
      <c r="N15" s="1071"/>
      <c r="O15" s="1071"/>
      <c r="P15" s="1071"/>
      <c r="Q15" s="1071"/>
      <c r="R15" s="1071"/>
      <c r="S15" s="1071"/>
      <c r="T15" s="1071"/>
      <c r="U15" s="1071"/>
      <c r="V15" s="1071"/>
      <c r="W15" s="1071"/>
      <c r="X15" s="1071"/>
      <c r="Y15" s="1071"/>
      <c r="Z15" s="1071"/>
      <c r="AA15" s="1071"/>
      <c r="AB15" s="1071"/>
      <c r="AC15" s="1071"/>
      <c r="AD15" s="1071"/>
      <c r="AE15" s="1071"/>
      <c r="AF15" s="1071"/>
      <c r="AK15" s="1071"/>
      <c r="AL15" s="1071"/>
      <c r="AM15" s="1071"/>
      <c r="AN15" s="1071"/>
      <c r="AO15" s="1175"/>
      <c r="AP15" s="1175"/>
      <c r="AQ15" s="1175"/>
      <c r="AR15" s="1071"/>
      <c r="AS15" s="1071"/>
      <c r="AT15" s="1145" t="s">
        <v>1782</v>
      </c>
      <c r="AU15" s="1147"/>
      <c r="AV15" s="1147"/>
      <c r="AW15" s="1148"/>
      <c r="AX15" s="3085">
        <f>AO12+AO13+AO14+AX12+AX13+AX14</f>
        <v>7</v>
      </c>
      <c r="AY15" s="3086"/>
      <c r="AZ15" s="3086"/>
      <c r="BA15" s="1147" t="s">
        <v>1979</v>
      </c>
      <c r="BB15" s="1148"/>
    </row>
    <row r="16" spans="1:56" ht="13.9" customHeight="1">
      <c r="E16" s="3043" t="s">
        <v>517</v>
      </c>
      <c r="F16" s="1071"/>
      <c r="G16" s="1071"/>
      <c r="H16" s="1071"/>
      <c r="I16" s="1071"/>
      <c r="J16" s="1071"/>
      <c r="K16" s="1071"/>
      <c r="L16" s="1071"/>
      <c r="M16" s="1071"/>
      <c r="N16" s="1071"/>
      <c r="O16" s="1071"/>
      <c r="P16" s="1071"/>
      <c r="Q16" s="1071"/>
      <c r="R16" s="1071"/>
      <c r="S16" s="1071"/>
      <c r="T16" s="1071"/>
      <c r="U16" s="1071"/>
      <c r="V16" s="1071"/>
      <c r="W16" s="1071"/>
      <c r="X16" s="1071"/>
      <c r="Y16" s="1071"/>
      <c r="Z16" s="1071"/>
      <c r="AA16" s="1071"/>
      <c r="AB16" s="1071"/>
      <c r="AC16" s="1071"/>
      <c r="AD16" s="3071" t="str">
        <f>IF(OR(E13="○",E14="○"),"↓","")</f>
        <v/>
      </c>
      <c r="AE16" s="1062"/>
      <c r="AF16" s="1071"/>
      <c r="AR16" s="1072"/>
      <c r="AS16" s="1072"/>
      <c r="AT16" s="3080"/>
      <c r="AU16" s="3080"/>
      <c r="AV16" s="3080"/>
      <c r="AW16" s="3080"/>
      <c r="AX16" s="3080"/>
      <c r="AY16" s="3080"/>
      <c r="AZ16" s="3080"/>
      <c r="BA16" s="3080"/>
      <c r="BB16" s="3087" t="str">
        <f>IF(AND(AX15&lt;&gt;Y9,E12="○"),"「１　事業者名簿」の定員数と想定される利用者数が一致しません。","")</f>
        <v>「１　事業者名簿」の定員数と想定される利用者数が一致しません。</v>
      </c>
    </row>
    <row r="17" spans="3:53" ht="13.9" customHeight="1">
      <c r="E17" s="1074" t="str">
        <f>IF(COUNTIF(E12:G14,"○")&gt;1,"いずれか１つを選択してください。","")</f>
        <v/>
      </c>
      <c r="AD17" s="1156"/>
      <c r="AE17" s="1156"/>
      <c r="AR17" s="1072"/>
      <c r="AS17" s="1072"/>
      <c r="AT17" s="1072"/>
      <c r="AU17" s="1072"/>
      <c r="AV17" s="1072"/>
      <c r="AW17" s="1072"/>
      <c r="AX17" s="1072"/>
      <c r="AY17" s="1072"/>
      <c r="AZ17" s="1072"/>
    </row>
    <row r="18" spans="3:53" ht="13.9" customHeight="1">
      <c r="C18" s="857" t="s">
        <v>1051</v>
      </c>
    </row>
    <row r="19" spans="3:53" ht="13.9" customHeight="1">
      <c r="E19" s="1073"/>
      <c r="F19" s="1073"/>
      <c r="G19" s="1073"/>
      <c r="H19" s="1073"/>
      <c r="I19" s="1073"/>
      <c r="J19" s="1073" t="s">
        <v>681</v>
      </c>
      <c r="K19" s="1073"/>
      <c r="L19" s="1073"/>
      <c r="M19" s="1073"/>
      <c r="N19" s="1073"/>
      <c r="O19" s="1073"/>
      <c r="P19" s="1073" t="s">
        <v>1978</v>
      </c>
      <c r="Q19" s="1073"/>
      <c r="R19" s="1073"/>
      <c r="S19" s="1073"/>
      <c r="T19" s="1073"/>
      <c r="U19" s="1073"/>
      <c r="V19" s="1073"/>
      <c r="W19" s="1073"/>
      <c r="X19" s="1073"/>
      <c r="Y19" s="1073"/>
      <c r="Z19" s="1073"/>
      <c r="AA19" s="1073"/>
      <c r="AB19" s="1073"/>
      <c r="AC19" s="1073"/>
      <c r="AD19" s="1073"/>
      <c r="AE19" s="1073"/>
      <c r="AF19" s="1073"/>
      <c r="AG19" s="1073"/>
      <c r="AH19" s="1073"/>
      <c r="AI19" s="1073"/>
      <c r="AJ19" s="1073"/>
      <c r="AK19" s="1073"/>
      <c r="AL19" s="1073"/>
      <c r="AM19" s="1073"/>
      <c r="AN19" s="1073"/>
      <c r="AO19" s="1073"/>
      <c r="AP19" s="1073"/>
      <c r="AQ19" s="1073"/>
      <c r="AR19" s="1073"/>
      <c r="AS19" s="1073"/>
      <c r="AT19" s="1073"/>
      <c r="AU19" s="1073"/>
      <c r="AV19" s="1073"/>
      <c r="AW19" s="1073"/>
      <c r="AX19" s="1073"/>
    </row>
    <row r="20" spans="3:53" ht="13.9" customHeight="1">
      <c r="E20" s="1073"/>
      <c r="F20" s="1073"/>
      <c r="G20" s="1073"/>
      <c r="H20" s="1073"/>
      <c r="I20" s="1073"/>
      <c r="J20" s="1073"/>
      <c r="K20" s="1073"/>
      <c r="L20" s="1073"/>
      <c r="M20" s="1073"/>
      <c r="N20" s="1073"/>
      <c r="O20" s="1073"/>
      <c r="P20" s="3057" t="s">
        <v>731</v>
      </c>
      <c r="Q20" s="3057"/>
      <c r="R20" s="3057"/>
      <c r="S20" s="3057"/>
      <c r="T20" s="3057"/>
      <c r="U20" s="1073" t="s">
        <v>188</v>
      </c>
      <c r="V20" s="1073"/>
      <c r="W20" s="1073"/>
      <c r="X20" s="1073"/>
      <c r="Y20" s="1073"/>
      <c r="Z20" s="1073" t="s">
        <v>369</v>
      </c>
      <c r="AA20" s="1073"/>
      <c r="AB20" s="1073"/>
      <c r="AC20" s="1073"/>
      <c r="AD20" s="1073"/>
      <c r="AE20" s="1073" t="s">
        <v>1980</v>
      </c>
      <c r="AF20" s="1073"/>
      <c r="AG20" s="1073"/>
      <c r="AH20" s="1073"/>
      <c r="AI20" s="1073"/>
      <c r="AJ20" s="1073" t="s">
        <v>1982</v>
      </c>
      <c r="AK20" s="1073"/>
      <c r="AL20" s="1073"/>
      <c r="AM20" s="1073"/>
      <c r="AN20" s="1073"/>
      <c r="AO20" s="1073" t="s">
        <v>1536</v>
      </c>
      <c r="AP20" s="1073"/>
      <c r="AQ20" s="1073"/>
      <c r="AR20" s="1073"/>
      <c r="AS20" s="1073"/>
      <c r="AT20" s="1073" t="s">
        <v>1127</v>
      </c>
      <c r="AU20" s="1073"/>
      <c r="AV20" s="1073"/>
      <c r="AW20" s="1073"/>
      <c r="AX20" s="1073"/>
    </row>
    <row r="21" spans="3:53" ht="13.9" customHeight="1">
      <c r="E21" s="1073" t="s">
        <v>1137</v>
      </c>
      <c r="F21" s="1073"/>
      <c r="G21" s="1073"/>
      <c r="H21" s="1073"/>
      <c r="I21" s="1073"/>
      <c r="J21" s="3050">
        <v>30</v>
      </c>
      <c r="K21" s="3052"/>
      <c r="L21" s="3052"/>
      <c r="M21" s="3052"/>
      <c r="N21" s="1095" t="s">
        <v>1977</v>
      </c>
      <c r="O21" s="3055"/>
      <c r="P21" s="3058">
        <v>0</v>
      </c>
      <c r="Q21" s="3060"/>
      <c r="R21" s="3060"/>
      <c r="S21" s="1095" t="s">
        <v>1979</v>
      </c>
      <c r="T21" s="3055"/>
      <c r="U21" s="3062">
        <v>0</v>
      </c>
      <c r="V21" s="3065"/>
      <c r="W21" s="3065"/>
      <c r="X21" s="1147" t="s">
        <v>1979</v>
      </c>
      <c r="Y21" s="1148"/>
      <c r="Z21" s="3062">
        <v>210</v>
      </c>
      <c r="AA21" s="3065"/>
      <c r="AB21" s="3065"/>
      <c r="AC21" s="1147" t="s">
        <v>1979</v>
      </c>
      <c r="AD21" s="1148"/>
      <c r="AE21" s="3062">
        <v>210</v>
      </c>
      <c r="AF21" s="3065"/>
      <c r="AG21" s="3065"/>
      <c r="AH21" s="1147" t="s">
        <v>1979</v>
      </c>
      <c r="AI21" s="1148"/>
      <c r="AJ21" s="3062">
        <v>0</v>
      </c>
      <c r="AK21" s="3065"/>
      <c r="AL21" s="3065"/>
      <c r="AM21" s="1147" t="s">
        <v>1979</v>
      </c>
      <c r="AN21" s="1148"/>
      <c r="AO21" s="3062">
        <v>0</v>
      </c>
      <c r="AP21" s="3065"/>
      <c r="AQ21" s="3065"/>
      <c r="AR21" s="1147" t="s">
        <v>1979</v>
      </c>
      <c r="AS21" s="1148"/>
      <c r="AT21" s="3063">
        <f t="shared" ref="AT21:AT32" si="0">P21+U21+Z21+AE21+AJ21+AO21</f>
        <v>420</v>
      </c>
      <c r="AU21" s="1146"/>
      <c r="AV21" s="1146"/>
      <c r="AW21" s="1147" t="s">
        <v>1979</v>
      </c>
      <c r="AX21" s="1148"/>
    </row>
    <row r="22" spans="3:53" ht="13.9" customHeight="1">
      <c r="E22" s="1073" t="s">
        <v>1451</v>
      </c>
      <c r="F22" s="1073"/>
      <c r="G22" s="1073"/>
      <c r="H22" s="1073"/>
      <c r="I22" s="1073"/>
      <c r="J22" s="3050">
        <v>31</v>
      </c>
      <c r="K22" s="3052"/>
      <c r="L22" s="3052"/>
      <c r="M22" s="3052"/>
      <c r="N22" s="1095" t="s">
        <v>1977</v>
      </c>
      <c r="O22" s="3055"/>
      <c r="P22" s="3058">
        <v>0</v>
      </c>
      <c r="Q22" s="3060"/>
      <c r="R22" s="3060"/>
      <c r="S22" s="1095" t="s">
        <v>1979</v>
      </c>
      <c r="T22" s="3055"/>
      <c r="U22" s="3062">
        <v>0</v>
      </c>
      <c r="V22" s="3065"/>
      <c r="W22" s="3065"/>
      <c r="X22" s="1147" t="s">
        <v>1979</v>
      </c>
      <c r="Y22" s="1148"/>
      <c r="Z22" s="3062">
        <v>210</v>
      </c>
      <c r="AA22" s="3065"/>
      <c r="AB22" s="3065"/>
      <c r="AC22" s="1147" t="s">
        <v>1979</v>
      </c>
      <c r="AD22" s="1148"/>
      <c r="AE22" s="3062">
        <v>210</v>
      </c>
      <c r="AF22" s="3065"/>
      <c r="AG22" s="3065"/>
      <c r="AH22" s="1147" t="s">
        <v>1979</v>
      </c>
      <c r="AI22" s="1148"/>
      <c r="AJ22" s="3062">
        <v>0</v>
      </c>
      <c r="AK22" s="3065"/>
      <c r="AL22" s="3065"/>
      <c r="AM22" s="1147" t="s">
        <v>1979</v>
      </c>
      <c r="AN22" s="1148"/>
      <c r="AO22" s="3062">
        <v>0</v>
      </c>
      <c r="AP22" s="3065"/>
      <c r="AQ22" s="3065"/>
      <c r="AR22" s="1147" t="s">
        <v>1979</v>
      </c>
      <c r="AS22" s="1148"/>
      <c r="AT22" s="3063">
        <f t="shared" si="0"/>
        <v>420</v>
      </c>
      <c r="AU22" s="1146"/>
      <c r="AV22" s="1146"/>
      <c r="AW22" s="1147" t="s">
        <v>1979</v>
      </c>
      <c r="AX22" s="1148"/>
    </row>
    <row r="23" spans="3:53" ht="13.9" customHeight="1">
      <c r="E23" s="1073" t="s">
        <v>1130</v>
      </c>
      <c r="F23" s="1073"/>
      <c r="G23" s="1073"/>
      <c r="H23" s="1073"/>
      <c r="I23" s="1073"/>
      <c r="J23" s="3050">
        <v>30</v>
      </c>
      <c r="K23" s="3052"/>
      <c r="L23" s="3052"/>
      <c r="M23" s="3052"/>
      <c r="N23" s="1095" t="s">
        <v>1977</v>
      </c>
      <c r="O23" s="3055"/>
      <c r="P23" s="3058">
        <v>0</v>
      </c>
      <c r="Q23" s="3060"/>
      <c r="R23" s="3060"/>
      <c r="S23" s="1095" t="s">
        <v>1979</v>
      </c>
      <c r="T23" s="3055"/>
      <c r="U23" s="3062">
        <v>0</v>
      </c>
      <c r="V23" s="3065"/>
      <c r="W23" s="3065"/>
      <c r="X23" s="1147" t="s">
        <v>1979</v>
      </c>
      <c r="Y23" s="1148"/>
      <c r="Z23" s="3062">
        <v>210</v>
      </c>
      <c r="AA23" s="3065"/>
      <c r="AB23" s="3065"/>
      <c r="AC23" s="1147" t="s">
        <v>1979</v>
      </c>
      <c r="AD23" s="1148"/>
      <c r="AE23" s="3062">
        <v>210</v>
      </c>
      <c r="AF23" s="3065"/>
      <c r="AG23" s="3065"/>
      <c r="AH23" s="1147" t="s">
        <v>1979</v>
      </c>
      <c r="AI23" s="1148"/>
      <c r="AJ23" s="3062">
        <v>0</v>
      </c>
      <c r="AK23" s="3065"/>
      <c r="AL23" s="3065"/>
      <c r="AM23" s="1147" t="s">
        <v>1979</v>
      </c>
      <c r="AN23" s="1148"/>
      <c r="AO23" s="3062">
        <v>0</v>
      </c>
      <c r="AP23" s="3065"/>
      <c r="AQ23" s="3065"/>
      <c r="AR23" s="1147" t="s">
        <v>1979</v>
      </c>
      <c r="AS23" s="1148"/>
      <c r="AT23" s="3063">
        <f t="shared" si="0"/>
        <v>420</v>
      </c>
      <c r="AU23" s="1146"/>
      <c r="AV23" s="1146"/>
      <c r="AW23" s="1147" t="s">
        <v>1979</v>
      </c>
      <c r="AX23" s="1148"/>
    </row>
    <row r="24" spans="3:53" ht="13.9" customHeight="1">
      <c r="E24" s="1073" t="s">
        <v>1859</v>
      </c>
      <c r="F24" s="1073"/>
      <c r="G24" s="1073"/>
      <c r="H24" s="1073"/>
      <c r="I24" s="1073"/>
      <c r="J24" s="3050">
        <v>31</v>
      </c>
      <c r="K24" s="3052"/>
      <c r="L24" s="3052"/>
      <c r="M24" s="3052"/>
      <c r="N24" s="1095" t="s">
        <v>1977</v>
      </c>
      <c r="O24" s="3055"/>
      <c r="P24" s="3058">
        <v>0</v>
      </c>
      <c r="Q24" s="3060"/>
      <c r="R24" s="3060"/>
      <c r="S24" s="1095" t="s">
        <v>1979</v>
      </c>
      <c r="T24" s="3055"/>
      <c r="U24" s="3062">
        <v>0</v>
      </c>
      <c r="V24" s="3065"/>
      <c r="W24" s="3065"/>
      <c r="X24" s="1147" t="s">
        <v>1979</v>
      </c>
      <c r="Y24" s="1148"/>
      <c r="Z24" s="3062">
        <v>210</v>
      </c>
      <c r="AA24" s="3065"/>
      <c r="AB24" s="3065"/>
      <c r="AC24" s="1147" t="s">
        <v>1979</v>
      </c>
      <c r="AD24" s="1148"/>
      <c r="AE24" s="3062">
        <v>210</v>
      </c>
      <c r="AF24" s="3065"/>
      <c r="AG24" s="3065"/>
      <c r="AH24" s="1147" t="s">
        <v>1979</v>
      </c>
      <c r="AI24" s="1148"/>
      <c r="AJ24" s="3062">
        <v>0</v>
      </c>
      <c r="AK24" s="3065"/>
      <c r="AL24" s="3065"/>
      <c r="AM24" s="1147" t="s">
        <v>1979</v>
      </c>
      <c r="AN24" s="1148"/>
      <c r="AO24" s="3062">
        <v>0</v>
      </c>
      <c r="AP24" s="3065"/>
      <c r="AQ24" s="3065"/>
      <c r="AR24" s="1147" t="s">
        <v>1979</v>
      </c>
      <c r="AS24" s="1148"/>
      <c r="AT24" s="3063">
        <f t="shared" si="0"/>
        <v>420</v>
      </c>
      <c r="AU24" s="1146"/>
      <c r="AV24" s="1146"/>
      <c r="AW24" s="1147" t="s">
        <v>1979</v>
      </c>
      <c r="AX24" s="1148"/>
    </row>
    <row r="25" spans="3:53" ht="13.9" customHeight="1">
      <c r="E25" s="1073" t="s">
        <v>1968</v>
      </c>
      <c r="F25" s="1073"/>
      <c r="G25" s="1073"/>
      <c r="H25" s="1073"/>
      <c r="I25" s="1073"/>
      <c r="J25" s="3050">
        <v>30</v>
      </c>
      <c r="K25" s="3052"/>
      <c r="L25" s="3052"/>
      <c r="M25" s="3052"/>
      <c r="N25" s="1095" t="s">
        <v>1977</v>
      </c>
      <c r="O25" s="3055"/>
      <c r="P25" s="3058">
        <v>0</v>
      </c>
      <c r="Q25" s="3060"/>
      <c r="R25" s="3060"/>
      <c r="S25" s="1095" t="s">
        <v>1979</v>
      </c>
      <c r="T25" s="3055"/>
      <c r="U25" s="3062">
        <v>0</v>
      </c>
      <c r="V25" s="3065"/>
      <c r="W25" s="3065"/>
      <c r="X25" s="1147" t="s">
        <v>1979</v>
      </c>
      <c r="Y25" s="1148"/>
      <c r="Z25" s="3062">
        <v>210</v>
      </c>
      <c r="AA25" s="3065"/>
      <c r="AB25" s="3065"/>
      <c r="AC25" s="1147" t="s">
        <v>1979</v>
      </c>
      <c r="AD25" s="1148"/>
      <c r="AE25" s="3062">
        <v>210</v>
      </c>
      <c r="AF25" s="3065"/>
      <c r="AG25" s="3065"/>
      <c r="AH25" s="1147" t="s">
        <v>1979</v>
      </c>
      <c r="AI25" s="1148"/>
      <c r="AJ25" s="3062">
        <v>0</v>
      </c>
      <c r="AK25" s="3065"/>
      <c r="AL25" s="3065"/>
      <c r="AM25" s="1147" t="s">
        <v>1979</v>
      </c>
      <c r="AN25" s="1148"/>
      <c r="AO25" s="3062">
        <v>0</v>
      </c>
      <c r="AP25" s="3065"/>
      <c r="AQ25" s="3065"/>
      <c r="AR25" s="1147" t="s">
        <v>1979</v>
      </c>
      <c r="AS25" s="1148"/>
      <c r="AT25" s="3063">
        <f t="shared" si="0"/>
        <v>420</v>
      </c>
      <c r="AU25" s="1146"/>
      <c r="AV25" s="1146"/>
      <c r="AW25" s="1147" t="s">
        <v>1979</v>
      </c>
      <c r="AX25" s="1148"/>
    </row>
    <row r="26" spans="3:53" ht="13.9" customHeight="1">
      <c r="E26" s="1073" t="s">
        <v>1314</v>
      </c>
      <c r="F26" s="1073"/>
      <c r="G26" s="1073"/>
      <c r="H26" s="1073"/>
      <c r="I26" s="1073"/>
      <c r="J26" s="3050">
        <v>30</v>
      </c>
      <c r="K26" s="3052"/>
      <c r="L26" s="3052"/>
      <c r="M26" s="3052"/>
      <c r="N26" s="1095" t="s">
        <v>1977</v>
      </c>
      <c r="O26" s="3055"/>
      <c r="P26" s="3058">
        <v>0</v>
      </c>
      <c r="Q26" s="3060"/>
      <c r="R26" s="3060"/>
      <c r="S26" s="1095" t="s">
        <v>1979</v>
      </c>
      <c r="T26" s="3055"/>
      <c r="U26" s="3062">
        <v>0</v>
      </c>
      <c r="V26" s="3065"/>
      <c r="W26" s="3065"/>
      <c r="X26" s="1147" t="s">
        <v>1979</v>
      </c>
      <c r="Y26" s="1148"/>
      <c r="Z26" s="3062">
        <v>210</v>
      </c>
      <c r="AA26" s="3065"/>
      <c r="AB26" s="3065"/>
      <c r="AC26" s="1147" t="s">
        <v>1979</v>
      </c>
      <c r="AD26" s="1148"/>
      <c r="AE26" s="3062">
        <v>210</v>
      </c>
      <c r="AF26" s="3065"/>
      <c r="AG26" s="3065"/>
      <c r="AH26" s="1147" t="s">
        <v>1979</v>
      </c>
      <c r="AI26" s="1148"/>
      <c r="AJ26" s="3062">
        <v>0</v>
      </c>
      <c r="AK26" s="3065"/>
      <c r="AL26" s="3065"/>
      <c r="AM26" s="1147" t="s">
        <v>1979</v>
      </c>
      <c r="AN26" s="1148"/>
      <c r="AO26" s="3062">
        <v>0</v>
      </c>
      <c r="AP26" s="3065"/>
      <c r="AQ26" s="3065"/>
      <c r="AR26" s="1147" t="s">
        <v>1979</v>
      </c>
      <c r="AS26" s="1148"/>
      <c r="AT26" s="3063">
        <f t="shared" si="0"/>
        <v>420</v>
      </c>
      <c r="AU26" s="1146"/>
      <c r="AV26" s="1146"/>
      <c r="AW26" s="1147" t="s">
        <v>1979</v>
      </c>
      <c r="AX26" s="1148"/>
    </row>
    <row r="27" spans="3:53" ht="13.9" customHeight="1">
      <c r="E27" s="1073" t="s">
        <v>1970</v>
      </c>
      <c r="F27" s="1073"/>
      <c r="G27" s="1073"/>
      <c r="H27" s="1073"/>
      <c r="I27" s="1073"/>
      <c r="J27" s="3050">
        <v>31</v>
      </c>
      <c r="K27" s="3052"/>
      <c r="L27" s="3052"/>
      <c r="M27" s="3052"/>
      <c r="N27" s="1095" t="s">
        <v>1977</v>
      </c>
      <c r="O27" s="3055"/>
      <c r="P27" s="3058">
        <v>0</v>
      </c>
      <c r="Q27" s="3060"/>
      <c r="R27" s="3060"/>
      <c r="S27" s="1095" t="s">
        <v>1979</v>
      </c>
      <c r="T27" s="3055"/>
      <c r="U27" s="3062">
        <v>0</v>
      </c>
      <c r="V27" s="3065"/>
      <c r="W27" s="3065"/>
      <c r="X27" s="1147" t="s">
        <v>1979</v>
      </c>
      <c r="Y27" s="1148"/>
      <c r="Z27" s="3062">
        <v>210</v>
      </c>
      <c r="AA27" s="3065"/>
      <c r="AB27" s="3065"/>
      <c r="AC27" s="1147" t="s">
        <v>1979</v>
      </c>
      <c r="AD27" s="1148"/>
      <c r="AE27" s="3062">
        <v>210</v>
      </c>
      <c r="AF27" s="3065"/>
      <c r="AG27" s="3065"/>
      <c r="AH27" s="1147" t="s">
        <v>1979</v>
      </c>
      <c r="AI27" s="1148"/>
      <c r="AJ27" s="3062">
        <v>0</v>
      </c>
      <c r="AK27" s="3065"/>
      <c r="AL27" s="3065"/>
      <c r="AM27" s="1147" t="s">
        <v>1979</v>
      </c>
      <c r="AN27" s="1148"/>
      <c r="AO27" s="3062">
        <v>0</v>
      </c>
      <c r="AP27" s="3065"/>
      <c r="AQ27" s="3065"/>
      <c r="AR27" s="1147" t="s">
        <v>1979</v>
      </c>
      <c r="AS27" s="1148"/>
      <c r="AT27" s="3063">
        <f t="shared" si="0"/>
        <v>420</v>
      </c>
      <c r="AU27" s="1146"/>
      <c r="AV27" s="1146"/>
      <c r="AW27" s="1147" t="s">
        <v>1979</v>
      </c>
      <c r="AX27" s="1148"/>
    </row>
    <row r="28" spans="3:53" ht="13.9" customHeight="1">
      <c r="E28" s="1073" t="s">
        <v>297</v>
      </c>
      <c r="F28" s="1073"/>
      <c r="G28" s="1073"/>
      <c r="H28" s="1073"/>
      <c r="I28" s="1073"/>
      <c r="J28" s="3050">
        <v>30</v>
      </c>
      <c r="K28" s="3052"/>
      <c r="L28" s="3052"/>
      <c r="M28" s="3052"/>
      <c r="N28" s="1095" t="s">
        <v>1977</v>
      </c>
      <c r="O28" s="3055"/>
      <c r="P28" s="3058">
        <v>0</v>
      </c>
      <c r="Q28" s="3060"/>
      <c r="R28" s="3060"/>
      <c r="S28" s="1095" t="s">
        <v>1979</v>
      </c>
      <c r="T28" s="3055"/>
      <c r="U28" s="3062">
        <v>0</v>
      </c>
      <c r="V28" s="3065"/>
      <c r="W28" s="3065"/>
      <c r="X28" s="1147" t="s">
        <v>1979</v>
      </c>
      <c r="Y28" s="1148"/>
      <c r="Z28" s="3062">
        <v>210</v>
      </c>
      <c r="AA28" s="3065"/>
      <c r="AB28" s="3065"/>
      <c r="AC28" s="1147" t="s">
        <v>1979</v>
      </c>
      <c r="AD28" s="1148"/>
      <c r="AE28" s="3062">
        <v>210</v>
      </c>
      <c r="AF28" s="3065"/>
      <c r="AG28" s="3065"/>
      <c r="AH28" s="1147" t="s">
        <v>1979</v>
      </c>
      <c r="AI28" s="1148"/>
      <c r="AJ28" s="3062">
        <v>0</v>
      </c>
      <c r="AK28" s="3065"/>
      <c r="AL28" s="3065"/>
      <c r="AM28" s="1147" t="s">
        <v>1979</v>
      </c>
      <c r="AN28" s="1148"/>
      <c r="AO28" s="3062">
        <v>0</v>
      </c>
      <c r="AP28" s="3065"/>
      <c r="AQ28" s="3065"/>
      <c r="AR28" s="1147" t="s">
        <v>1979</v>
      </c>
      <c r="AS28" s="1148"/>
      <c r="AT28" s="3063">
        <f t="shared" si="0"/>
        <v>420</v>
      </c>
      <c r="AU28" s="1146"/>
      <c r="AV28" s="1146"/>
      <c r="AW28" s="1147" t="s">
        <v>1979</v>
      </c>
      <c r="AX28" s="1148"/>
    </row>
    <row r="29" spans="3:53" ht="13.9" customHeight="1">
      <c r="E29" s="1073" t="s">
        <v>67</v>
      </c>
      <c r="F29" s="1073"/>
      <c r="G29" s="1073"/>
      <c r="H29" s="1073"/>
      <c r="I29" s="1073"/>
      <c r="J29" s="3050">
        <v>31</v>
      </c>
      <c r="K29" s="3052"/>
      <c r="L29" s="3052"/>
      <c r="M29" s="3052"/>
      <c r="N29" s="1095" t="s">
        <v>1977</v>
      </c>
      <c r="O29" s="3055"/>
      <c r="P29" s="3058">
        <v>0</v>
      </c>
      <c r="Q29" s="3060"/>
      <c r="R29" s="3060"/>
      <c r="S29" s="1095" t="s">
        <v>1979</v>
      </c>
      <c r="T29" s="3055"/>
      <c r="U29" s="3062">
        <v>0</v>
      </c>
      <c r="V29" s="3065"/>
      <c r="W29" s="3065"/>
      <c r="X29" s="1147" t="s">
        <v>1979</v>
      </c>
      <c r="Y29" s="1148"/>
      <c r="Z29" s="3062">
        <v>210</v>
      </c>
      <c r="AA29" s="3065"/>
      <c r="AB29" s="3065"/>
      <c r="AC29" s="1147" t="s">
        <v>1979</v>
      </c>
      <c r="AD29" s="1148"/>
      <c r="AE29" s="3062">
        <v>210</v>
      </c>
      <c r="AF29" s="3065"/>
      <c r="AG29" s="3065"/>
      <c r="AH29" s="1147" t="s">
        <v>1979</v>
      </c>
      <c r="AI29" s="1148"/>
      <c r="AJ29" s="3062">
        <v>0</v>
      </c>
      <c r="AK29" s="3065"/>
      <c r="AL29" s="3065"/>
      <c r="AM29" s="1147" t="s">
        <v>1979</v>
      </c>
      <c r="AN29" s="1148"/>
      <c r="AO29" s="3062">
        <v>0</v>
      </c>
      <c r="AP29" s="3065"/>
      <c r="AQ29" s="3065"/>
      <c r="AR29" s="1147" t="s">
        <v>1979</v>
      </c>
      <c r="AS29" s="1148"/>
      <c r="AT29" s="3063">
        <f t="shared" si="0"/>
        <v>420</v>
      </c>
      <c r="AU29" s="1146"/>
      <c r="AV29" s="1146"/>
      <c r="AW29" s="1147" t="s">
        <v>1979</v>
      </c>
      <c r="AX29" s="1148"/>
      <c r="BA29" s="1174"/>
    </row>
    <row r="30" spans="3:53" ht="13.9" customHeight="1">
      <c r="E30" s="1073" t="s">
        <v>1971</v>
      </c>
      <c r="F30" s="1073"/>
      <c r="G30" s="1073"/>
      <c r="H30" s="1073"/>
      <c r="I30" s="1073"/>
      <c r="J30" s="3050">
        <v>30</v>
      </c>
      <c r="K30" s="3052"/>
      <c r="L30" s="3052"/>
      <c r="M30" s="3052"/>
      <c r="N30" s="1095" t="s">
        <v>1977</v>
      </c>
      <c r="O30" s="3055"/>
      <c r="P30" s="3058">
        <v>0</v>
      </c>
      <c r="Q30" s="3060"/>
      <c r="R30" s="3060"/>
      <c r="S30" s="1095" t="s">
        <v>1979</v>
      </c>
      <c r="T30" s="3055"/>
      <c r="U30" s="3062">
        <v>0</v>
      </c>
      <c r="V30" s="3065"/>
      <c r="W30" s="3065"/>
      <c r="X30" s="1147" t="s">
        <v>1979</v>
      </c>
      <c r="Y30" s="1148"/>
      <c r="Z30" s="3062">
        <v>210</v>
      </c>
      <c r="AA30" s="3065"/>
      <c r="AB30" s="3065"/>
      <c r="AC30" s="1147" t="s">
        <v>1979</v>
      </c>
      <c r="AD30" s="1148"/>
      <c r="AE30" s="3062">
        <v>210</v>
      </c>
      <c r="AF30" s="3065"/>
      <c r="AG30" s="3065"/>
      <c r="AH30" s="1147" t="s">
        <v>1979</v>
      </c>
      <c r="AI30" s="1148"/>
      <c r="AJ30" s="3062">
        <v>0</v>
      </c>
      <c r="AK30" s="3065"/>
      <c r="AL30" s="3065"/>
      <c r="AM30" s="1147" t="s">
        <v>1979</v>
      </c>
      <c r="AN30" s="1148"/>
      <c r="AO30" s="3062">
        <v>0</v>
      </c>
      <c r="AP30" s="3065"/>
      <c r="AQ30" s="3065"/>
      <c r="AR30" s="1147" t="s">
        <v>1979</v>
      </c>
      <c r="AS30" s="1148"/>
      <c r="AT30" s="3063">
        <f t="shared" si="0"/>
        <v>420</v>
      </c>
      <c r="AU30" s="1146"/>
      <c r="AV30" s="1146"/>
      <c r="AW30" s="1147" t="s">
        <v>1979</v>
      </c>
      <c r="AX30" s="1148"/>
    </row>
    <row r="31" spans="3:53" ht="13.9" customHeight="1">
      <c r="E31" s="1073" t="s">
        <v>1737</v>
      </c>
      <c r="F31" s="1073"/>
      <c r="G31" s="1073"/>
      <c r="H31" s="1073"/>
      <c r="I31" s="1073"/>
      <c r="J31" s="3050">
        <v>27</v>
      </c>
      <c r="K31" s="3052"/>
      <c r="L31" s="3052"/>
      <c r="M31" s="3052"/>
      <c r="N31" s="1095" t="s">
        <v>1977</v>
      </c>
      <c r="O31" s="3055"/>
      <c r="P31" s="3058">
        <v>0</v>
      </c>
      <c r="Q31" s="3060"/>
      <c r="R31" s="3060"/>
      <c r="S31" s="1095" t="s">
        <v>1979</v>
      </c>
      <c r="T31" s="3055"/>
      <c r="U31" s="3062">
        <v>0</v>
      </c>
      <c r="V31" s="3065"/>
      <c r="W31" s="3065"/>
      <c r="X31" s="1147" t="s">
        <v>1979</v>
      </c>
      <c r="Y31" s="1148"/>
      <c r="Z31" s="3062">
        <v>210</v>
      </c>
      <c r="AA31" s="3065"/>
      <c r="AB31" s="3065"/>
      <c r="AC31" s="1147" t="s">
        <v>1979</v>
      </c>
      <c r="AD31" s="1148"/>
      <c r="AE31" s="3062">
        <v>210</v>
      </c>
      <c r="AF31" s="3065"/>
      <c r="AG31" s="3065"/>
      <c r="AH31" s="1147" t="s">
        <v>1979</v>
      </c>
      <c r="AI31" s="1148"/>
      <c r="AJ31" s="3062">
        <v>0</v>
      </c>
      <c r="AK31" s="3065"/>
      <c r="AL31" s="3065"/>
      <c r="AM31" s="1147" t="s">
        <v>1979</v>
      </c>
      <c r="AN31" s="1148"/>
      <c r="AO31" s="3062">
        <v>0</v>
      </c>
      <c r="AP31" s="3065"/>
      <c r="AQ31" s="3065"/>
      <c r="AR31" s="1147" t="s">
        <v>1979</v>
      </c>
      <c r="AS31" s="1148"/>
      <c r="AT31" s="3063">
        <f t="shared" si="0"/>
        <v>420</v>
      </c>
      <c r="AU31" s="1146"/>
      <c r="AV31" s="1146"/>
      <c r="AW31" s="1147" t="s">
        <v>1979</v>
      </c>
      <c r="AX31" s="1148"/>
    </row>
    <row r="32" spans="3:53" ht="13.9" customHeight="1">
      <c r="E32" s="1073" t="s">
        <v>243</v>
      </c>
      <c r="F32" s="1073"/>
      <c r="G32" s="1073"/>
      <c r="H32" s="1073"/>
      <c r="I32" s="1073"/>
      <c r="J32" s="3050">
        <v>31</v>
      </c>
      <c r="K32" s="3052"/>
      <c r="L32" s="3052"/>
      <c r="M32" s="3052"/>
      <c r="N32" s="1095" t="s">
        <v>1977</v>
      </c>
      <c r="O32" s="3055"/>
      <c r="P32" s="3058">
        <v>0</v>
      </c>
      <c r="Q32" s="3060"/>
      <c r="R32" s="3060"/>
      <c r="S32" s="1095" t="s">
        <v>1979</v>
      </c>
      <c r="T32" s="3055"/>
      <c r="U32" s="3062">
        <v>0</v>
      </c>
      <c r="V32" s="3065"/>
      <c r="W32" s="3065"/>
      <c r="X32" s="1147" t="s">
        <v>1979</v>
      </c>
      <c r="Y32" s="1148"/>
      <c r="Z32" s="3062">
        <v>210</v>
      </c>
      <c r="AA32" s="3065"/>
      <c r="AB32" s="3065"/>
      <c r="AC32" s="1147" t="s">
        <v>1979</v>
      </c>
      <c r="AD32" s="1148"/>
      <c r="AE32" s="3062">
        <v>210</v>
      </c>
      <c r="AF32" s="3065"/>
      <c r="AG32" s="3065"/>
      <c r="AH32" s="1147" t="s">
        <v>1979</v>
      </c>
      <c r="AI32" s="1148"/>
      <c r="AJ32" s="3062">
        <v>0</v>
      </c>
      <c r="AK32" s="3065"/>
      <c r="AL32" s="3065"/>
      <c r="AM32" s="1147" t="s">
        <v>1979</v>
      </c>
      <c r="AN32" s="1148"/>
      <c r="AO32" s="3062">
        <v>0</v>
      </c>
      <c r="AP32" s="3065"/>
      <c r="AQ32" s="3065"/>
      <c r="AR32" s="1147" t="s">
        <v>1979</v>
      </c>
      <c r="AS32" s="1148"/>
      <c r="AT32" s="3063">
        <f t="shared" si="0"/>
        <v>420</v>
      </c>
      <c r="AU32" s="1146"/>
      <c r="AV32" s="1146"/>
      <c r="AW32" s="1147" t="s">
        <v>1979</v>
      </c>
      <c r="AX32" s="1148"/>
    </row>
    <row r="33" spans="2:54" ht="13.9" customHeight="1">
      <c r="E33" s="1073" t="s">
        <v>1127</v>
      </c>
      <c r="F33" s="1073"/>
      <c r="G33" s="1073"/>
      <c r="H33" s="1073"/>
      <c r="I33" s="1073"/>
      <c r="J33" s="1087">
        <f>SUM(J21:M32)</f>
        <v>362</v>
      </c>
      <c r="K33" s="1090"/>
      <c r="L33" s="1090"/>
      <c r="M33" s="1090"/>
      <c r="N33" s="1095" t="s">
        <v>1977</v>
      </c>
      <c r="O33" s="3055"/>
      <c r="P33" s="1129">
        <f>SUM(P21:R32)</f>
        <v>0</v>
      </c>
      <c r="Q33" s="1106"/>
      <c r="R33" s="1106"/>
      <c r="S33" s="1095" t="s">
        <v>1979</v>
      </c>
      <c r="T33" s="3055"/>
      <c r="U33" s="3063">
        <f>SUM(U21:W32)</f>
        <v>0</v>
      </c>
      <c r="V33" s="1146"/>
      <c r="W33" s="1146"/>
      <c r="X33" s="1147" t="s">
        <v>1979</v>
      </c>
      <c r="Y33" s="1148"/>
      <c r="Z33" s="3063">
        <f>SUM(Z21:AB32)</f>
        <v>2520</v>
      </c>
      <c r="AA33" s="1146"/>
      <c r="AB33" s="1146"/>
      <c r="AC33" s="1147" t="s">
        <v>1979</v>
      </c>
      <c r="AD33" s="1148"/>
      <c r="AE33" s="3063">
        <f>SUM(AE21:AG32)</f>
        <v>2520</v>
      </c>
      <c r="AF33" s="1146"/>
      <c r="AG33" s="1146"/>
      <c r="AH33" s="1147" t="s">
        <v>1979</v>
      </c>
      <c r="AI33" s="1148"/>
      <c r="AJ33" s="3063">
        <f>SUM(AJ21:AL32)</f>
        <v>0</v>
      </c>
      <c r="AK33" s="1146"/>
      <c r="AL33" s="1146"/>
      <c r="AM33" s="1147" t="s">
        <v>1979</v>
      </c>
      <c r="AN33" s="1148"/>
      <c r="AO33" s="3063">
        <f>SUM(AO21:AQ32)</f>
        <v>0</v>
      </c>
      <c r="AP33" s="1146"/>
      <c r="AQ33" s="1146"/>
      <c r="AR33" s="1147" t="s">
        <v>1979</v>
      </c>
      <c r="AS33" s="1148"/>
      <c r="AT33" s="3063">
        <f>SUM(AT21:AV32)</f>
        <v>5040</v>
      </c>
      <c r="AU33" s="1146"/>
      <c r="AV33" s="1146"/>
      <c r="AW33" s="1147" t="s">
        <v>1979</v>
      </c>
      <c r="AX33" s="1148"/>
    </row>
    <row r="34" spans="2:54" ht="13.9" customHeight="1">
      <c r="E34" s="3044" t="s">
        <v>1435</v>
      </c>
      <c r="F34" s="3047"/>
      <c r="G34" s="3047"/>
      <c r="H34" s="3047"/>
      <c r="I34" s="3049"/>
      <c r="J34" s="3051"/>
      <c r="K34" s="3053"/>
      <c r="L34" s="3053"/>
      <c r="M34" s="3053"/>
      <c r="N34" s="3053"/>
      <c r="O34" s="3056"/>
      <c r="P34" s="3059">
        <f>IFERROR(ROUNDUP(P33/$J$33,1),"0")</f>
        <v>0</v>
      </c>
      <c r="Q34" s="3061"/>
      <c r="R34" s="3061"/>
      <c r="S34" s="1095" t="s">
        <v>1979</v>
      </c>
      <c r="T34" s="3055"/>
      <c r="U34" s="3059">
        <f>IFERROR(ROUNDUP(U33/$J$33,1),"0")</f>
        <v>0</v>
      </c>
      <c r="V34" s="3061"/>
      <c r="W34" s="3061"/>
      <c r="X34" s="1147" t="s">
        <v>1979</v>
      </c>
      <c r="Y34" s="1148"/>
      <c r="Z34" s="3059">
        <f>IFERROR(ROUNDUP(Z33/$J$33,1),"0")</f>
        <v>7</v>
      </c>
      <c r="AA34" s="3061"/>
      <c r="AB34" s="3061"/>
      <c r="AC34" s="1147" t="s">
        <v>1979</v>
      </c>
      <c r="AD34" s="1148"/>
      <c r="AE34" s="3059">
        <f>IFERROR(ROUNDUP(AE33/$J$33,1),"0")</f>
        <v>7</v>
      </c>
      <c r="AF34" s="3061"/>
      <c r="AG34" s="3061"/>
      <c r="AH34" s="1147" t="s">
        <v>1979</v>
      </c>
      <c r="AI34" s="1148"/>
      <c r="AJ34" s="3059">
        <f>IFERROR(ROUNDUP(AJ33/$J$33,1),"0")</f>
        <v>0</v>
      </c>
      <c r="AK34" s="3061"/>
      <c r="AL34" s="3061"/>
      <c r="AM34" s="1147" t="s">
        <v>1979</v>
      </c>
      <c r="AN34" s="1148"/>
      <c r="AO34" s="3059">
        <f>IFERROR(ROUNDUP(AO33/$J$33,1),"0")</f>
        <v>0</v>
      </c>
      <c r="AP34" s="3061"/>
      <c r="AQ34" s="3061"/>
      <c r="AR34" s="1147" t="s">
        <v>1979</v>
      </c>
      <c r="AS34" s="1148"/>
      <c r="AT34" s="3081">
        <f>P34+U34+Z34+AE34+AJ34+AO34</f>
        <v>14</v>
      </c>
      <c r="AU34" s="3082"/>
      <c r="AV34" s="3082"/>
      <c r="AW34" s="1147" t="s">
        <v>1979</v>
      </c>
      <c r="AX34" s="1148"/>
    </row>
    <row r="35" spans="2:54" ht="13.9" customHeight="1">
      <c r="E35" s="1063" t="s">
        <v>1972</v>
      </c>
      <c r="F35" s="1071"/>
      <c r="G35" s="1071"/>
      <c r="H35" s="1071"/>
      <c r="I35" s="1071"/>
      <c r="J35" s="1071"/>
      <c r="K35" s="1071"/>
      <c r="L35" s="1071"/>
      <c r="M35" s="1071"/>
      <c r="N35" s="1071"/>
      <c r="O35" s="1071"/>
      <c r="P35" s="1071"/>
      <c r="Q35" s="1071"/>
      <c r="R35" s="1071"/>
      <c r="S35" s="1071"/>
      <c r="T35" s="1071"/>
      <c r="U35" s="1071"/>
      <c r="V35" s="1071"/>
      <c r="W35" s="1071"/>
      <c r="X35" s="1071"/>
      <c r="Y35" s="1071"/>
      <c r="Z35" s="1071"/>
      <c r="AA35" s="1071"/>
      <c r="AB35" s="1071"/>
      <c r="AC35" s="1071"/>
      <c r="AD35" s="1071"/>
      <c r="AE35" s="1071"/>
      <c r="AF35" s="1071"/>
      <c r="AG35" s="1071"/>
      <c r="AH35" s="1071"/>
      <c r="AI35" s="1071"/>
      <c r="AJ35" s="1071"/>
      <c r="AK35" s="1071"/>
      <c r="AL35" s="1071"/>
      <c r="AM35" s="1071"/>
      <c r="AN35" s="1071"/>
      <c r="AO35" s="1071"/>
      <c r="AP35" s="1071"/>
      <c r="AQ35" s="1071"/>
      <c r="AR35" s="1071"/>
      <c r="AS35" s="1071"/>
      <c r="AT35" s="1071"/>
      <c r="AU35" s="1071"/>
      <c r="AV35" s="1071"/>
      <c r="AW35" s="1071"/>
      <c r="AX35" s="1173" t="str">
        <f>IFERROR(IF(AT34&gt;Y9,"「１　事業者名等」の定員数を超過しています。",""),"")</f>
        <v/>
      </c>
    </row>
    <row r="36" spans="2:54" ht="13.9" customHeight="1">
      <c r="E36" s="1063" t="s">
        <v>845</v>
      </c>
      <c r="F36" s="1071"/>
      <c r="G36" s="1071"/>
      <c r="H36" s="1071"/>
      <c r="I36" s="1071"/>
      <c r="J36" s="1071"/>
      <c r="K36" s="1071"/>
      <c r="L36" s="1071"/>
      <c r="M36" s="1071"/>
      <c r="N36" s="1071"/>
      <c r="O36" s="1071"/>
      <c r="P36" s="1071"/>
      <c r="Q36" s="1071"/>
      <c r="R36" s="1071"/>
      <c r="S36" s="1071"/>
      <c r="T36" s="1071"/>
      <c r="U36" s="1071"/>
      <c r="V36" s="1071"/>
      <c r="W36" s="1071"/>
      <c r="X36" s="1071"/>
      <c r="Y36" s="1071"/>
      <c r="Z36" s="1071"/>
      <c r="AA36" s="1071"/>
      <c r="AB36" s="1071"/>
      <c r="AC36" s="1071"/>
      <c r="AD36" s="1071"/>
      <c r="AE36" s="1071"/>
      <c r="AF36" s="1071"/>
      <c r="AG36" s="1071"/>
      <c r="AH36" s="1071"/>
      <c r="AI36" s="1071"/>
      <c r="AJ36" s="1071"/>
      <c r="AK36" s="1071"/>
      <c r="AL36" s="1071"/>
      <c r="AM36" s="1071"/>
      <c r="AN36" s="1071"/>
      <c r="AO36" s="1071"/>
      <c r="AP36" s="1071"/>
      <c r="AQ36" s="1071"/>
      <c r="AR36" s="1071"/>
      <c r="AS36" s="1071"/>
      <c r="AT36" s="1071"/>
      <c r="AU36" s="1071"/>
      <c r="AV36" s="1071"/>
      <c r="AW36" s="1071"/>
      <c r="AX36" s="1071"/>
    </row>
    <row r="37" spans="2:54" ht="13.9" customHeight="1">
      <c r="E37" s="1063" t="s">
        <v>624</v>
      </c>
      <c r="F37" s="1071"/>
      <c r="G37" s="1071"/>
      <c r="H37" s="1071"/>
      <c r="I37" s="1071"/>
      <c r="J37" s="1071"/>
      <c r="K37" s="1071"/>
      <c r="L37" s="1071"/>
      <c r="M37" s="1071"/>
      <c r="N37" s="1071"/>
      <c r="O37" s="1071"/>
      <c r="P37" s="1071"/>
      <c r="Q37" s="1071"/>
      <c r="R37" s="1071"/>
      <c r="S37" s="1071"/>
      <c r="T37" s="1071"/>
      <c r="U37" s="1071"/>
      <c r="V37" s="1071"/>
      <c r="W37" s="1071"/>
      <c r="X37" s="1071"/>
      <c r="Y37" s="1071"/>
      <c r="Z37" s="1071"/>
      <c r="AA37" s="1071"/>
      <c r="AB37" s="1071"/>
      <c r="AC37" s="1071"/>
      <c r="AD37" s="1071"/>
      <c r="AE37" s="1071"/>
      <c r="AF37" s="1071"/>
      <c r="AG37" s="1071"/>
      <c r="AH37" s="1071"/>
      <c r="AI37" s="1071"/>
      <c r="AJ37" s="1071"/>
      <c r="AK37" s="1071"/>
      <c r="AL37" s="1071"/>
      <c r="AM37" s="1071"/>
      <c r="AN37" s="1071"/>
      <c r="AO37" s="1071"/>
      <c r="AP37" s="1071"/>
      <c r="AQ37" s="1071"/>
      <c r="AR37" s="1071"/>
      <c r="AS37" s="1071"/>
      <c r="AT37" s="1071"/>
      <c r="AU37" s="1071"/>
      <c r="AV37" s="1071"/>
      <c r="AW37" s="1071"/>
      <c r="AX37" s="1071"/>
    </row>
    <row r="38" spans="2:54" ht="13.9" customHeight="1">
      <c r="E38" s="1063" t="s">
        <v>1273</v>
      </c>
      <c r="F38" s="1071"/>
      <c r="G38" s="1071"/>
      <c r="H38" s="1071"/>
      <c r="I38" s="1071"/>
      <c r="J38" s="1071"/>
      <c r="K38" s="1071"/>
      <c r="L38" s="1071"/>
      <c r="M38" s="1071"/>
      <c r="N38" s="1071"/>
      <c r="O38" s="1071"/>
      <c r="P38" s="1071"/>
      <c r="Q38" s="1071"/>
      <c r="R38" s="1071"/>
      <c r="S38" s="1071"/>
      <c r="T38" s="1071"/>
      <c r="U38" s="1071"/>
      <c r="V38" s="1071"/>
      <c r="W38" s="1071"/>
      <c r="X38" s="1071"/>
      <c r="Y38" s="1071"/>
      <c r="Z38" s="1071"/>
      <c r="AA38" s="1071"/>
      <c r="AB38" s="1071"/>
      <c r="AC38" s="1071"/>
      <c r="AD38" s="1071"/>
      <c r="AE38" s="1071"/>
      <c r="AF38" s="1071"/>
      <c r="AG38" s="1071"/>
      <c r="AH38" s="1071"/>
      <c r="AI38" s="1071"/>
      <c r="AJ38" s="1071"/>
      <c r="AK38" s="1071"/>
      <c r="AL38" s="1071"/>
      <c r="AM38" s="1071"/>
      <c r="AN38" s="1071"/>
      <c r="AO38" s="1071"/>
      <c r="AP38" s="1071"/>
      <c r="AQ38" s="1071"/>
      <c r="AR38" s="1071"/>
      <c r="AS38" s="1071"/>
      <c r="AT38" s="1071"/>
      <c r="AU38" s="1071"/>
      <c r="AV38" s="1071"/>
      <c r="AW38" s="1071"/>
      <c r="AX38" s="1071"/>
    </row>
    <row r="39" spans="2:54" ht="13.9" customHeight="1">
      <c r="E39" s="1063" t="s">
        <v>900</v>
      </c>
      <c r="F39" s="1071"/>
      <c r="G39" s="1071"/>
      <c r="H39" s="1071"/>
      <c r="I39" s="1071"/>
      <c r="J39" s="1071"/>
      <c r="K39" s="1071"/>
      <c r="L39" s="1071"/>
      <c r="M39" s="1071"/>
      <c r="N39" s="1071"/>
      <c r="O39" s="1071"/>
      <c r="P39" s="1071"/>
      <c r="Q39" s="1071"/>
      <c r="R39" s="1071"/>
      <c r="S39" s="1071"/>
      <c r="T39" s="1071"/>
      <c r="U39" s="1071"/>
      <c r="V39" s="1071"/>
      <c r="W39" s="1071"/>
      <c r="X39" s="1071"/>
      <c r="Y39" s="1071"/>
      <c r="Z39" s="1071"/>
      <c r="AA39" s="1071"/>
      <c r="AB39" s="1071"/>
      <c r="AC39" s="1071"/>
      <c r="AD39" s="1071"/>
      <c r="AE39" s="1071"/>
      <c r="AF39" s="1071"/>
      <c r="AG39" s="1071"/>
      <c r="AH39" s="1071"/>
      <c r="AI39" s="1071"/>
      <c r="AJ39" s="1071"/>
      <c r="AK39" s="1071"/>
      <c r="AL39" s="1071"/>
      <c r="AM39" s="1071"/>
      <c r="AN39" s="1071"/>
      <c r="AO39" s="1071"/>
      <c r="AP39" s="1071"/>
      <c r="AQ39" s="1071"/>
      <c r="AR39" s="1071"/>
      <c r="AS39" s="1071"/>
      <c r="AT39" s="1071"/>
      <c r="AU39" s="1071"/>
      <c r="AV39" s="1071"/>
      <c r="AW39" s="1071"/>
      <c r="AX39" s="1071"/>
    </row>
    <row r="40" spans="2:54" ht="13.9" customHeight="1">
      <c r="E40" s="1063" t="s">
        <v>1973</v>
      </c>
      <c r="F40" s="1071"/>
      <c r="G40" s="1071"/>
      <c r="H40" s="1071"/>
      <c r="I40" s="1071"/>
      <c r="J40" s="1071"/>
      <c r="K40" s="1071"/>
      <c r="L40" s="1071"/>
      <c r="M40" s="1071"/>
      <c r="N40" s="1071"/>
      <c r="O40" s="1071"/>
      <c r="P40" s="1071"/>
      <c r="Q40" s="1071"/>
      <c r="R40" s="1071"/>
      <c r="S40" s="1071"/>
      <c r="T40" s="1071"/>
      <c r="U40" s="1071"/>
      <c r="V40" s="1071"/>
      <c r="W40" s="1071"/>
      <c r="X40" s="1071"/>
      <c r="Y40" s="1071"/>
      <c r="Z40" s="1071"/>
      <c r="AA40" s="1071"/>
      <c r="AB40" s="1071"/>
      <c r="AC40" s="1071"/>
      <c r="AD40" s="1071"/>
      <c r="AE40" s="1071"/>
      <c r="AF40" s="1071"/>
      <c r="AG40" s="1071"/>
      <c r="AH40" s="1071"/>
      <c r="AI40" s="1071"/>
      <c r="AJ40" s="1071"/>
      <c r="AK40" s="1071"/>
      <c r="AL40" s="1071"/>
      <c r="AM40" s="1071"/>
      <c r="AN40" s="1071"/>
      <c r="AO40" s="1071"/>
      <c r="AP40" s="1071"/>
      <c r="AQ40" s="1071"/>
      <c r="AR40" s="1071"/>
      <c r="AS40" s="1071"/>
      <c r="AT40" s="1071"/>
      <c r="AU40" s="1071"/>
      <c r="AV40" s="1071"/>
      <c r="AW40" s="1071"/>
      <c r="AX40" s="1071"/>
    </row>
    <row r="41" spans="2:54" ht="13.9" customHeight="1">
      <c r="E41" s="1063"/>
      <c r="F41" s="1071"/>
      <c r="G41" s="1071"/>
      <c r="H41" s="1071"/>
      <c r="I41" s="1071"/>
      <c r="J41" s="1071"/>
      <c r="K41" s="1071"/>
      <c r="L41" s="1071"/>
      <c r="M41" s="1071"/>
      <c r="N41" s="1071"/>
      <c r="O41" s="1071"/>
      <c r="P41" s="1071"/>
      <c r="Q41" s="1071"/>
      <c r="R41" s="1071"/>
      <c r="S41" s="1071"/>
      <c r="T41" s="1071"/>
      <c r="U41" s="1071"/>
      <c r="V41" s="1071"/>
      <c r="W41" s="1071"/>
      <c r="X41" s="1071"/>
      <c r="Y41" s="1071"/>
      <c r="Z41" s="1071"/>
      <c r="AA41" s="1071"/>
      <c r="AB41" s="1071"/>
      <c r="AC41" s="1071"/>
      <c r="AD41" s="1071"/>
      <c r="AE41" s="1071"/>
      <c r="AF41" s="1071"/>
      <c r="AG41" s="1071"/>
      <c r="AH41" s="1071"/>
      <c r="AI41" s="1071"/>
      <c r="AJ41" s="1071"/>
      <c r="AK41" s="1071"/>
      <c r="AL41" s="1071"/>
      <c r="AM41" s="1071"/>
      <c r="AN41" s="1071"/>
      <c r="AO41" s="1071"/>
      <c r="AP41" s="1071"/>
      <c r="AQ41" s="1071"/>
      <c r="AR41" s="1071"/>
      <c r="AS41" s="1071"/>
      <c r="AT41" s="1071"/>
      <c r="AU41" s="1071"/>
      <c r="AV41" s="1071"/>
      <c r="AW41" s="1071"/>
      <c r="AX41" s="1071"/>
    </row>
    <row r="42" spans="2:54" ht="13.9" customHeight="1">
      <c r="E42" s="1063"/>
      <c r="F42" s="1071"/>
      <c r="G42" s="1071"/>
      <c r="H42" s="1071"/>
      <c r="I42" s="1071"/>
      <c r="J42" s="1071"/>
      <c r="K42" s="1071"/>
      <c r="L42" s="1071"/>
      <c r="M42" s="1071"/>
      <c r="N42" s="1071"/>
      <c r="O42" s="1071"/>
      <c r="P42" s="1071"/>
      <c r="Q42" s="1071"/>
      <c r="R42" s="1071"/>
      <c r="S42" s="1071"/>
      <c r="T42" s="1071"/>
      <c r="U42" s="1071"/>
      <c r="V42" s="1071"/>
      <c r="W42" s="1071"/>
      <c r="X42" s="1071"/>
      <c r="Y42" s="1071"/>
      <c r="Z42" s="1071"/>
      <c r="AA42" s="1071"/>
      <c r="AB42" s="1071"/>
      <c r="AC42" s="1071"/>
      <c r="AD42" s="1071"/>
      <c r="AE42" s="1071"/>
      <c r="AF42" s="1071"/>
      <c r="AG42" s="1071"/>
      <c r="AH42" s="1071"/>
      <c r="AI42" s="1071"/>
      <c r="AJ42" s="1071"/>
      <c r="AK42" s="1071"/>
      <c r="AL42" s="1071"/>
      <c r="AM42" s="1071"/>
      <c r="AN42" s="1071"/>
      <c r="AO42" s="1071"/>
      <c r="AP42" s="1071"/>
      <c r="AQ42" s="1071"/>
      <c r="AR42" s="1071"/>
      <c r="AS42" s="1071"/>
      <c r="AT42" s="1071"/>
      <c r="AU42" s="1071"/>
      <c r="AV42" s="1071"/>
      <c r="AW42" s="1071"/>
      <c r="AX42" s="1071"/>
    </row>
    <row r="43" spans="2:54" ht="13.9" customHeight="1">
      <c r="B43" s="3041"/>
      <c r="C43" s="3041"/>
      <c r="D43" s="3041"/>
      <c r="E43" s="3041"/>
      <c r="F43" s="3041"/>
      <c r="G43" s="857" t="s">
        <v>1974</v>
      </c>
      <c r="AA43" s="3041"/>
      <c r="AB43" s="3041"/>
      <c r="AC43" s="3041"/>
      <c r="AD43" s="857" t="s">
        <v>781</v>
      </c>
      <c r="AX43" s="3041"/>
      <c r="AY43" s="3041"/>
      <c r="AZ43" s="3041"/>
      <c r="BA43" s="3041"/>
      <c r="BB43" s="3041"/>
    </row>
    <row r="44" spans="2:54" ht="13.9" customHeight="1">
      <c r="B44" s="3041"/>
      <c r="C44" s="3041"/>
      <c r="D44" s="3041"/>
      <c r="E44" s="3045"/>
      <c r="F44" s="3045"/>
      <c r="I44" s="1073"/>
      <c r="J44" s="1073"/>
      <c r="K44" s="1073"/>
      <c r="L44" s="1073"/>
      <c r="M44" s="1073"/>
      <c r="N44" s="1073"/>
      <c r="O44" s="1073"/>
      <c r="P44" s="1073"/>
      <c r="Q44" s="1073"/>
      <c r="R44" s="1073"/>
      <c r="S44" s="1073"/>
      <c r="T44" s="1073"/>
      <c r="U44" s="1073" t="s">
        <v>897</v>
      </c>
      <c r="V44" s="1073"/>
      <c r="W44" s="1073"/>
      <c r="X44" s="1073"/>
      <c r="Y44" s="1073"/>
      <c r="Z44" s="1073"/>
      <c r="AA44" s="3041"/>
      <c r="AB44" s="3041"/>
      <c r="AC44" s="3041"/>
      <c r="AF44" s="1073"/>
      <c r="AG44" s="1073"/>
      <c r="AH44" s="1073"/>
      <c r="AI44" s="1073"/>
      <c r="AJ44" s="1073"/>
      <c r="AK44" s="1073"/>
      <c r="AL44" s="1073"/>
      <c r="AM44" s="1073"/>
      <c r="AN44" s="1073"/>
      <c r="AO44" s="1073"/>
      <c r="AP44" s="1073"/>
      <c r="AQ44" s="1073"/>
      <c r="AR44" s="1073" t="s">
        <v>897</v>
      </c>
      <c r="AS44" s="1073"/>
      <c r="AT44" s="1073"/>
      <c r="AU44" s="1073"/>
      <c r="AV44" s="1073"/>
      <c r="AW44" s="1073"/>
      <c r="AX44" s="3041"/>
      <c r="AY44" s="3041"/>
      <c r="AZ44" s="3041"/>
      <c r="BA44" s="3041"/>
      <c r="BB44" s="3041"/>
    </row>
    <row r="45" spans="2:54" ht="13.9" customHeight="1">
      <c r="B45" s="3041"/>
      <c r="C45" s="3041"/>
      <c r="D45" s="3041"/>
      <c r="E45" s="3045"/>
      <c r="F45" s="3045"/>
      <c r="I45" s="1073" t="s">
        <v>1976</v>
      </c>
      <c r="J45" s="1073"/>
      <c r="K45" s="1073"/>
      <c r="L45" s="1073"/>
      <c r="M45" s="1073"/>
      <c r="N45" s="1073"/>
      <c r="O45" s="1073"/>
      <c r="P45" s="1073"/>
      <c r="Q45" s="1073"/>
      <c r="R45" s="1073"/>
      <c r="S45" s="1073"/>
      <c r="T45" s="1073"/>
      <c r="U45" s="3064">
        <f>IF(AND(OR(AK7="○",AK8="○"),E12="○"),ROUNDUP(AX15*0.9/7,0),IF(AND(OR(AK7="○",AK8="○"),OR(E13="○",E14="○")),ROUNDUP(AT34/7,0),""))</f>
        <v>1</v>
      </c>
      <c r="V45" s="3066"/>
      <c r="W45" s="3066"/>
      <c r="X45" s="3067"/>
      <c r="Y45" s="3069" t="s">
        <v>1628</v>
      </c>
      <c r="Z45" s="3069"/>
      <c r="AA45" s="3041"/>
      <c r="AB45" s="3041"/>
      <c r="AC45" s="3041"/>
      <c r="AF45" s="1073" t="s">
        <v>1976</v>
      </c>
      <c r="AG45" s="1073"/>
      <c r="AH45" s="1073"/>
      <c r="AI45" s="1073"/>
      <c r="AJ45" s="1073"/>
      <c r="AK45" s="1073"/>
      <c r="AL45" s="1073"/>
      <c r="AM45" s="1073"/>
      <c r="AN45" s="1073"/>
      <c r="AO45" s="1073"/>
      <c r="AP45" s="1073"/>
      <c r="AQ45" s="1073"/>
      <c r="AR45" s="3079">
        <v>2</v>
      </c>
      <c r="AS45" s="3079"/>
      <c r="AT45" s="3079"/>
      <c r="AU45" s="3079"/>
      <c r="AV45" s="3069" t="s">
        <v>1628</v>
      </c>
      <c r="AW45" s="3069"/>
    </row>
    <row r="46" spans="2:54" ht="13.9" customHeight="1">
      <c r="B46" s="3041"/>
      <c r="C46" s="3041"/>
      <c r="D46" s="3041"/>
      <c r="E46" s="3046"/>
      <c r="F46" s="3041"/>
      <c r="I46" s="1063"/>
      <c r="AA46" s="3041"/>
      <c r="AB46" s="3041"/>
      <c r="AC46" s="3041"/>
      <c r="AF46" s="1063"/>
    </row>
    <row r="47" spans="2:54" ht="13.9" customHeight="1">
      <c r="B47" s="3041"/>
      <c r="C47" s="3041"/>
      <c r="D47" s="3041"/>
      <c r="E47" s="3046"/>
      <c r="F47" s="3041"/>
      <c r="G47" s="3041" t="s">
        <v>1330</v>
      </c>
      <c r="H47" s="3041"/>
      <c r="I47" s="3041"/>
      <c r="J47" s="3041"/>
      <c r="K47" s="3041"/>
      <c r="L47" s="3041"/>
      <c r="M47" s="3041"/>
      <c r="N47" s="3041"/>
      <c r="O47" s="3041"/>
      <c r="P47" s="3041"/>
      <c r="Q47" s="3041"/>
      <c r="R47" s="3041"/>
      <c r="S47" s="3041"/>
      <c r="T47" s="3045"/>
      <c r="U47" s="3045"/>
      <c r="V47" s="3045"/>
      <c r="W47" s="3045"/>
      <c r="X47" s="3045"/>
      <c r="Y47" s="3045"/>
      <c r="Z47" s="3045"/>
      <c r="AA47" s="3045"/>
      <c r="AB47" s="3045"/>
      <c r="AC47" s="3045"/>
      <c r="AD47" s="3045"/>
      <c r="AE47" s="3045"/>
      <c r="AF47" s="3045"/>
      <c r="AG47" s="3045"/>
      <c r="AH47" s="3045"/>
      <c r="AI47" s="3045"/>
      <c r="AJ47" s="3041"/>
      <c r="AK47" s="3041"/>
      <c r="AL47" s="3041"/>
      <c r="AM47" s="3041"/>
      <c r="AN47" s="3041"/>
      <c r="AO47" s="3041"/>
      <c r="AP47" s="3041"/>
      <c r="AQ47" s="3041"/>
      <c r="AX47" s="3041"/>
      <c r="AY47" s="3041"/>
      <c r="AZ47" s="3041"/>
    </row>
    <row r="48" spans="2:54" ht="13.9" customHeight="1">
      <c r="B48" s="3041"/>
      <c r="C48" s="3041"/>
      <c r="D48" s="3041"/>
      <c r="E48" s="3046"/>
      <c r="F48" s="3041"/>
      <c r="G48" s="3041"/>
      <c r="H48" s="3041"/>
      <c r="I48" s="3041"/>
      <c r="J48" s="3041"/>
      <c r="K48" s="3041"/>
      <c r="L48" s="3041"/>
      <c r="M48" s="3041"/>
      <c r="N48" s="3041"/>
      <c r="O48" s="3041"/>
      <c r="P48" s="3041"/>
      <c r="Q48" s="3041"/>
      <c r="R48" s="3041"/>
      <c r="S48" s="3041"/>
      <c r="T48" s="3045"/>
      <c r="U48" s="3045"/>
      <c r="V48" s="3045"/>
      <c r="W48" s="3045"/>
      <c r="X48" s="3045"/>
      <c r="Y48" s="3045"/>
      <c r="Z48" s="3045"/>
      <c r="AA48" s="3045"/>
      <c r="AB48" s="3045"/>
      <c r="AC48" s="3045"/>
      <c r="AD48" s="3045"/>
      <c r="AE48" s="3045"/>
      <c r="AF48" s="3045"/>
      <c r="AG48" s="3045"/>
      <c r="AH48" s="3045"/>
      <c r="AI48" s="3045"/>
      <c r="AJ48" s="3041"/>
      <c r="AK48" s="3041"/>
      <c r="AL48" s="3041"/>
      <c r="AM48" s="3041"/>
      <c r="AN48" s="3041"/>
      <c r="AO48" s="3041"/>
      <c r="AP48" s="3041"/>
      <c r="AQ48" s="3041"/>
      <c r="AX48" s="3041"/>
      <c r="AY48" s="3041"/>
      <c r="AZ48" s="3041"/>
    </row>
    <row r="49" spans="2:57" ht="13.9" customHeight="1">
      <c r="B49" s="3041"/>
      <c r="C49" s="3041"/>
      <c r="D49" s="3041"/>
      <c r="E49" s="3041"/>
      <c r="F49" s="3041"/>
      <c r="G49" s="3041"/>
      <c r="H49" s="3041"/>
      <c r="I49" s="3041"/>
      <c r="J49" s="3041"/>
      <c r="K49" s="3041"/>
      <c r="L49" s="3041"/>
      <c r="M49" s="3041"/>
      <c r="N49" s="3041"/>
      <c r="O49" s="3041"/>
      <c r="P49" s="3041"/>
      <c r="Q49" s="3045"/>
      <c r="R49" s="3045"/>
      <c r="S49" s="3045"/>
      <c r="T49" s="3045"/>
      <c r="U49" s="3045"/>
      <c r="V49" s="3045"/>
      <c r="W49" s="3045"/>
      <c r="X49" s="3045"/>
      <c r="Y49" s="3045"/>
      <c r="Z49" s="3045"/>
      <c r="AA49" s="3045"/>
      <c r="AB49" s="3045"/>
      <c r="AC49" s="3070"/>
      <c r="AD49" s="3088" t="str">
        <f>(IF(OR(U45&lt;=AR45),"可","規定の員数を満たしていません。"))</f>
        <v>可</v>
      </c>
      <c r="AE49" s="3090"/>
      <c r="AF49" s="3090"/>
      <c r="AG49" s="3090"/>
      <c r="AH49" s="3090"/>
      <c r="AI49" s="3090"/>
      <c r="AJ49" s="3090"/>
      <c r="AK49" s="3090"/>
      <c r="AL49" s="3090"/>
      <c r="AM49" s="3090"/>
      <c r="AN49" s="3090"/>
      <c r="AO49" s="3090"/>
      <c r="AP49" s="3090"/>
      <c r="AQ49" s="3090"/>
      <c r="AR49" s="3090"/>
      <c r="AS49" s="3090"/>
      <c r="AT49" s="3090"/>
      <c r="AU49" s="3092"/>
      <c r="AV49" s="3041"/>
      <c r="AW49" s="3041"/>
      <c r="AX49" s="3041"/>
      <c r="AY49" s="3041"/>
      <c r="AZ49" s="3041"/>
      <c r="BA49" s="3041"/>
      <c r="BB49" s="3041"/>
      <c r="BC49" s="3041"/>
      <c r="BD49" s="3041"/>
      <c r="BE49" s="3041"/>
    </row>
    <row r="50" spans="2:57" ht="13.9" customHeight="1">
      <c r="O50" s="3041"/>
      <c r="P50" s="3041"/>
      <c r="Q50" s="3041"/>
      <c r="R50" s="3041"/>
      <c r="S50" s="3041"/>
      <c r="T50" s="3041"/>
      <c r="U50" s="3041"/>
      <c r="V50" s="3041"/>
      <c r="W50" s="3041"/>
      <c r="X50" s="3041"/>
      <c r="Y50" s="3041"/>
      <c r="Z50" s="3041"/>
      <c r="AA50" s="3041"/>
      <c r="AB50" s="3041"/>
      <c r="AC50" s="3041"/>
      <c r="AD50" s="3089"/>
      <c r="AE50" s="3091"/>
      <c r="AF50" s="3091"/>
      <c r="AG50" s="3091"/>
      <c r="AH50" s="3091"/>
      <c r="AI50" s="3091"/>
      <c r="AJ50" s="3091"/>
      <c r="AK50" s="3091"/>
      <c r="AL50" s="3091"/>
      <c r="AM50" s="3091"/>
      <c r="AN50" s="3091"/>
      <c r="AO50" s="3091"/>
      <c r="AP50" s="3091"/>
      <c r="AQ50" s="3091"/>
      <c r="AR50" s="3091"/>
      <c r="AS50" s="3091"/>
      <c r="AT50" s="3091"/>
      <c r="AU50" s="3093"/>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57" type="Hiragana"/>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ageMargins left="0.7" right="0.7" top="0.75" bottom="0.75" header="0.3" footer="0.3"/>
  <pageSetup paperSize="9" fitToWidth="1" fitToHeight="1" orientation="portrait" usePrinterDefaults="1"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sheetPr>
    <tabColor rgb="FFFF0000"/>
  </sheetPr>
  <dimension ref="A1:F11"/>
  <sheetViews>
    <sheetView view="pageBreakPreview" zoomScale="111" zoomScaleSheetLayoutView="111" workbookViewId="0"/>
  </sheetViews>
  <sheetFormatPr defaultRowHeight="13.5"/>
  <cols>
    <col min="1" max="1" width="19.125" style="1391" customWidth="1"/>
    <col min="2" max="2" width="15.625" style="1391" customWidth="1"/>
    <col min="3" max="3" width="15.25" style="1391" customWidth="1"/>
    <col min="4" max="4" width="17.5" style="1391" customWidth="1"/>
    <col min="5" max="5" width="15.125" style="1391" customWidth="1"/>
    <col min="6" max="6" width="15.25" style="1391" customWidth="1"/>
    <col min="7" max="7" width="3.75" style="1391" customWidth="1"/>
    <col min="8" max="8" width="2.5" style="1391" customWidth="1"/>
    <col min="9" max="255" width="9" style="1391" customWidth="1"/>
    <col min="256" max="256" width="1.125" style="1391" customWidth="1"/>
    <col min="257" max="258" width="15.625" style="1391" customWidth="1"/>
    <col min="259" max="259" width="15.25" style="1391" customWidth="1"/>
    <col min="260" max="260" width="17.5" style="1391" customWidth="1"/>
    <col min="261" max="261" width="15.125" style="1391" customWidth="1"/>
    <col min="262" max="262" width="15.25" style="1391" customWidth="1"/>
    <col min="263" max="263" width="3.75" style="1391" customWidth="1"/>
    <col min="264" max="264" width="2.5" style="1391" customWidth="1"/>
    <col min="265" max="511" width="9" style="1391" customWidth="1"/>
    <col min="512" max="512" width="1.125" style="1391" customWidth="1"/>
    <col min="513" max="514" width="15.625" style="1391" customWidth="1"/>
    <col min="515" max="515" width="15.25" style="1391" customWidth="1"/>
    <col min="516" max="516" width="17.5" style="1391" customWidth="1"/>
    <col min="517" max="517" width="15.125" style="1391" customWidth="1"/>
    <col min="518" max="518" width="15.25" style="1391" customWidth="1"/>
    <col min="519" max="519" width="3.75" style="1391" customWidth="1"/>
    <col min="520" max="520" width="2.5" style="1391" customWidth="1"/>
    <col min="521" max="767" width="9" style="1391" customWidth="1"/>
    <col min="768" max="768" width="1.125" style="1391" customWidth="1"/>
    <col min="769" max="770" width="15.625" style="1391" customWidth="1"/>
    <col min="771" max="771" width="15.25" style="1391" customWidth="1"/>
    <col min="772" max="772" width="17.5" style="1391" customWidth="1"/>
    <col min="773" max="773" width="15.125" style="1391" customWidth="1"/>
    <col min="774" max="774" width="15.25" style="1391" customWidth="1"/>
    <col min="775" max="775" width="3.75" style="1391" customWidth="1"/>
    <col min="776" max="776" width="2.5" style="1391" customWidth="1"/>
    <col min="777" max="1023" width="9" style="1391" customWidth="1"/>
    <col min="1024" max="1024" width="1.125" style="1391" customWidth="1"/>
    <col min="1025" max="1026" width="15.625" style="1391" customWidth="1"/>
    <col min="1027" max="1027" width="15.25" style="1391" customWidth="1"/>
    <col min="1028" max="1028" width="17.5" style="1391" customWidth="1"/>
    <col min="1029" max="1029" width="15.125" style="1391" customWidth="1"/>
    <col min="1030" max="1030" width="15.25" style="1391" customWidth="1"/>
    <col min="1031" max="1031" width="3.75" style="1391" customWidth="1"/>
    <col min="1032" max="1032" width="2.5" style="1391" customWidth="1"/>
    <col min="1033" max="1279" width="9" style="1391" customWidth="1"/>
    <col min="1280" max="1280" width="1.125" style="1391" customWidth="1"/>
    <col min="1281" max="1282" width="15.625" style="1391" customWidth="1"/>
    <col min="1283" max="1283" width="15.25" style="1391" customWidth="1"/>
    <col min="1284" max="1284" width="17.5" style="1391" customWidth="1"/>
    <col min="1285" max="1285" width="15.125" style="1391" customWidth="1"/>
    <col min="1286" max="1286" width="15.25" style="1391" customWidth="1"/>
    <col min="1287" max="1287" width="3.75" style="1391" customWidth="1"/>
    <col min="1288" max="1288" width="2.5" style="1391" customWidth="1"/>
    <col min="1289" max="1535" width="9" style="1391" customWidth="1"/>
    <col min="1536" max="1536" width="1.125" style="1391" customWidth="1"/>
    <col min="1537" max="1538" width="15.625" style="1391" customWidth="1"/>
    <col min="1539" max="1539" width="15.25" style="1391" customWidth="1"/>
    <col min="1540" max="1540" width="17.5" style="1391" customWidth="1"/>
    <col min="1541" max="1541" width="15.125" style="1391" customWidth="1"/>
    <col min="1542" max="1542" width="15.25" style="1391" customWidth="1"/>
    <col min="1543" max="1543" width="3.75" style="1391" customWidth="1"/>
    <col min="1544" max="1544" width="2.5" style="1391" customWidth="1"/>
    <col min="1545" max="1791" width="9" style="1391" customWidth="1"/>
    <col min="1792" max="1792" width="1.125" style="1391" customWidth="1"/>
    <col min="1793" max="1794" width="15.625" style="1391" customWidth="1"/>
    <col min="1795" max="1795" width="15.25" style="1391" customWidth="1"/>
    <col min="1796" max="1796" width="17.5" style="1391" customWidth="1"/>
    <col min="1797" max="1797" width="15.125" style="1391" customWidth="1"/>
    <col min="1798" max="1798" width="15.25" style="1391" customWidth="1"/>
    <col min="1799" max="1799" width="3.75" style="1391" customWidth="1"/>
    <col min="1800" max="1800" width="2.5" style="1391" customWidth="1"/>
    <col min="1801" max="2047" width="9" style="1391" customWidth="1"/>
    <col min="2048" max="2048" width="1.125" style="1391" customWidth="1"/>
    <col min="2049" max="2050" width="15.625" style="1391" customWidth="1"/>
    <col min="2051" max="2051" width="15.25" style="1391" customWidth="1"/>
    <col min="2052" max="2052" width="17.5" style="1391" customWidth="1"/>
    <col min="2053" max="2053" width="15.125" style="1391" customWidth="1"/>
    <col min="2054" max="2054" width="15.25" style="1391" customWidth="1"/>
    <col min="2055" max="2055" width="3.75" style="1391" customWidth="1"/>
    <col min="2056" max="2056" width="2.5" style="1391" customWidth="1"/>
    <col min="2057" max="2303" width="9" style="1391" customWidth="1"/>
    <col min="2304" max="2304" width="1.125" style="1391" customWidth="1"/>
    <col min="2305" max="2306" width="15.625" style="1391" customWidth="1"/>
    <col min="2307" max="2307" width="15.25" style="1391" customWidth="1"/>
    <col min="2308" max="2308" width="17.5" style="1391" customWidth="1"/>
    <col min="2309" max="2309" width="15.125" style="1391" customWidth="1"/>
    <col min="2310" max="2310" width="15.25" style="1391" customWidth="1"/>
    <col min="2311" max="2311" width="3.75" style="1391" customWidth="1"/>
    <col min="2312" max="2312" width="2.5" style="1391" customWidth="1"/>
    <col min="2313" max="2559" width="9" style="1391" customWidth="1"/>
    <col min="2560" max="2560" width="1.125" style="1391" customWidth="1"/>
    <col min="2561" max="2562" width="15.625" style="1391" customWidth="1"/>
    <col min="2563" max="2563" width="15.25" style="1391" customWidth="1"/>
    <col min="2564" max="2564" width="17.5" style="1391" customWidth="1"/>
    <col min="2565" max="2565" width="15.125" style="1391" customWidth="1"/>
    <col min="2566" max="2566" width="15.25" style="1391" customWidth="1"/>
    <col min="2567" max="2567" width="3.75" style="1391" customWidth="1"/>
    <col min="2568" max="2568" width="2.5" style="1391" customWidth="1"/>
    <col min="2569" max="2815" width="9" style="1391" customWidth="1"/>
    <col min="2816" max="2816" width="1.125" style="1391" customWidth="1"/>
    <col min="2817" max="2818" width="15.625" style="1391" customWidth="1"/>
    <col min="2819" max="2819" width="15.25" style="1391" customWidth="1"/>
    <col min="2820" max="2820" width="17.5" style="1391" customWidth="1"/>
    <col min="2821" max="2821" width="15.125" style="1391" customWidth="1"/>
    <col min="2822" max="2822" width="15.25" style="1391" customWidth="1"/>
    <col min="2823" max="2823" width="3.75" style="1391" customWidth="1"/>
    <col min="2824" max="2824" width="2.5" style="1391" customWidth="1"/>
    <col min="2825" max="3071" width="9" style="1391" customWidth="1"/>
    <col min="3072" max="3072" width="1.125" style="1391" customWidth="1"/>
    <col min="3073" max="3074" width="15.625" style="1391" customWidth="1"/>
    <col min="3075" max="3075" width="15.25" style="1391" customWidth="1"/>
    <col min="3076" max="3076" width="17.5" style="1391" customWidth="1"/>
    <col min="3077" max="3077" width="15.125" style="1391" customWidth="1"/>
    <col min="3078" max="3078" width="15.25" style="1391" customWidth="1"/>
    <col min="3079" max="3079" width="3.75" style="1391" customWidth="1"/>
    <col min="3080" max="3080" width="2.5" style="1391" customWidth="1"/>
    <col min="3081" max="3327" width="9" style="1391" customWidth="1"/>
    <col min="3328" max="3328" width="1.125" style="1391" customWidth="1"/>
    <col min="3329" max="3330" width="15.625" style="1391" customWidth="1"/>
    <col min="3331" max="3331" width="15.25" style="1391" customWidth="1"/>
    <col min="3332" max="3332" width="17.5" style="1391" customWidth="1"/>
    <col min="3333" max="3333" width="15.125" style="1391" customWidth="1"/>
    <col min="3334" max="3334" width="15.25" style="1391" customWidth="1"/>
    <col min="3335" max="3335" width="3.75" style="1391" customWidth="1"/>
    <col min="3336" max="3336" width="2.5" style="1391" customWidth="1"/>
    <col min="3337" max="3583" width="9" style="1391" customWidth="1"/>
    <col min="3584" max="3584" width="1.125" style="1391" customWidth="1"/>
    <col min="3585" max="3586" width="15.625" style="1391" customWidth="1"/>
    <col min="3587" max="3587" width="15.25" style="1391" customWidth="1"/>
    <col min="3588" max="3588" width="17.5" style="1391" customWidth="1"/>
    <col min="3589" max="3589" width="15.125" style="1391" customWidth="1"/>
    <col min="3590" max="3590" width="15.25" style="1391" customWidth="1"/>
    <col min="3591" max="3591" width="3.75" style="1391" customWidth="1"/>
    <col min="3592" max="3592" width="2.5" style="1391" customWidth="1"/>
    <col min="3593" max="3839" width="9" style="1391" customWidth="1"/>
    <col min="3840" max="3840" width="1.125" style="1391" customWidth="1"/>
    <col min="3841" max="3842" width="15.625" style="1391" customWidth="1"/>
    <col min="3843" max="3843" width="15.25" style="1391" customWidth="1"/>
    <col min="3844" max="3844" width="17.5" style="1391" customWidth="1"/>
    <col min="3845" max="3845" width="15.125" style="1391" customWidth="1"/>
    <col min="3846" max="3846" width="15.25" style="1391" customWidth="1"/>
    <col min="3847" max="3847" width="3.75" style="1391" customWidth="1"/>
    <col min="3848" max="3848" width="2.5" style="1391" customWidth="1"/>
    <col min="3849" max="4095" width="9" style="1391" customWidth="1"/>
    <col min="4096" max="4096" width="1.125" style="1391" customWidth="1"/>
    <col min="4097" max="4098" width="15.625" style="1391" customWidth="1"/>
    <col min="4099" max="4099" width="15.25" style="1391" customWidth="1"/>
    <col min="4100" max="4100" width="17.5" style="1391" customWidth="1"/>
    <col min="4101" max="4101" width="15.125" style="1391" customWidth="1"/>
    <col min="4102" max="4102" width="15.25" style="1391" customWidth="1"/>
    <col min="4103" max="4103" width="3.75" style="1391" customWidth="1"/>
    <col min="4104" max="4104" width="2.5" style="1391" customWidth="1"/>
    <col min="4105" max="4351" width="9" style="1391" customWidth="1"/>
    <col min="4352" max="4352" width="1.125" style="1391" customWidth="1"/>
    <col min="4353" max="4354" width="15.625" style="1391" customWidth="1"/>
    <col min="4355" max="4355" width="15.25" style="1391" customWidth="1"/>
    <col min="4356" max="4356" width="17.5" style="1391" customWidth="1"/>
    <col min="4357" max="4357" width="15.125" style="1391" customWidth="1"/>
    <col min="4358" max="4358" width="15.25" style="1391" customWidth="1"/>
    <col min="4359" max="4359" width="3.75" style="1391" customWidth="1"/>
    <col min="4360" max="4360" width="2.5" style="1391" customWidth="1"/>
    <col min="4361" max="4607" width="9" style="1391" customWidth="1"/>
    <col min="4608" max="4608" width="1.125" style="1391" customWidth="1"/>
    <col min="4609" max="4610" width="15.625" style="1391" customWidth="1"/>
    <col min="4611" max="4611" width="15.25" style="1391" customWidth="1"/>
    <col min="4612" max="4612" width="17.5" style="1391" customWidth="1"/>
    <col min="4613" max="4613" width="15.125" style="1391" customWidth="1"/>
    <col min="4614" max="4614" width="15.25" style="1391" customWidth="1"/>
    <col min="4615" max="4615" width="3.75" style="1391" customWidth="1"/>
    <col min="4616" max="4616" width="2.5" style="1391" customWidth="1"/>
    <col min="4617" max="4863" width="9" style="1391" customWidth="1"/>
    <col min="4864" max="4864" width="1.125" style="1391" customWidth="1"/>
    <col min="4865" max="4866" width="15.625" style="1391" customWidth="1"/>
    <col min="4867" max="4867" width="15.25" style="1391" customWidth="1"/>
    <col min="4868" max="4868" width="17.5" style="1391" customWidth="1"/>
    <col min="4869" max="4869" width="15.125" style="1391" customWidth="1"/>
    <col min="4870" max="4870" width="15.25" style="1391" customWidth="1"/>
    <col min="4871" max="4871" width="3.75" style="1391" customWidth="1"/>
    <col min="4872" max="4872" width="2.5" style="1391" customWidth="1"/>
    <col min="4873" max="5119" width="9" style="1391" customWidth="1"/>
    <col min="5120" max="5120" width="1.125" style="1391" customWidth="1"/>
    <col min="5121" max="5122" width="15.625" style="1391" customWidth="1"/>
    <col min="5123" max="5123" width="15.25" style="1391" customWidth="1"/>
    <col min="5124" max="5124" width="17.5" style="1391" customWidth="1"/>
    <col min="5125" max="5125" width="15.125" style="1391" customWidth="1"/>
    <col min="5126" max="5126" width="15.25" style="1391" customWidth="1"/>
    <col min="5127" max="5127" width="3.75" style="1391" customWidth="1"/>
    <col min="5128" max="5128" width="2.5" style="1391" customWidth="1"/>
    <col min="5129" max="5375" width="9" style="1391" customWidth="1"/>
    <col min="5376" max="5376" width="1.125" style="1391" customWidth="1"/>
    <col min="5377" max="5378" width="15.625" style="1391" customWidth="1"/>
    <col min="5379" max="5379" width="15.25" style="1391" customWidth="1"/>
    <col min="5380" max="5380" width="17.5" style="1391" customWidth="1"/>
    <col min="5381" max="5381" width="15.125" style="1391" customWidth="1"/>
    <col min="5382" max="5382" width="15.25" style="1391" customWidth="1"/>
    <col min="5383" max="5383" width="3.75" style="1391" customWidth="1"/>
    <col min="5384" max="5384" width="2.5" style="1391" customWidth="1"/>
    <col min="5385" max="5631" width="9" style="1391" customWidth="1"/>
    <col min="5632" max="5632" width="1.125" style="1391" customWidth="1"/>
    <col min="5633" max="5634" width="15.625" style="1391" customWidth="1"/>
    <col min="5635" max="5635" width="15.25" style="1391" customWidth="1"/>
    <col min="5636" max="5636" width="17.5" style="1391" customWidth="1"/>
    <col min="5637" max="5637" width="15.125" style="1391" customWidth="1"/>
    <col min="5638" max="5638" width="15.25" style="1391" customWidth="1"/>
    <col min="5639" max="5639" width="3.75" style="1391" customWidth="1"/>
    <col min="5640" max="5640" width="2.5" style="1391" customWidth="1"/>
    <col min="5641" max="5887" width="9" style="1391" customWidth="1"/>
    <col min="5888" max="5888" width="1.125" style="1391" customWidth="1"/>
    <col min="5889" max="5890" width="15.625" style="1391" customWidth="1"/>
    <col min="5891" max="5891" width="15.25" style="1391" customWidth="1"/>
    <col min="5892" max="5892" width="17.5" style="1391" customWidth="1"/>
    <col min="5893" max="5893" width="15.125" style="1391" customWidth="1"/>
    <col min="5894" max="5894" width="15.25" style="1391" customWidth="1"/>
    <col min="5895" max="5895" width="3.75" style="1391" customWidth="1"/>
    <col min="5896" max="5896" width="2.5" style="1391" customWidth="1"/>
    <col min="5897" max="6143" width="9" style="1391" customWidth="1"/>
    <col min="6144" max="6144" width="1.125" style="1391" customWidth="1"/>
    <col min="6145" max="6146" width="15.625" style="1391" customWidth="1"/>
    <col min="6147" max="6147" width="15.25" style="1391" customWidth="1"/>
    <col min="6148" max="6148" width="17.5" style="1391" customWidth="1"/>
    <col min="6149" max="6149" width="15.125" style="1391" customWidth="1"/>
    <col min="6150" max="6150" width="15.25" style="1391" customWidth="1"/>
    <col min="6151" max="6151" width="3.75" style="1391" customWidth="1"/>
    <col min="6152" max="6152" width="2.5" style="1391" customWidth="1"/>
    <col min="6153" max="6399" width="9" style="1391" customWidth="1"/>
    <col min="6400" max="6400" width="1.125" style="1391" customWidth="1"/>
    <col min="6401" max="6402" width="15.625" style="1391" customWidth="1"/>
    <col min="6403" max="6403" width="15.25" style="1391" customWidth="1"/>
    <col min="6404" max="6404" width="17.5" style="1391" customWidth="1"/>
    <col min="6405" max="6405" width="15.125" style="1391" customWidth="1"/>
    <col min="6406" max="6406" width="15.25" style="1391" customWidth="1"/>
    <col min="6407" max="6407" width="3.75" style="1391" customWidth="1"/>
    <col min="6408" max="6408" width="2.5" style="1391" customWidth="1"/>
    <col min="6409" max="6655" width="9" style="1391" customWidth="1"/>
    <col min="6656" max="6656" width="1.125" style="1391" customWidth="1"/>
    <col min="6657" max="6658" width="15.625" style="1391" customWidth="1"/>
    <col min="6659" max="6659" width="15.25" style="1391" customWidth="1"/>
    <col min="6660" max="6660" width="17.5" style="1391" customWidth="1"/>
    <col min="6661" max="6661" width="15.125" style="1391" customWidth="1"/>
    <col min="6662" max="6662" width="15.25" style="1391" customWidth="1"/>
    <col min="6663" max="6663" width="3.75" style="1391" customWidth="1"/>
    <col min="6664" max="6664" width="2.5" style="1391" customWidth="1"/>
    <col min="6665" max="6911" width="9" style="1391" customWidth="1"/>
    <col min="6912" max="6912" width="1.125" style="1391" customWidth="1"/>
    <col min="6913" max="6914" width="15.625" style="1391" customWidth="1"/>
    <col min="6915" max="6915" width="15.25" style="1391" customWidth="1"/>
    <col min="6916" max="6916" width="17.5" style="1391" customWidth="1"/>
    <col min="6917" max="6917" width="15.125" style="1391" customWidth="1"/>
    <col min="6918" max="6918" width="15.25" style="1391" customWidth="1"/>
    <col min="6919" max="6919" width="3.75" style="1391" customWidth="1"/>
    <col min="6920" max="6920" width="2.5" style="1391" customWidth="1"/>
    <col min="6921" max="7167" width="9" style="1391" customWidth="1"/>
    <col min="7168" max="7168" width="1.125" style="1391" customWidth="1"/>
    <col min="7169" max="7170" width="15.625" style="1391" customWidth="1"/>
    <col min="7171" max="7171" width="15.25" style="1391" customWidth="1"/>
    <col min="7172" max="7172" width="17.5" style="1391" customWidth="1"/>
    <col min="7173" max="7173" width="15.125" style="1391" customWidth="1"/>
    <col min="7174" max="7174" width="15.25" style="1391" customWidth="1"/>
    <col min="7175" max="7175" width="3.75" style="1391" customWidth="1"/>
    <col min="7176" max="7176" width="2.5" style="1391" customWidth="1"/>
    <col min="7177" max="7423" width="9" style="1391" customWidth="1"/>
    <col min="7424" max="7424" width="1.125" style="1391" customWidth="1"/>
    <col min="7425" max="7426" width="15.625" style="1391" customWidth="1"/>
    <col min="7427" max="7427" width="15.25" style="1391" customWidth="1"/>
    <col min="7428" max="7428" width="17.5" style="1391" customWidth="1"/>
    <col min="7429" max="7429" width="15.125" style="1391" customWidth="1"/>
    <col min="7430" max="7430" width="15.25" style="1391" customWidth="1"/>
    <col min="7431" max="7431" width="3.75" style="1391" customWidth="1"/>
    <col min="7432" max="7432" width="2.5" style="1391" customWidth="1"/>
    <col min="7433" max="7679" width="9" style="1391" customWidth="1"/>
    <col min="7680" max="7680" width="1.125" style="1391" customWidth="1"/>
    <col min="7681" max="7682" width="15.625" style="1391" customWidth="1"/>
    <col min="7683" max="7683" width="15.25" style="1391" customWidth="1"/>
    <col min="7684" max="7684" width="17.5" style="1391" customWidth="1"/>
    <col min="7685" max="7685" width="15.125" style="1391" customWidth="1"/>
    <col min="7686" max="7686" width="15.25" style="1391" customWidth="1"/>
    <col min="7687" max="7687" width="3.75" style="1391" customWidth="1"/>
    <col min="7688" max="7688" width="2.5" style="1391" customWidth="1"/>
    <col min="7689" max="7935" width="9" style="1391" customWidth="1"/>
    <col min="7936" max="7936" width="1.125" style="1391" customWidth="1"/>
    <col min="7937" max="7938" width="15.625" style="1391" customWidth="1"/>
    <col min="7939" max="7939" width="15.25" style="1391" customWidth="1"/>
    <col min="7940" max="7940" width="17.5" style="1391" customWidth="1"/>
    <col min="7941" max="7941" width="15.125" style="1391" customWidth="1"/>
    <col min="7942" max="7942" width="15.25" style="1391" customWidth="1"/>
    <col min="7943" max="7943" width="3.75" style="1391" customWidth="1"/>
    <col min="7944" max="7944" width="2.5" style="1391" customWidth="1"/>
    <col min="7945" max="8191" width="9" style="1391" customWidth="1"/>
    <col min="8192" max="8192" width="1.125" style="1391" customWidth="1"/>
    <col min="8193" max="8194" width="15.625" style="1391" customWidth="1"/>
    <col min="8195" max="8195" width="15.25" style="1391" customWidth="1"/>
    <col min="8196" max="8196" width="17.5" style="1391" customWidth="1"/>
    <col min="8197" max="8197" width="15.125" style="1391" customWidth="1"/>
    <col min="8198" max="8198" width="15.25" style="1391" customWidth="1"/>
    <col min="8199" max="8199" width="3.75" style="1391" customWidth="1"/>
    <col min="8200" max="8200" width="2.5" style="1391" customWidth="1"/>
    <col min="8201" max="8447" width="9" style="1391" customWidth="1"/>
    <col min="8448" max="8448" width="1.125" style="1391" customWidth="1"/>
    <col min="8449" max="8450" width="15.625" style="1391" customWidth="1"/>
    <col min="8451" max="8451" width="15.25" style="1391" customWidth="1"/>
    <col min="8452" max="8452" width="17.5" style="1391" customWidth="1"/>
    <col min="8453" max="8453" width="15.125" style="1391" customWidth="1"/>
    <col min="8454" max="8454" width="15.25" style="1391" customWidth="1"/>
    <col min="8455" max="8455" width="3.75" style="1391" customWidth="1"/>
    <col min="8456" max="8456" width="2.5" style="1391" customWidth="1"/>
    <col min="8457" max="8703" width="9" style="1391" customWidth="1"/>
    <col min="8704" max="8704" width="1.125" style="1391" customWidth="1"/>
    <col min="8705" max="8706" width="15.625" style="1391" customWidth="1"/>
    <col min="8707" max="8707" width="15.25" style="1391" customWidth="1"/>
    <col min="8708" max="8708" width="17.5" style="1391" customWidth="1"/>
    <col min="8709" max="8709" width="15.125" style="1391" customWidth="1"/>
    <col min="8710" max="8710" width="15.25" style="1391" customWidth="1"/>
    <col min="8711" max="8711" width="3.75" style="1391" customWidth="1"/>
    <col min="8712" max="8712" width="2.5" style="1391" customWidth="1"/>
    <col min="8713" max="8959" width="9" style="1391" customWidth="1"/>
    <col min="8960" max="8960" width="1.125" style="1391" customWidth="1"/>
    <col min="8961" max="8962" width="15.625" style="1391" customWidth="1"/>
    <col min="8963" max="8963" width="15.25" style="1391" customWidth="1"/>
    <col min="8964" max="8964" width="17.5" style="1391" customWidth="1"/>
    <col min="8965" max="8965" width="15.125" style="1391" customWidth="1"/>
    <col min="8966" max="8966" width="15.25" style="1391" customWidth="1"/>
    <col min="8967" max="8967" width="3.75" style="1391" customWidth="1"/>
    <col min="8968" max="8968" width="2.5" style="1391" customWidth="1"/>
    <col min="8969" max="9215" width="9" style="1391" customWidth="1"/>
    <col min="9216" max="9216" width="1.125" style="1391" customWidth="1"/>
    <col min="9217" max="9218" width="15.625" style="1391" customWidth="1"/>
    <col min="9219" max="9219" width="15.25" style="1391" customWidth="1"/>
    <col min="9220" max="9220" width="17.5" style="1391" customWidth="1"/>
    <col min="9221" max="9221" width="15.125" style="1391" customWidth="1"/>
    <col min="9222" max="9222" width="15.25" style="1391" customWidth="1"/>
    <col min="9223" max="9223" width="3.75" style="1391" customWidth="1"/>
    <col min="9224" max="9224" width="2.5" style="1391" customWidth="1"/>
    <col min="9225" max="9471" width="9" style="1391" customWidth="1"/>
    <col min="9472" max="9472" width="1.125" style="1391" customWidth="1"/>
    <col min="9473" max="9474" width="15.625" style="1391" customWidth="1"/>
    <col min="9475" max="9475" width="15.25" style="1391" customWidth="1"/>
    <col min="9476" max="9476" width="17.5" style="1391" customWidth="1"/>
    <col min="9477" max="9477" width="15.125" style="1391" customWidth="1"/>
    <col min="9478" max="9478" width="15.25" style="1391" customWidth="1"/>
    <col min="9479" max="9479" width="3.75" style="1391" customWidth="1"/>
    <col min="9480" max="9480" width="2.5" style="1391" customWidth="1"/>
    <col min="9481" max="9727" width="9" style="1391" customWidth="1"/>
    <col min="9728" max="9728" width="1.125" style="1391" customWidth="1"/>
    <col min="9729" max="9730" width="15.625" style="1391" customWidth="1"/>
    <col min="9731" max="9731" width="15.25" style="1391" customWidth="1"/>
    <col min="9732" max="9732" width="17.5" style="1391" customWidth="1"/>
    <col min="9733" max="9733" width="15.125" style="1391" customWidth="1"/>
    <col min="9734" max="9734" width="15.25" style="1391" customWidth="1"/>
    <col min="9735" max="9735" width="3.75" style="1391" customWidth="1"/>
    <col min="9736" max="9736" width="2.5" style="1391" customWidth="1"/>
    <col min="9737" max="9983" width="9" style="1391" customWidth="1"/>
    <col min="9984" max="9984" width="1.125" style="1391" customWidth="1"/>
    <col min="9985" max="9986" width="15.625" style="1391" customWidth="1"/>
    <col min="9987" max="9987" width="15.25" style="1391" customWidth="1"/>
    <col min="9988" max="9988" width="17.5" style="1391" customWidth="1"/>
    <col min="9989" max="9989" width="15.125" style="1391" customWidth="1"/>
    <col min="9990" max="9990" width="15.25" style="1391" customWidth="1"/>
    <col min="9991" max="9991" width="3.75" style="1391" customWidth="1"/>
    <col min="9992" max="9992" width="2.5" style="1391" customWidth="1"/>
    <col min="9993" max="10239" width="9" style="1391" customWidth="1"/>
    <col min="10240" max="10240" width="1.125" style="1391" customWidth="1"/>
    <col min="10241" max="10242" width="15.625" style="1391" customWidth="1"/>
    <col min="10243" max="10243" width="15.25" style="1391" customWidth="1"/>
    <col min="10244" max="10244" width="17.5" style="1391" customWidth="1"/>
    <col min="10245" max="10245" width="15.125" style="1391" customWidth="1"/>
    <col min="10246" max="10246" width="15.25" style="1391" customWidth="1"/>
    <col min="10247" max="10247" width="3.75" style="1391" customWidth="1"/>
    <col min="10248" max="10248" width="2.5" style="1391" customWidth="1"/>
    <col min="10249" max="10495" width="9" style="1391" customWidth="1"/>
    <col min="10496" max="10496" width="1.125" style="1391" customWidth="1"/>
    <col min="10497" max="10498" width="15.625" style="1391" customWidth="1"/>
    <col min="10499" max="10499" width="15.25" style="1391" customWidth="1"/>
    <col min="10500" max="10500" width="17.5" style="1391" customWidth="1"/>
    <col min="10501" max="10501" width="15.125" style="1391" customWidth="1"/>
    <col min="10502" max="10502" width="15.25" style="1391" customWidth="1"/>
    <col min="10503" max="10503" width="3.75" style="1391" customWidth="1"/>
    <col min="10504" max="10504" width="2.5" style="1391" customWidth="1"/>
    <col min="10505" max="10751" width="9" style="1391" customWidth="1"/>
    <col min="10752" max="10752" width="1.125" style="1391" customWidth="1"/>
    <col min="10753" max="10754" width="15.625" style="1391" customWidth="1"/>
    <col min="10755" max="10755" width="15.25" style="1391" customWidth="1"/>
    <col min="10756" max="10756" width="17.5" style="1391" customWidth="1"/>
    <col min="10757" max="10757" width="15.125" style="1391" customWidth="1"/>
    <col min="10758" max="10758" width="15.25" style="1391" customWidth="1"/>
    <col min="10759" max="10759" width="3.75" style="1391" customWidth="1"/>
    <col min="10760" max="10760" width="2.5" style="1391" customWidth="1"/>
    <col min="10761" max="11007" width="9" style="1391" customWidth="1"/>
    <col min="11008" max="11008" width="1.125" style="1391" customWidth="1"/>
    <col min="11009" max="11010" width="15.625" style="1391" customWidth="1"/>
    <col min="11011" max="11011" width="15.25" style="1391" customWidth="1"/>
    <col min="11012" max="11012" width="17.5" style="1391" customWidth="1"/>
    <col min="11013" max="11013" width="15.125" style="1391" customWidth="1"/>
    <col min="11014" max="11014" width="15.25" style="1391" customWidth="1"/>
    <col min="11015" max="11015" width="3.75" style="1391" customWidth="1"/>
    <col min="11016" max="11016" width="2.5" style="1391" customWidth="1"/>
    <col min="11017" max="11263" width="9" style="1391" customWidth="1"/>
    <col min="11264" max="11264" width="1.125" style="1391" customWidth="1"/>
    <col min="11265" max="11266" width="15.625" style="1391" customWidth="1"/>
    <col min="11267" max="11267" width="15.25" style="1391" customWidth="1"/>
    <col min="11268" max="11268" width="17.5" style="1391" customWidth="1"/>
    <col min="11269" max="11269" width="15.125" style="1391" customWidth="1"/>
    <col min="11270" max="11270" width="15.25" style="1391" customWidth="1"/>
    <col min="11271" max="11271" width="3.75" style="1391" customWidth="1"/>
    <col min="11272" max="11272" width="2.5" style="1391" customWidth="1"/>
    <col min="11273" max="11519" width="9" style="1391" customWidth="1"/>
    <col min="11520" max="11520" width="1.125" style="1391" customWidth="1"/>
    <col min="11521" max="11522" width="15.625" style="1391" customWidth="1"/>
    <col min="11523" max="11523" width="15.25" style="1391" customWidth="1"/>
    <col min="11524" max="11524" width="17.5" style="1391" customWidth="1"/>
    <col min="11525" max="11525" width="15.125" style="1391" customWidth="1"/>
    <col min="11526" max="11526" width="15.25" style="1391" customWidth="1"/>
    <col min="11527" max="11527" width="3.75" style="1391" customWidth="1"/>
    <col min="11528" max="11528" width="2.5" style="1391" customWidth="1"/>
    <col min="11529" max="11775" width="9" style="1391" customWidth="1"/>
    <col min="11776" max="11776" width="1.125" style="1391" customWidth="1"/>
    <col min="11777" max="11778" width="15.625" style="1391" customWidth="1"/>
    <col min="11779" max="11779" width="15.25" style="1391" customWidth="1"/>
    <col min="11780" max="11780" width="17.5" style="1391" customWidth="1"/>
    <col min="11781" max="11781" width="15.125" style="1391" customWidth="1"/>
    <col min="11782" max="11782" width="15.25" style="1391" customWidth="1"/>
    <col min="11783" max="11783" width="3.75" style="1391" customWidth="1"/>
    <col min="11784" max="11784" width="2.5" style="1391" customWidth="1"/>
    <col min="11785" max="12031" width="9" style="1391" customWidth="1"/>
    <col min="12032" max="12032" width="1.125" style="1391" customWidth="1"/>
    <col min="12033" max="12034" width="15.625" style="1391" customWidth="1"/>
    <col min="12035" max="12035" width="15.25" style="1391" customWidth="1"/>
    <col min="12036" max="12036" width="17.5" style="1391" customWidth="1"/>
    <col min="12037" max="12037" width="15.125" style="1391" customWidth="1"/>
    <col min="12038" max="12038" width="15.25" style="1391" customWidth="1"/>
    <col min="12039" max="12039" width="3.75" style="1391" customWidth="1"/>
    <col min="12040" max="12040" width="2.5" style="1391" customWidth="1"/>
    <col min="12041" max="12287" width="9" style="1391" customWidth="1"/>
    <col min="12288" max="12288" width="1.125" style="1391" customWidth="1"/>
    <col min="12289" max="12290" width="15.625" style="1391" customWidth="1"/>
    <col min="12291" max="12291" width="15.25" style="1391" customWidth="1"/>
    <col min="12292" max="12292" width="17.5" style="1391" customWidth="1"/>
    <col min="12293" max="12293" width="15.125" style="1391" customWidth="1"/>
    <col min="12294" max="12294" width="15.25" style="1391" customWidth="1"/>
    <col min="12295" max="12295" width="3.75" style="1391" customWidth="1"/>
    <col min="12296" max="12296" width="2.5" style="1391" customWidth="1"/>
    <col min="12297" max="12543" width="9" style="1391" customWidth="1"/>
    <col min="12544" max="12544" width="1.125" style="1391" customWidth="1"/>
    <col min="12545" max="12546" width="15.625" style="1391" customWidth="1"/>
    <col min="12547" max="12547" width="15.25" style="1391" customWidth="1"/>
    <col min="12548" max="12548" width="17.5" style="1391" customWidth="1"/>
    <col min="12549" max="12549" width="15.125" style="1391" customWidth="1"/>
    <col min="12550" max="12550" width="15.25" style="1391" customWidth="1"/>
    <col min="12551" max="12551" width="3.75" style="1391" customWidth="1"/>
    <col min="12552" max="12552" width="2.5" style="1391" customWidth="1"/>
    <col min="12553" max="12799" width="9" style="1391" customWidth="1"/>
    <col min="12800" max="12800" width="1.125" style="1391" customWidth="1"/>
    <col min="12801" max="12802" width="15.625" style="1391" customWidth="1"/>
    <col min="12803" max="12803" width="15.25" style="1391" customWidth="1"/>
    <col min="12804" max="12804" width="17.5" style="1391" customWidth="1"/>
    <col min="12805" max="12805" width="15.125" style="1391" customWidth="1"/>
    <col min="12806" max="12806" width="15.25" style="1391" customWidth="1"/>
    <col min="12807" max="12807" width="3.75" style="1391" customWidth="1"/>
    <col min="12808" max="12808" width="2.5" style="1391" customWidth="1"/>
    <col min="12809" max="13055" width="9" style="1391" customWidth="1"/>
    <col min="13056" max="13056" width="1.125" style="1391" customWidth="1"/>
    <col min="13057" max="13058" width="15.625" style="1391" customWidth="1"/>
    <col min="13059" max="13059" width="15.25" style="1391" customWidth="1"/>
    <col min="13060" max="13060" width="17.5" style="1391" customWidth="1"/>
    <col min="13061" max="13061" width="15.125" style="1391" customWidth="1"/>
    <col min="13062" max="13062" width="15.25" style="1391" customWidth="1"/>
    <col min="13063" max="13063" width="3.75" style="1391" customWidth="1"/>
    <col min="13064" max="13064" width="2.5" style="1391" customWidth="1"/>
    <col min="13065" max="13311" width="9" style="1391" customWidth="1"/>
    <col min="13312" max="13312" width="1.125" style="1391" customWidth="1"/>
    <col min="13313" max="13314" width="15.625" style="1391" customWidth="1"/>
    <col min="13315" max="13315" width="15.25" style="1391" customWidth="1"/>
    <col min="13316" max="13316" width="17.5" style="1391" customWidth="1"/>
    <col min="13317" max="13317" width="15.125" style="1391" customWidth="1"/>
    <col min="13318" max="13318" width="15.25" style="1391" customWidth="1"/>
    <col min="13319" max="13319" width="3.75" style="1391" customWidth="1"/>
    <col min="13320" max="13320" width="2.5" style="1391" customWidth="1"/>
    <col min="13321" max="13567" width="9" style="1391" customWidth="1"/>
    <col min="13568" max="13568" width="1.125" style="1391" customWidth="1"/>
    <col min="13569" max="13570" width="15.625" style="1391" customWidth="1"/>
    <col min="13571" max="13571" width="15.25" style="1391" customWidth="1"/>
    <col min="13572" max="13572" width="17.5" style="1391" customWidth="1"/>
    <col min="13573" max="13573" width="15.125" style="1391" customWidth="1"/>
    <col min="13574" max="13574" width="15.25" style="1391" customWidth="1"/>
    <col min="13575" max="13575" width="3.75" style="1391" customWidth="1"/>
    <col min="13576" max="13576" width="2.5" style="1391" customWidth="1"/>
    <col min="13577" max="13823" width="9" style="1391" customWidth="1"/>
    <col min="13824" max="13824" width="1.125" style="1391" customWidth="1"/>
    <col min="13825" max="13826" width="15.625" style="1391" customWidth="1"/>
    <col min="13827" max="13827" width="15.25" style="1391" customWidth="1"/>
    <col min="13828" max="13828" width="17.5" style="1391" customWidth="1"/>
    <col min="13829" max="13829" width="15.125" style="1391" customWidth="1"/>
    <col min="13830" max="13830" width="15.25" style="1391" customWidth="1"/>
    <col min="13831" max="13831" width="3.75" style="1391" customWidth="1"/>
    <col min="13832" max="13832" width="2.5" style="1391" customWidth="1"/>
    <col min="13833" max="14079" width="9" style="1391" customWidth="1"/>
    <col min="14080" max="14080" width="1.125" style="1391" customWidth="1"/>
    <col min="14081" max="14082" width="15.625" style="1391" customWidth="1"/>
    <col min="14083" max="14083" width="15.25" style="1391" customWidth="1"/>
    <col min="14084" max="14084" width="17.5" style="1391" customWidth="1"/>
    <col min="14085" max="14085" width="15.125" style="1391" customWidth="1"/>
    <col min="14086" max="14086" width="15.25" style="1391" customWidth="1"/>
    <col min="14087" max="14087" width="3.75" style="1391" customWidth="1"/>
    <col min="14088" max="14088" width="2.5" style="1391" customWidth="1"/>
    <col min="14089" max="14335" width="9" style="1391" customWidth="1"/>
    <col min="14336" max="14336" width="1.125" style="1391" customWidth="1"/>
    <col min="14337" max="14338" width="15.625" style="1391" customWidth="1"/>
    <col min="14339" max="14339" width="15.25" style="1391" customWidth="1"/>
    <col min="14340" max="14340" width="17.5" style="1391" customWidth="1"/>
    <col min="14341" max="14341" width="15.125" style="1391" customWidth="1"/>
    <col min="14342" max="14342" width="15.25" style="1391" customWidth="1"/>
    <col min="14343" max="14343" width="3.75" style="1391" customWidth="1"/>
    <col min="14344" max="14344" width="2.5" style="1391" customWidth="1"/>
    <col min="14345" max="14591" width="9" style="1391" customWidth="1"/>
    <col min="14592" max="14592" width="1.125" style="1391" customWidth="1"/>
    <col min="14593" max="14594" width="15.625" style="1391" customWidth="1"/>
    <col min="14595" max="14595" width="15.25" style="1391" customWidth="1"/>
    <col min="14596" max="14596" width="17.5" style="1391" customWidth="1"/>
    <col min="14597" max="14597" width="15.125" style="1391" customWidth="1"/>
    <col min="14598" max="14598" width="15.25" style="1391" customWidth="1"/>
    <col min="14599" max="14599" width="3.75" style="1391" customWidth="1"/>
    <col min="14600" max="14600" width="2.5" style="1391" customWidth="1"/>
    <col min="14601" max="14847" width="9" style="1391" customWidth="1"/>
    <col min="14848" max="14848" width="1.125" style="1391" customWidth="1"/>
    <col min="14849" max="14850" width="15.625" style="1391" customWidth="1"/>
    <col min="14851" max="14851" width="15.25" style="1391" customWidth="1"/>
    <col min="14852" max="14852" width="17.5" style="1391" customWidth="1"/>
    <col min="14853" max="14853" width="15.125" style="1391" customWidth="1"/>
    <col min="14854" max="14854" width="15.25" style="1391" customWidth="1"/>
    <col min="14855" max="14855" width="3.75" style="1391" customWidth="1"/>
    <col min="14856" max="14856" width="2.5" style="1391" customWidth="1"/>
    <col min="14857" max="15103" width="9" style="1391" customWidth="1"/>
    <col min="15104" max="15104" width="1.125" style="1391" customWidth="1"/>
    <col min="15105" max="15106" width="15.625" style="1391" customWidth="1"/>
    <col min="15107" max="15107" width="15.25" style="1391" customWidth="1"/>
    <col min="15108" max="15108" width="17.5" style="1391" customWidth="1"/>
    <col min="15109" max="15109" width="15.125" style="1391" customWidth="1"/>
    <col min="15110" max="15110" width="15.25" style="1391" customWidth="1"/>
    <col min="15111" max="15111" width="3.75" style="1391" customWidth="1"/>
    <col min="15112" max="15112" width="2.5" style="1391" customWidth="1"/>
    <col min="15113" max="15359" width="9" style="1391" customWidth="1"/>
    <col min="15360" max="15360" width="1.125" style="1391" customWidth="1"/>
    <col min="15361" max="15362" width="15.625" style="1391" customWidth="1"/>
    <col min="15363" max="15363" width="15.25" style="1391" customWidth="1"/>
    <col min="15364" max="15364" width="17.5" style="1391" customWidth="1"/>
    <col min="15365" max="15365" width="15.125" style="1391" customWidth="1"/>
    <col min="15366" max="15366" width="15.25" style="1391" customWidth="1"/>
    <col min="15367" max="15367" width="3.75" style="1391" customWidth="1"/>
    <col min="15368" max="15368" width="2.5" style="1391" customWidth="1"/>
    <col min="15369" max="15615" width="9" style="1391" customWidth="1"/>
    <col min="15616" max="15616" width="1.125" style="1391" customWidth="1"/>
    <col min="15617" max="15618" width="15.625" style="1391" customWidth="1"/>
    <col min="15619" max="15619" width="15.25" style="1391" customWidth="1"/>
    <col min="15620" max="15620" width="17.5" style="1391" customWidth="1"/>
    <col min="15621" max="15621" width="15.125" style="1391" customWidth="1"/>
    <col min="15622" max="15622" width="15.25" style="1391" customWidth="1"/>
    <col min="15623" max="15623" width="3.75" style="1391" customWidth="1"/>
    <col min="15624" max="15624" width="2.5" style="1391" customWidth="1"/>
    <col min="15625" max="15871" width="9" style="1391" customWidth="1"/>
    <col min="15872" max="15872" width="1.125" style="1391" customWidth="1"/>
    <col min="15873" max="15874" width="15.625" style="1391" customWidth="1"/>
    <col min="15875" max="15875" width="15.25" style="1391" customWidth="1"/>
    <col min="15876" max="15876" width="17.5" style="1391" customWidth="1"/>
    <col min="15877" max="15877" width="15.125" style="1391" customWidth="1"/>
    <col min="15878" max="15878" width="15.25" style="1391" customWidth="1"/>
    <col min="15879" max="15879" width="3.75" style="1391" customWidth="1"/>
    <col min="15880" max="15880" width="2.5" style="1391" customWidth="1"/>
    <col min="15881" max="16127" width="9" style="1391" customWidth="1"/>
    <col min="16128" max="16128" width="1.125" style="1391" customWidth="1"/>
    <col min="16129" max="16130" width="15.625" style="1391" customWidth="1"/>
    <col min="16131" max="16131" width="15.25" style="1391" customWidth="1"/>
    <col min="16132" max="16132" width="17.5" style="1391" customWidth="1"/>
    <col min="16133" max="16133" width="15.125" style="1391" customWidth="1"/>
    <col min="16134" max="16134" width="15.25" style="1391" customWidth="1"/>
    <col min="16135" max="16135" width="3.75" style="1391" customWidth="1"/>
    <col min="16136" max="16136" width="2.5" style="1391" customWidth="1"/>
    <col min="16137" max="16384" width="9" style="1391" customWidth="1"/>
  </cols>
  <sheetData>
    <row r="1" spans="1:6" ht="20.100000000000001" customHeight="1">
      <c r="A1" s="2126" t="s">
        <v>1570</v>
      </c>
    </row>
    <row r="2" spans="1:6" ht="20.100000000000001" customHeight="1">
      <c r="E2" s="1404" t="s">
        <v>1306</v>
      </c>
      <c r="F2" s="1404"/>
    </row>
    <row r="3" spans="1:6" ht="20.100000000000001" customHeight="1">
      <c r="E3" s="1404"/>
      <c r="F3" s="1404"/>
    </row>
    <row r="4" spans="1:6" ht="20.100000000000001" customHeight="1">
      <c r="A4" s="1310" t="s">
        <v>367</v>
      </c>
      <c r="B4" s="1310"/>
      <c r="C4" s="1310"/>
      <c r="D4" s="1310"/>
      <c r="E4" s="1310"/>
      <c r="F4" s="1310"/>
    </row>
    <row r="5" spans="1:6" ht="20.100000000000001" customHeight="1">
      <c r="A5" s="1725"/>
      <c r="B5" s="1725"/>
      <c r="C5" s="1725"/>
      <c r="D5" s="1725"/>
      <c r="E5" s="1725"/>
      <c r="F5" s="1725"/>
    </row>
    <row r="6" spans="1:6" ht="50.1" customHeight="1">
      <c r="A6" s="1801" t="s">
        <v>1896</v>
      </c>
      <c r="B6" s="524"/>
      <c r="C6" s="531"/>
      <c r="D6" s="531"/>
      <c r="E6" s="531"/>
      <c r="F6" s="2147"/>
    </row>
    <row r="7" spans="1:6" ht="50.1" customHeight="1">
      <c r="A7" s="1394" t="s">
        <v>979</v>
      </c>
      <c r="B7" s="1398" t="s">
        <v>148</v>
      </c>
      <c r="C7" s="1398"/>
      <c r="D7" s="1398"/>
      <c r="E7" s="1398"/>
      <c r="F7" s="1405"/>
    </row>
    <row r="8" spans="1:6" ht="28.5" customHeight="1">
      <c r="A8" s="2770" t="s">
        <v>1996</v>
      </c>
      <c r="B8" s="2774" t="s">
        <v>1776</v>
      </c>
      <c r="C8" s="2771"/>
      <c r="D8" s="2771"/>
      <c r="E8" s="2777"/>
      <c r="F8" s="3098"/>
    </row>
    <row r="9" spans="1:6" ht="112.5" customHeight="1">
      <c r="A9" s="3094"/>
      <c r="B9" s="1399" t="s">
        <v>899</v>
      </c>
      <c r="C9" s="3096"/>
      <c r="D9" s="3096"/>
      <c r="E9" s="3097"/>
      <c r="F9" s="2778" t="s">
        <v>1593</v>
      </c>
    </row>
    <row r="10" spans="1:6" ht="103.5" customHeight="1">
      <c r="A10" s="3095"/>
      <c r="B10" s="2775" t="s">
        <v>1483</v>
      </c>
      <c r="C10" s="2776"/>
      <c r="D10" s="2778"/>
      <c r="E10" s="2778" t="s">
        <v>1593</v>
      </c>
      <c r="F10" s="2778" t="s">
        <v>1593</v>
      </c>
    </row>
    <row r="11" spans="1:6">
      <c r="A11" s="1397"/>
    </row>
  </sheetData>
  <mergeCells count="8">
    <mergeCell ref="E2:F2"/>
    <mergeCell ref="A4:F4"/>
    <mergeCell ref="B6:F6"/>
    <mergeCell ref="B7:F7"/>
    <mergeCell ref="B8:E8"/>
    <mergeCell ref="B9:E9"/>
    <mergeCell ref="B10:D10"/>
    <mergeCell ref="A8:A10"/>
  </mergeCells>
  <phoneticPr fontId="57" type="Hiragana"/>
  <pageMargins left="0.7" right="0.7" top="0.75" bottom="0.75" header="0.3" footer="0.3"/>
  <pageSetup paperSize="9" scale="91" fitToWidth="1" fitToHeight="1" orientation="portrait" usePrinterDefaults="1"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sheetPr>
    <tabColor rgb="FFFF0000"/>
  </sheetPr>
  <dimension ref="A1:AC61"/>
  <sheetViews>
    <sheetView view="pageBreakPreview" zoomScale="98" zoomScaleSheetLayoutView="98" workbookViewId="0"/>
  </sheetViews>
  <sheetFormatPr defaultRowHeight="14.25"/>
  <cols>
    <col min="1" max="1" width="1.625" style="411" customWidth="1"/>
    <col min="2" max="6" width="4.875" style="411" customWidth="1"/>
    <col min="7" max="7" width="5.25" style="411" customWidth="1"/>
    <col min="8" max="20" width="5.625" style="411" customWidth="1"/>
    <col min="21" max="28" width="3.625" style="411" customWidth="1"/>
    <col min="29" max="29" width="2" style="411" customWidth="1"/>
    <col min="30" max="16384" width="9" style="411" customWidth="1"/>
  </cols>
  <sheetData>
    <row r="1" spans="1:29" ht="20.100000000000001" customHeight="1">
      <c r="A1" s="499" t="s">
        <v>2080</v>
      </c>
    </row>
    <row r="2" spans="1:29" ht="20.100000000000001" customHeight="1">
      <c r="A2" s="3099"/>
      <c r="B2" s="3099"/>
      <c r="C2" s="3099"/>
      <c r="D2" s="3099"/>
      <c r="E2" s="3099"/>
      <c r="F2" s="3099"/>
      <c r="G2" s="3099"/>
      <c r="H2" s="3099"/>
      <c r="I2" s="3099"/>
      <c r="J2" s="3099"/>
      <c r="K2" s="3099"/>
      <c r="L2" s="3099"/>
      <c r="M2" s="3099"/>
      <c r="N2" s="3099"/>
      <c r="O2" s="3099"/>
      <c r="P2" s="3099"/>
      <c r="Q2" s="3099"/>
      <c r="R2" s="3099"/>
      <c r="S2" s="3099"/>
      <c r="T2" s="3146" t="s">
        <v>1790</v>
      </c>
      <c r="U2" s="3146"/>
      <c r="V2" s="3146"/>
      <c r="W2" s="3146"/>
      <c r="X2" s="3146"/>
      <c r="Y2" s="3146"/>
      <c r="Z2" s="3146"/>
      <c r="AA2" s="3146"/>
      <c r="AB2" s="3146"/>
      <c r="AC2" s="3099"/>
    </row>
    <row r="3" spans="1:29" ht="20.100000000000001" customHeight="1">
      <c r="A3" s="3099"/>
      <c r="B3" s="3099"/>
      <c r="C3" s="3099"/>
      <c r="D3" s="3099"/>
      <c r="E3" s="3099"/>
      <c r="F3" s="3099"/>
      <c r="G3" s="3099"/>
      <c r="H3" s="3099"/>
      <c r="I3" s="3099"/>
      <c r="J3" s="3099"/>
      <c r="K3" s="3099"/>
      <c r="L3" s="3099"/>
      <c r="M3" s="3099"/>
      <c r="N3" s="3099"/>
      <c r="O3" s="3099"/>
      <c r="P3" s="3099"/>
      <c r="Q3" s="3099"/>
      <c r="R3" s="3099"/>
      <c r="S3" s="3099"/>
      <c r="T3" s="3146"/>
      <c r="U3" s="3146"/>
      <c r="V3" s="3146"/>
      <c r="W3" s="3146"/>
      <c r="X3" s="3146"/>
      <c r="Y3" s="3146"/>
      <c r="Z3" s="3146"/>
      <c r="AA3" s="3146"/>
      <c r="AB3" s="3146"/>
      <c r="AC3" s="3099"/>
    </row>
    <row r="4" spans="1:29" ht="20.100000000000001" customHeight="1">
      <c r="A4" s="3100" t="s">
        <v>2002</v>
      </c>
      <c r="B4" s="3104"/>
      <c r="C4" s="3104"/>
      <c r="D4" s="3104"/>
      <c r="E4" s="3104"/>
      <c r="F4" s="3104"/>
      <c r="G4" s="3104"/>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411" customFormat="1" ht="20.100000000000001" customHeight="1">
      <c r="A5" s="3099"/>
      <c r="B5" s="3099"/>
      <c r="C5" s="3099"/>
      <c r="D5" s="3099"/>
      <c r="E5" s="3099"/>
      <c r="F5" s="3099"/>
      <c r="G5" s="3099"/>
      <c r="H5" s="3099"/>
      <c r="I5" s="3099"/>
      <c r="J5" s="3099"/>
      <c r="K5" s="3099"/>
      <c r="L5" s="3099"/>
      <c r="M5" s="3099"/>
      <c r="N5" s="3099"/>
      <c r="O5" s="3099"/>
      <c r="P5" s="3099"/>
      <c r="Q5" s="3099"/>
      <c r="R5" s="3099"/>
      <c r="S5" s="3099"/>
      <c r="T5" s="3099"/>
      <c r="U5" s="3099"/>
      <c r="V5" s="3099"/>
      <c r="W5" s="3099"/>
      <c r="X5" s="3099"/>
      <c r="Y5" s="3099"/>
      <c r="Z5" s="3099"/>
      <c r="AA5" s="3099"/>
      <c r="AB5" s="3099"/>
      <c r="AC5" s="3099"/>
    </row>
    <row r="6" spans="1:29" s="410" customFormat="1" ht="20.100000000000001" customHeight="1">
      <c r="A6" s="3039"/>
      <c r="B6" s="3039" t="s">
        <v>1459</v>
      </c>
      <c r="C6" s="3039"/>
      <c r="D6" s="3039"/>
      <c r="E6" s="3039"/>
      <c r="F6" s="3039"/>
      <c r="G6" s="3039"/>
      <c r="H6" s="3039"/>
      <c r="I6" s="3039"/>
      <c r="J6" s="3039"/>
      <c r="K6" s="3039"/>
      <c r="L6" s="3039"/>
      <c r="M6" s="3039"/>
      <c r="N6" s="3039"/>
      <c r="O6" s="3039"/>
      <c r="P6" s="3039"/>
      <c r="Q6" s="3039"/>
      <c r="R6" s="3039"/>
      <c r="S6" s="3039"/>
      <c r="T6" s="3039"/>
      <c r="U6" s="3039"/>
      <c r="V6" s="3039"/>
      <c r="W6" s="3039"/>
      <c r="X6" s="3039"/>
      <c r="Y6" s="3039"/>
      <c r="Z6" s="3039"/>
      <c r="AA6" s="3039"/>
      <c r="AB6" s="3039"/>
      <c r="AC6" s="3039"/>
    </row>
    <row r="7" spans="1:29" ht="20.100000000000001" customHeight="1">
      <c r="A7" s="3099"/>
      <c r="B7" s="3099"/>
      <c r="C7" s="3099"/>
      <c r="D7" s="3099"/>
      <c r="E7" s="3099"/>
      <c r="F7" s="3099"/>
      <c r="G7" s="3099"/>
      <c r="H7" s="3099"/>
      <c r="I7" s="3099"/>
      <c r="J7" s="3099"/>
      <c r="K7" s="3099"/>
      <c r="L7" s="3099"/>
      <c r="M7" s="3099"/>
      <c r="N7" s="3099"/>
      <c r="O7" s="3099"/>
      <c r="P7" s="3099"/>
      <c r="Q7" s="3099"/>
      <c r="R7" s="3099"/>
      <c r="S7" s="3099"/>
      <c r="T7" s="3099"/>
      <c r="U7" s="3099"/>
      <c r="V7" s="3099"/>
      <c r="W7" s="3099"/>
      <c r="X7" s="3099"/>
      <c r="Y7" s="3099"/>
      <c r="Z7" s="3099"/>
      <c r="AA7" s="3099"/>
      <c r="AB7" s="3099"/>
      <c r="AC7" s="3099"/>
    </row>
    <row r="8" spans="1:29" ht="30" customHeight="1">
      <c r="A8" s="3099"/>
      <c r="B8" s="3105" t="s">
        <v>907</v>
      </c>
      <c r="C8" s="3119"/>
      <c r="D8" s="3119"/>
      <c r="E8" s="3119"/>
      <c r="F8" s="3132"/>
      <c r="G8" s="2970" t="s">
        <v>251</v>
      </c>
      <c r="H8" s="2983"/>
      <c r="I8" s="2983"/>
      <c r="J8" s="2983"/>
      <c r="K8" s="2983"/>
      <c r="L8" s="2983"/>
      <c r="M8" s="2983"/>
      <c r="N8" s="2983"/>
      <c r="O8" s="2983"/>
      <c r="P8" s="2983"/>
      <c r="Q8" s="2983"/>
      <c r="R8" s="2983"/>
      <c r="S8" s="2983"/>
      <c r="T8" s="2983"/>
      <c r="U8" s="2983"/>
      <c r="V8" s="2983"/>
      <c r="W8" s="2983"/>
      <c r="X8" s="2983"/>
      <c r="Y8" s="2983"/>
      <c r="Z8" s="2983"/>
      <c r="AA8" s="2983"/>
      <c r="AB8" s="3028"/>
      <c r="AC8" s="3099"/>
    </row>
    <row r="9" spans="1:29" ht="36" customHeight="1">
      <c r="A9" s="3099"/>
      <c r="B9" s="3106" t="s">
        <v>838</v>
      </c>
      <c r="C9" s="3120"/>
      <c r="D9" s="3120"/>
      <c r="E9" s="3120"/>
      <c r="F9" s="3133"/>
      <c r="G9" s="231"/>
      <c r="H9" s="240"/>
      <c r="I9" s="240"/>
      <c r="J9" s="240"/>
      <c r="K9" s="240"/>
      <c r="L9" s="240"/>
      <c r="M9" s="240"/>
      <c r="N9" s="240"/>
      <c r="O9" s="240"/>
      <c r="P9" s="240"/>
      <c r="Q9" s="240"/>
      <c r="R9" s="240"/>
      <c r="S9" s="240"/>
      <c r="T9" s="240"/>
      <c r="U9" s="240"/>
      <c r="V9" s="240"/>
      <c r="W9" s="240"/>
      <c r="X9" s="240"/>
      <c r="Y9" s="240"/>
      <c r="Z9" s="240"/>
      <c r="AA9" s="240"/>
      <c r="AB9" s="3150"/>
      <c r="AC9" s="3099"/>
    </row>
    <row r="10" spans="1:29" ht="19.5" customHeight="1">
      <c r="A10" s="3099"/>
      <c r="B10" s="3107" t="s">
        <v>1122</v>
      </c>
      <c r="C10" s="3016"/>
      <c r="D10" s="3016"/>
      <c r="E10" s="3016"/>
      <c r="F10" s="3134"/>
      <c r="G10" s="3137" t="s">
        <v>648</v>
      </c>
      <c r="H10" s="3139"/>
      <c r="I10" s="3139"/>
      <c r="J10" s="3139"/>
      <c r="K10" s="3139"/>
      <c r="L10" s="3139"/>
      <c r="M10" s="3139"/>
      <c r="N10" s="3139"/>
      <c r="O10" s="3139"/>
      <c r="P10" s="3139"/>
      <c r="Q10" s="3139"/>
      <c r="R10" s="3139"/>
      <c r="S10" s="3139"/>
      <c r="T10" s="3147"/>
      <c r="U10" s="2813" t="s">
        <v>1827</v>
      </c>
      <c r="V10" s="327"/>
      <c r="W10" s="327"/>
      <c r="X10" s="327"/>
      <c r="Y10" s="327"/>
      <c r="Z10" s="327"/>
      <c r="AA10" s="327"/>
      <c r="AB10" s="3151"/>
      <c r="AC10" s="3099"/>
    </row>
    <row r="11" spans="1:29" ht="19.5" customHeight="1">
      <c r="A11" s="3099"/>
      <c r="B11" s="3108"/>
      <c r="C11" s="2993"/>
      <c r="D11" s="2993"/>
      <c r="E11" s="2993"/>
      <c r="F11" s="3135"/>
      <c r="G11" s="2206"/>
      <c r="H11" s="2212"/>
      <c r="I11" s="2212"/>
      <c r="J11" s="2212"/>
      <c r="K11" s="2212"/>
      <c r="L11" s="2212"/>
      <c r="M11" s="2212"/>
      <c r="N11" s="2212"/>
      <c r="O11" s="2212"/>
      <c r="P11" s="2212"/>
      <c r="Q11" s="2212"/>
      <c r="R11" s="2212"/>
      <c r="S11" s="2212"/>
      <c r="T11" s="3148"/>
      <c r="U11" s="2814"/>
      <c r="V11" s="328"/>
      <c r="W11" s="328"/>
      <c r="X11" s="328"/>
      <c r="Y11" s="328"/>
      <c r="Z11" s="328"/>
      <c r="AA11" s="328"/>
      <c r="AB11" s="3152"/>
      <c r="AC11" s="3099"/>
    </row>
    <row r="12" spans="1:29" ht="24.75" customHeight="1">
      <c r="A12" s="3099"/>
      <c r="B12" s="3109"/>
      <c r="C12" s="3121"/>
      <c r="D12" s="3121"/>
      <c r="E12" s="3121"/>
      <c r="F12" s="3136"/>
      <c r="G12" s="2810" t="s">
        <v>1163</v>
      </c>
      <c r="H12" s="405"/>
      <c r="I12" s="405"/>
      <c r="J12" s="405"/>
      <c r="K12" s="405"/>
      <c r="L12" s="405"/>
      <c r="M12" s="405"/>
      <c r="N12" s="405"/>
      <c r="O12" s="405"/>
      <c r="P12" s="405"/>
      <c r="Q12" s="405"/>
      <c r="R12" s="405"/>
      <c r="S12" s="405"/>
      <c r="T12" s="406"/>
      <c r="U12" s="240"/>
      <c r="V12" s="240"/>
      <c r="W12" s="240"/>
      <c r="X12" s="240" t="s">
        <v>1304</v>
      </c>
      <c r="Y12" s="240"/>
      <c r="Z12" s="240" t="s">
        <v>1864</v>
      </c>
      <c r="AA12" s="240"/>
      <c r="AB12" s="3150" t="s">
        <v>2006</v>
      </c>
      <c r="AC12" s="3099"/>
    </row>
    <row r="13" spans="1:29" ht="62.25" customHeight="1">
      <c r="A13" s="3099"/>
      <c r="B13" s="3107" t="s">
        <v>1018</v>
      </c>
      <c r="C13" s="3016"/>
      <c r="D13" s="3016"/>
      <c r="E13" s="3016"/>
      <c r="F13" s="3134"/>
      <c r="G13" s="3138" t="s">
        <v>1846</v>
      </c>
      <c r="H13" s="3140"/>
      <c r="I13" s="3140"/>
      <c r="J13" s="3140"/>
      <c r="K13" s="3140"/>
      <c r="L13" s="3140"/>
      <c r="M13" s="3140"/>
      <c r="N13" s="3140"/>
      <c r="O13" s="3140"/>
      <c r="P13" s="3140"/>
      <c r="Q13" s="3140"/>
      <c r="R13" s="3140"/>
      <c r="S13" s="3140"/>
      <c r="T13" s="3140"/>
      <c r="U13" s="3140"/>
      <c r="V13" s="3140"/>
      <c r="W13" s="3140"/>
      <c r="X13" s="3140"/>
      <c r="Y13" s="3140"/>
      <c r="Z13" s="3140"/>
      <c r="AA13" s="3140"/>
      <c r="AB13" s="3153"/>
      <c r="AC13" s="3099"/>
    </row>
    <row r="14" spans="1:29" ht="33.75" customHeight="1">
      <c r="A14" s="3099"/>
      <c r="B14" s="3110" t="s">
        <v>2003</v>
      </c>
      <c r="C14" s="3122"/>
      <c r="D14" s="3128" t="s">
        <v>620</v>
      </c>
      <c r="E14" s="3130"/>
      <c r="F14" s="3130"/>
      <c r="G14" s="3130"/>
      <c r="H14" s="3130"/>
      <c r="I14" s="3130"/>
      <c r="J14" s="3130"/>
      <c r="K14" s="3130"/>
      <c r="L14" s="3130"/>
      <c r="M14" s="3130"/>
      <c r="N14" s="3130"/>
      <c r="O14" s="3130"/>
      <c r="P14" s="3130"/>
      <c r="Q14" s="3141" t="s">
        <v>2005</v>
      </c>
      <c r="R14" s="3141"/>
      <c r="S14" s="3141"/>
      <c r="T14" s="3141"/>
      <c r="U14" s="3141"/>
      <c r="V14" s="3141"/>
      <c r="W14" s="3141"/>
      <c r="X14" s="3141"/>
      <c r="Y14" s="3141"/>
      <c r="Z14" s="3141"/>
      <c r="AA14" s="3141"/>
      <c r="AB14" s="3154"/>
      <c r="AC14" s="3099"/>
    </row>
    <row r="15" spans="1:29" ht="33.75" customHeight="1">
      <c r="A15" s="3099"/>
      <c r="B15" s="3111"/>
      <c r="C15" s="240"/>
      <c r="D15" s="2810" t="s">
        <v>1997</v>
      </c>
      <c r="E15" s="405"/>
      <c r="F15" s="405"/>
      <c r="G15" s="405"/>
      <c r="H15" s="405"/>
      <c r="I15" s="405"/>
      <c r="J15" s="405"/>
      <c r="K15" s="405"/>
      <c r="L15" s="405"/>
      <c r="M15" s="405"/>
      <c r="N15" s="405"/>
      <c r="O15" s="405"/>
      <c r="P15" s="405"/>
      <c r="Q15" s="3142" t="s">
        <v>1331</v>
      </c>
      <c r="R15" s="3142"/>
      <c r="S15" s="3142"/>
      <c r="T15" s="3142"/>
      <c r="U15" s="3142"/>
      <c r="V15" s="3142"/>
      <c r="W15" s="3142"/>
      <c r="X15" s="3142"/>
      <c r="Y15" s="3142"/>
      <c r="Z15" s="3142"/>
      <c r="AA15" s="3142"/>
      <c r="AB15" s="3155"/>
      <c r="AC15" s="3099"/>
    </row>
    <row r="16" spans="1:29" ht="33.75" customHeight="1">
      <c r="A16" s="3099"/>
      <c r="B16" s="3111"/>
      <c r="C16" s="240"/>
      <c r="D16" s="2810" t="s">
        <v>1586</v>
      </c>
      <c r="E16" s="405"/>
      <c r="F16" s="405"/>
      <c r="G16" s="405"/>
      <c r="H16" s="405"/>
      <c r="I16" s="405"/>
      <c r="J16" s="405"/>
      <c r="K16" s="405"/>
      <c r="L16" s="405"/>
      <c r="M16" s="405"/>
      <c r="N16" s="405"/>
      <c r="O16" s="405"/>
      <c r="P16" s="405"/>
      <c r="Q16" s="3143" t="s">
        <v>1402</v>
      </c>
      <c r="R16" s="3143"/>
      <c r="S16" s="3143"/>
      <c r="T16" s="3143"/>
      <c r="U16" s="3143"/>
      <c r="V16" s="3143"/>
      <c r="W16" s="3143"/>
      <c r="X16" s="3143"/>
      <c r="Y16" s="3143"/>
      <c r="Z16" s="3143"/>
      <c r="AA16" s="3143"/>
      <c r="AB16" s="3156"/>
      <c r="AC16" s="3099"/>
    </row>
    <row r="17" spans="1:29" ht="33.75" customHeight="1">
      <c r="A17" s="3099"/>
      <c r="B17" s="3111"/>
      <c r="C17" s="240"/>
      <c r="D17" s="2810" t="s">
        <v>2004</v>
      </c>
      <c r="E17" s="405"/>
      <c r="F17" s="405"/>
      <c r="G17" s="405"/>
      <c r="H17" s="405"/>
      <c r="I17" s="405"/>
      <c r="J17" s="405"/>
      <c r="K17" s="405"/>
      <c r="L17" s="405"/>
      <c r="M17" s="405"/>
      <c r="N17" s="405"/>
      <c r="O17" s="405"/>
      <c r="P17" s="405"/>
      <c r="Q17" s="3143" t="s">
        <v>663</v>
      </c>
      <c r="R17" s="3143"/>
      <c r="S17" s="3143"/>
      <c r="T17" s="3143"/>
      <c r="U17" s="3143"/>
      <c r="V17" s="3143"/>
      <c r="W17" s="3143"/>
      <c r="X17" s="3143"/>
      <c r="Y17" s="3143"/>
      <c r="Z17" s="3143"/>
      <c r="AA17" s="3143"/>
      <c r="AB17" s="3156"/>
      <c r="AC17" s="3099"/>
    </row>
    <row r="18" spans="1:29" ht="33.75" customHeight="1">
      <c r="A18" s="3099"/>
      <c r="B18" s="3111"/>
      <c r="C18" s="3123"/>
      <c r="D18" s="2810" t="s">
        <v>1736</v>
      </c>
      <c r="E18" s="405"/>
      <c r="F18" s="405"/>
      <c r="G18" s="405"/>
      <c r="H18" s="405"/>
      <c r="I18" s="405"/>
      <c r="J18" s="405"/>
      <c r="K18" s="405"/>
      <c r="L18" s="405"/>
      <c r="M18" s="405"/>
      <c r="N18" s="405"/>
      <c r="O18" s="405"/>
      <c r="P18" s="405"/>
      <c r="Q18" s="3143" t="s">
        <v>663</v>
      </c>
      <c r="R18" s="3143"/>
      <c r="S18" s="3143"/>
      <c r="T18" s="3143"/>
      <c r="U18" s="3143"/>
      <c r="V18" s="3143"/>
      <c r="W18" s="3143"/>
      <c r="X18" s="3143"/>
      <c r="Y18" s="3143"/>
      <c r="Z18" s="3143"/>
      <c r="AA18" s="3143"/>
      <c r="AB18" s="3156"/>
      <c r="AC18" s="3099"/>
    </row>
    <row r="19" spans="1:29" ht="33.75" customHeight="1">
      <c r="A19" s="3099"/>
      <c r="B19" s="3111"/>
      <c r="C19" s="3124"/>
      <c r="D19" s="2810" t="s">
        <v>1643</v>
      </c>
      <c r="E19" s="405"/>
      <c r="F19" s="405"/>
      <c r="G19" s="405"/>
      <c r="H19" s="405"/>
      <c r="I19" s="405"/>
      <c r="J19" s="405"/>
      <c r="K19" s="405"/>
      <c r="L19" s="405"/>
      <c r="M19" s="405"/>
      <c r="N19" s="405"/>
      <c r="O19" s="405"/>
      <c r="P19" s="405"/>
      <c r="Q19" s="3143" t="s">
        <v>1999</v>
      </c>
      <c r="R19" s="3143"/>
      <c r="S19" s="3143"/>
      <c r="T19" s="3143"/>
      <c r="U19" s="3143"/>
      <c r="V19" s="3143"/>
      <c r="W19" s="3143"/>
      <c r="X19" s="3143"/>
      <c r="Y19" s="3143"/>
      <c r="Z19" s="3143"/>
      <c r="AA19" s="3143"/>
      <c r="AB19" s="3156"/>
      <c r="AC19" s="3099"/>
    </row>
    <row r="20" spans="1:29" ht="33.75" customHeight="1">
      <c r="A20" s="3099"/>
      <c r="B20" s="3111"/>
      <c r="C20" s="3124"/>
      <c r="D20" s="2810" t="s">
        <v>78</v>
      </c>
      <c r="E20" s="405"/>
      <c r="F20" s="405"/>
      <c r="G20" s="405"/>
      <c r="H20" s="405"/>
      <c r="I20" s="405"/>
      <c r="J20" s="405"/>
      <c r="K20" s="405"/>
      <c r="L20" s="405"/>
      <c r="M20" s="405"/>
      <c r="N20" s="405"/>
      <c r="O20" s="405"/>
      <c r="P20" s="405"/>
      <c r="Q20" s="3144" t="s">
        <v>2000</v>
      </c>
      <c r="R20" s="3144"/>
      <c r="S20" s="3144"/>
      <c r="T20" s="3144"/>
      <c r="U20" s="3149"/>
      <c r="V20" s="3149"/>
      <c r="W20" s="3144"/>
      <c r="X20" s="3144"/>
      <c r="Y20" s="3144"/>
      <c r="Z20" s="3144"/>
      <c r="AA20" s="3144"/>
      <c r="AB20" s="3157"/>
      <c r="AC20" s="3099"/>
    </row>
    <row r="21" spans="1:29" ht="33.75" customHeight="1">
      <c r="A21" s="3099"/>
      <c r="B21" s="3112"/>
      <c r="C21" s="3125"/>
      <c r="D21" s="3129" t="s">
        <v>2001</v>
      </c>
      <c r="E21" s="3131"/>
      <c r="F21" s="3131"/>
      <c r="G21" s="3131"/>
      <c r="H21" s="3131"/>
      <c r="I21" s="3131"/>
      <c r="J21" s="3131"/>
      <c r="K21" s="3131"/>
      <c r="L21" s="3131"/>
      <c r="M21" s="3131"/>
      <c r="N21" s="3131"/>
      <c r="O21" s="3131"/>
      <c r="P21" s="3131"/>
      <c r="Q21" s="3145" t="s">
        <v>1660</v>
      </c>
      <c r="R21" s="3145"/>
      <c r="S21" s="3145"/>
      <c r="T21" s="3145"/>
      <c r="U21" s="3145"/>
      <c r="V21" s="3145"/>
      <c r="W21" s="3145"/>
      <c r="X21" s="3145"/>
      <c r="Y21" s="3145"/>
      <c r="Z21" s="3145"/>
      <c r="AA21" s="3145"/>
      <c r="AB21" s="3158"/>
      <c r="AC21" s="3099"/>
    </row>
    <row r="22" spans="1:29" ht="6.75" customHeight="1">
      <c r="A22" s="3099"/>
      <c r="B22" s="3113"/>
      <c r="C22" s="3113"/>
      <c r="D22" s="3113"/>
      <c r="E22" s="3113"/>
      <c r="F22" s="3113"/>
      <c r="G22" s="3113"/>
      <c r="H22" s="3113"/>
      <c r="I22" s="3113"/>
      <c r="J22" s="3113"/>
      <c r="K22" s="3113"/>
      <c r="L22" s="3113"/>
      <c r="M22" s="3113"/>
      <c r="N22" s="3113"/>
      <c r="O22" s="3113"/>
      <c r="P22" s="3113"/>
      <c r="Q22" s="3113"/>
      <c r="R22" s="3113"/>
      <c r="S22" s="3113"/>
      <c r="T22" s="3113"/>
      <c r="U22" s="3113"/>
      <c r="V22" s="3113"/>
      <c r="W22" s="3113"/>
      <c r="X22" s="3113"/>
      <c r="Y22" s="3113"/>
      <c r="Z22" s="3113"/>
      <c r="AA22" s="3113"/>
      <c r="AB22" s="3113"/>
      <c r="AC22" s="3099"/>
    </row>
    <row r="23" spans="1:29" ht="21" customHeight="1">
      <c r="A23" s="3101"/>
      <c r="B23" s="3114" t="s">
        <v>237</v>
      </c>
      <c r="C23" s="3114"/>
      <c r="D23" s="3114"/>
      <c r="E23" s="3114"/>
      <c r="F23" s="3114"/>
      <c r="G23" s="3114"/>
      <c r="H23" s="3114"/>
      <c r="I23" s="3114"/>
      <c r="J23" s="3114"/>
      <c r="K23" s="3114"/>
      <c r="L23" s="3114"/>
      <c r="M23" s="3114"/>
      <c r="N23" s="3114"/>
      <c r="O23" s="3114"/>
      <c r="P23" s="3114"/>
      <c r="Q23" s="3114"/>
      <c r="R23" s="3114"/>
      <c r="S23" s="3114"/>
      <c r="T23" s="3114"/>
      <c r="U23" s="3114"/>
      <c r="V23" s="3114"/>
      <c r="W23" s="3114"/>
      <c r="X23" s="3114"/>
      <c r="Y23" s="3114"/>
      <c r="Z23" s="3114"/>
      <c r="AA23" s="3114"/>
      <c r="AB23" s="3114"/>
      <c r="AC23" s="3159"/>
    </row>
    <row r="24" spans="1:29" ht="21" customHeight="1">
      <c r="A24" s="3101"/>
      <c r="B24" s="3114"/>
      <c r="C24" s="3114"/>
      <c r="D24" s="3114"/>
      <c r="E24" s="3114"/>
      <c r="F24" s="3114"/>
      <c r="G24" s="3114"/>
      <c r="H24" s="3114"/>
      <c r="I24" s="3114"/>
      <c r="J24" s="3114"/>
      <c r="K24" s="3114"/>
      <c r="L24" s="3114"/>
      <c r="M24" s="3114"/>
      <c r="N24" s="3114"/>
      <c r="O24" s="3114"/>
      <c r="P24" s="3114"/>
      <c r="Q24" s="3114"/>
      <c r="R24" s="3114"/>
      <c r="S24" s="3114"/>
      <c r="T24" s="3114"/>
      <c r="U24" s="3114"/>
      <c r="V24" s="3114"/>
      <c r="W24" s="3114"/>
      <c r="X24" s="3114"/>
      <c r="Y24" s="3114"/>
      <c r="Z24" s="3114"/>
      <c r="AA24" s="3114"/>
      <c r="AB24" s="3114"/>
      <c r="AC24" s="3159"/>
    </row>
    <row r="25" spans="1:29" ht="21" customHeight="1">
      <c r="A25" s="3099"/>
      <c r="B25" s="3114"/>
      <c r="C25" s="3114"/>
      <c r="D25" s="3114"/>
      <c r="E25" s="3114"/>
      <c r="F25" s="3114"/>
      <c r="G25" s="3114"/>
      <c r="H25" s="3114"/>
      <c r="I25" s="3114"/>
      <c r="J25" s="3114"/>
      <c r="K25" s="3114"/>
      <c r="L25" s="3114"/>
      <c r="M25" s="3114"/>
      <c r="N25" s="3114"/>
      <c r="O25" s="3114"/>
      <c r="P25" s="3114"/>
      <c r="Q25" s="3114"/>
      <c r="R25" s="3114"/>
      <c r="S25" s="3114"/>
      <c r="T25" s="3114"/>
      <c r="U25" s="3114"/>
      <c r="V25" s="3114"/>
      <c r="W25" s="3114"/>
      <c r="X25" s="3114"/>
      <c r="Y25" s="3114"/>
      <c r="Z25" s="3114"/>
      <c r="AA25" s="3114"/>
      <c r="AB25" s="3114"/>
      <c r="AC25" s="3159"/>
    </row>
    <row r="26" spans="1:29" ht="16.5" customHeight="1">
      <c r="A26" s="3039"/>
      <c r="B26" s="3114"/>
      <c r="C26" s="3114"/>
      <c r="D26" s="3114"/>
      <c r="E26" s="3114"/>
      <c r="F26" s="3114"/>
      <c r="G26" s="3114"/>
      <c r="H26" s="3114"/>
      <c r="I26" s="3114"/>
      <c r="J26" s="3114"/>
      <c r="K26" s="3114"/>
      <c r="L26" s="3114"/>
      <c r="M26" s="3114"/>
      <c r="N26" s="3114"/>
      <c r="O26" s="3114"/>
      <c r="P26" s="3114"/>
      <c r="Q26" s="3114"/>
      <c r="R26" s="3114"/>
      <c r="S26" s="3114"/>
      <c r="T26" s="3114"/>
      <c r="U26" s="3114"/>
      <c r="V26" s="3114"/>
      <c r="W26" s="3114"/>
      <c r="X26" s="3114"/>
      <c r="Y26" s="3114"/>
      <c r="Z26" s="3114"/>
      <c r="AA26" s="3114"/>
      <c r="AB26" s="3114"/>
      <c r="AC26" s="3159"/>
    </row>
    <row r="27" spans="1:29" ht="24" customHeight="1">
      <c r="A27" s="3039"/>
      <c r="B27" s="3114"/>
      <c r="C27" s="3114"/>
      <c r="D27" s="3114"/>
      <c r="E27" s="3114"/>
      <c r="F27" s="3114"/>
      <c r="G27" s="3114"/>
      <c r="H27" s="3114"/>
      <c r="I27" s="3114"/>
      <c r="J27" s="3114"/>
      <c r="K27" s="3114"/>
      <c r="L27" s="3114"/>
      <c r="M27" s="3114"/>
      <c r="N27" s="3114"/>
      <c r="O27" s="3114"/>
      <c r="P27" s="3114"/>
      <c r="Q27" s="3114"/>
      <c r="R27" s="3114"/>
      <c r="S27" s="3114"/>
      <c r="T27" s="3114"/>
      <c r="U27" s="3114"/>
      <c r="V27" s="3114"/>
      <c r="W27" s="3114"/>
      <c r="X27" s="3114"/>
      <c r="Y27" s="3114"/>
      <c r="Z27" s="3114"/>
      <c r="AA27" s="3114"/>
      <c r="AB27" s="3114"/>
      <c r="AC27" s="3159"/>
    </row>
    <row r="28" spans="1:29" ht="24" customHeight="1">
      <c r="A28" s="3039"/>
      <c r="B28" s="3114"/>
      <c r="C28" s="3114"/>
      <c r="D28" s="3114"/>
      <c r="E28" s="3114"/>
      <c r="F28" s="3114"/>
      <c r="G28" s="3114"/>
      <c r="H28" s="3114"/>
      <c r="I28" s="3114"/>
      <c r="J28" s="3114"/>
      <c r="K28" s="3114"/>
      <c r="L28" s="3114"/>
      <c r="M28" s="3114"/>
      <c r="N28" s="3114"/>
      <c r="O28" s="3114"/>
      <c r="P28" s="3114"/>
      <c r="Q28" s="3114"/>
      <c r="R28" s="3114"/>
      <c r="S28" s="3114"/>
      <c r="T28" s="3114"/>
      <c r="U28" s="3114"/>
      <c r="V28" s="3114"/>
      <c r="W28" s="3114"/>
      <c r="X28" s="3114"/>
      <c r="Y28" s="3114"/>
      <c r="Z28" s="3114"/>
      <c r="AA28" s="3114"/>
      <c r="AB28" s="3114"/>
      <c r="AC28" s="3159"/>
    </row>
    <row r="29" spans="1:29" ht="3" customHeight="1">
      <c r="A29" s="3102"/>
      <c r="B29" s="3115"/>
      <c r="C29" s="3126"/>
      <c r="D29" s="3102"/>
      <c r="E29" s="3102"/>
      <c r="F29" s="3102"/>
      <c r="G29" s="3102"/>
      <c r="H29" s="3102"/>
      <c r="I29" s="3102"/>
      <c r="J29" s="3102"/>
      <c r="K29" s="3102"/>
      <c r="L29" s="3102"/>
      <c r="M29" s="3102"/>
      <c r="N29" s="3102"/>
      <c r="O29" s="3102"/>
      <c r="P29" s="3102"/>
      <c r="Q29" s="3102"/>
      <c r="R29" s="3102"/>
      <c r="S29" s="3102"/>
      <c r="T29" s="3102"/>
      <c r="U29" s="3102"/>
      <c r="V29" s="3102"/>
      <c r="W29" s="3102"/>
      <c r="X29" s="3102"/>
      <c r="Y29" s="3102"/>
      <c r="Z29" s="3102"/>
      <c r="AA29" s="3102"/>
      <c r="AB29" s="3102"/>
      <c r="AC29" s="3102"/>
    </row>
    <row r="30" spans="1:29" ht="24" customHeight="1">
      <c r="A30" s="3039"/>
      <c r="B30" s="295"/>
      <c r="C30" s="236"/>
      <c r="D30" s="236"/>
      <c r="E30" s="236"/>
      <c r="F30" s="236"/>
      <c r="G30" s="236"/>
      <c r="H30" s="236"/>
      <c r="I30" s="236"/>
      <c r="J30" s="236"/>
      <c r="K30" s="236"/>
      <c r="L30" s="236"/>
      <c r="M30" s="236"/>
      <c r="N30" s="236"/>
      <c r="O30" s="236"/>
      <c r="P30" s="236"/>
      <c r="Q30" s="236"/>
      <c r="R30" s="236"/>
      <c r="S30" s="236"/>
      <c r="T30" s="236"/>
      <c r="U30" s="236"/>
      <c r="V30" s="236"/>
      <c r="W30" s="236"/>
      <c r="X30" s="236"/>
      <c r="Y30" s="236"/>
      <c r="Z30" s="236"/>
      <c r="AA30" s="236"/>
      <c r="AB30" s="236"/>
      <c r="AC30" s="236"/>
    </row>
    <row r="31" spans="1:29" ht="24" customHeight="1">
      <c r="A31" s="3039"/>
      <c r="B31" s="295"/>
      <c r="C31" s="236"/>
      <c r="D31" s="236"/>
      <c r="E31" s="236"/>
      <c r="F31" s="236"/>
      <c r="G31" s="236"/>
      <c r="H31" s="236"/>
      <c r="I31" s="236"/>
      <c r="J31" s="236"/>
      <c r="K31" s="236"/>
      <c r="L31" s="236"/>
      <c r="M31" s="236"/>
      <c r="N31" s="236"/>
      <c r="O31" s="236"/>
      <c r="P31" s="236"/>
      <c r="Q31" s="236"/>
      <c r="R31" s="236"/>
      <c r="S31" s="236"/>
      <c r="T31" s="236"/>
      <c r="U31" s="236"/>
      <c r="V31" s="236"/>
      <c r="W31" s="236"/>
      <c r="X31" s="236"/>
      <c r="Y31" s="236"/>
      <c r="Z31" s="236"/>
      <c r="AA31" s="236"/>
      <c r="AB31" s="236"/>
      <c r="AC31" s="236"/>
    </row>
    <row r="32" spans="1:29" ht="24" customHeight="1">
      <c r="A32" s="3039"/>
      <c r="B32" s="3116"/>
      <c r="C32" s="3039"/>
      <c r="D32" s="3039"/>
      <c r="E32" s="3039"/>
      <c r="F32" s="3039"/>
      <c r="G32" s="3039"/>
      <c r="H32" s="3039"/>
      <c r="I32" s="3039"/>
      <c r="J32" s="3039"/>
      <c r="K32" s="3039"/>
      <c r="L32" s="3039"/>
      <c r="M32" s="3039"/>
      <c r="N32" s="3039"/>
      <c r="O32" s="3039"/>
      <c r="P32" s="3039"/>
      <c r="Q32" s="3039"/>
      <c r="R32" s="3039"/>
      <c r="S32" s="3039"/>
      <c r="T32" s="3039"/>
      <c r="U32" s="3039"/>
      <c r="V32" s="3039"/>
      <c r="W32" s="3039"/>
      <c r="X32" s="3039"/>
      <c r="Y32" s="3039"/>
      <c r="Z32" s="3039"/>
      <c r="AA32" s="3039"/>
      <c r="AB32" s="3039"/>
      <c r="AC32" s="3039"/>
    </row>
    <row r="33" spans="1:29" ht="24" customHeight="1">
      <c r="A33" s="3039"/>
      <c r="B33" s="295"/>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c r="AA33" s="236"/>
      <c r="AB33" s="236"/>
      <c r="AC33" s="236"/>
    </row>
    <row r="34" spans="1:29" ht="24" customHeight="1">
      <c r="A34" s="3039"/>
      <c r="B34" s="295"/>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row>
    <row r="35" spans="1:29" ht="24" customHeight="1">
      <c r="A35" s="3039"/>
      <c r="B35" s="3116"/>
      <c r="C35" s="3039"/>
      <c r="D35" s="3039"/>
      <c r="E35" s="3039"/>
      <c r="F35" s="3039"/>
      <c r="G35" s="3039"/>
      <c r="H35" s="3039"/>
      <c r="I35" s="3039"/>
      <c r="J35" s="3039"/>
      <c r="K35" s="3039"/>
      <c r="L35" s="3039"/>
      <c r="M35" s="3039"/>
      <c r="N35" s="3039"/>
      <c r="O35" s="3039"/>
      <c r="P35" s="3039"/>
      <c r="Q35" s="3039"/>
      <c r="R35" s="3039"/>
      <c r="S35" s="3039"/>
      <c r="T35" s="3039"/>
      <c r="U35" s="3039"/>
      <c r="V35" s="3039"/>
      <c r="W35" s="3039"/>
      <c r="X35" s="3039"/>
      <c r="Y35" s="3039"/>
      <c r="Z35" s="3039"/>
      <c r="AA35" s="3039"/>
      <c r="AB35" s="3039"/>
      <c r="AC35" s="3039"/>
    </row>
    <row r="36" spans="1:29" ht="24" customHeight="1">
      <c r="A36" s="3039"/>
      <c r="B36" s="295"/>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36"/>
    </row>
    <row r="37" spans="1:29" ht="24" customHeight="1">
      <c r="A37" s="3039"/>
      <c r="B37" s="295"/>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36"/>
    </row>
    <row r="38" spans="1:29" ht="24" customHeight="1">
      <c r="A38" s="3039"/>
      <c r="B38" s="295"/>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row>
    <row r="39" spans="1:29" ht="24" customHeight="1">
      <c r="A39" s="3039"/>
      <c r="B39" s="295"/>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row>
    <row r="40" spans="1:29" ht="24" customHeight="1">
      <c r="A40" s="410"/>
      <c r="B40" s="3117"/>
      <c r="C40" s="3127"/>
      <c r="D40" s="3127"/>
      <c r="E40" s="3127"/>
      <c r="F40" s="3127"/>
      <c r="G40" s="3127"/>
      <c r="H40" s="3127"/>
      <c r="I40" s="3127"/>
      <c r="J40" s="3127"/>
      <c r="K40" s="3127"/>
      <c r="L40" s="3127"/>
      <c r="M40" s="3127"/>
      <c r="N40" s="3127"/>
      <c r="O40" s="3127"/>
      <c r="P40" s="3127"/>
      <c r="Q40" s="3127"/>
      <c r="R40" s="3127"/>
      <c r="S40" s="3127"/>
      <c r="T40" s="3127"/>
      <c r="U40" s="3127"/>
      <c r="V40" s="3127"/>
      <c r="W40" s="3127"/>
      <c r="X40" s="3127"/>
      <c r="Y40" s="3127"/>
      <c r="Z40" s="3127"/>
      <c r="AA40" s="3127"/>
      <c r="AB40" s="3127"/>
      <c r="AC40" s="3127"/>
    </row>
    <row r="41" spans="1:29" ht="24" customHeight="1">
      <c r="A41" s="410"/>
      <c r="B41" s="410"/>
      <c r="C41" s="3127"/>
      <c r="D41" s="3127"/>
      <c r="E41" s="3127"/>
      <c r="F41" s="3127"/>
      <c r="G41" s="3127"/>
      <c r="H41" s="3127"/>
      <c r="I41" s="3127"/>
      <c r="J41" s="3127"/>
      <c r="K41" s="3127"/>
      <c r="L41" s="3127"/>
      <c r="M41" s="3127"/>
      <c r="N41" s="3127"/>
      <c r="O41" s="3127"/>
      <c r="P41" s="3127"/>
      <c r="Q41" s="3127"/>
      <c r="R41" s="3127"/>
      <c r="S41" s="3127"/>
      <c r="T41" s="3127"/>
      <c r="U41" s="3127"/>
      <c r="V41" s="3127"/>
      <c r="W41" s="3127"/>
      <c r="X41" s="3127"/>
      <c r="Y41" s="3127"/>
      <c r="Z41" s="3127"/>
      <c r="AA41" s="3127"/>
      <c r="AB41" s="3127"/>
      <c r="AC41" s="3127"/>
    </row>
    <row r="42" spans="1:29" ht="24" customHeight="1">
      <c r="A42" s="3103"/>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row>
    <row r="43" spans="1:29" ht="24" customHeight="1">
      <c r="A43" s="410"/>
      <c r="B43" s="3118"/>
      <c r="C43" s="410"/>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row>
    <row r="44" spans="1:29" ht="24" customHeight="1">
      <c r="A44" s="410"/>
      <c r="B44" s="3117"/>
      <c r="C44" s="3127"/>
      <c r="D44" s="3127"/>
      <c r="E44" s="3127"/>
      <c r="F44" s="3127"/>
      <c r="G44" s="3127"/>
      <c r="H44" s="3127"/>
      <c r="I44" s="3127"/>
      <c r="J44" s="3127"/>
      <c r="K44" s="3127"/>
      <c r="L44" s="3127"/>
      <c r="M44" s="3127"/>
      <c r="N44" s="3127"/>
      <c r="O44" s="3127"/>
      <c r="P44" s="3127"/>
      <c r="Q44" s="3127"/>
      <c r="R44" s="3127"/>
      <c r="S44" s="3127"/>
      <c r="T44" s="3127"/>
      <c r="U44" s="3127"/>
      <c r="V44" s="3127"/>
      <c r="W44" s="3127"/>
      <c r="X44" s="3127"/>
      <c r="Y44" s="3127"/>
      <c r="Z44" s="3127"/>
      <c r="AA44" s="3127"/>
      <c r="AB44" s="3127"/>
      <c r="AC44" s="3127"/>
    </row>
    <row r="45" spans="1:29" ht="24" customHeight="1">
      <c r="A45" s="410"/>
      <c r="B45" s="3117"/>
      <c r="C45" s="3127"/>
      <c r="D45" s="3127"/>
      <c r="E45" s="3127"/>
      <c r="F45" s="3127"/>
      <c r="G45" s="3127"/>
      <c r="H45" s="3127"/>
      <c r="I45" s="3127"/>
      <c r="J45" s="3127"/>
      <c r="K45" s="3127"/>
      <c r="L45" s="3127"/>
      <c r="M45" s="3127"/>
      <c r="N45" s="3127"/>
      <c r="O45" s="3127"/>
      <c r="P45" s="3127"/>
      <c r="Q45" s="3127"/>
      <c r="R45" s="3127"/>
      <c r="S45" s="3127"/>
      <c r="T45" s="3127"/>
      <c r="U45" s="3127"/>
      <c r="V45" s="3127"/>
      <c r="W45" s="3127"/>
      <c r="X45" s="3127"/>
      <c r="Y45" s="3127"/>
      <c r="Z45" s="3127"/>
      <c r="AA45" s="3127"/>
      <c r="AB45" s="3127"/>
      <c r="AC45" s="3127"/>
    </row>
    <row r="46" spans="1:29" ht="24" customHeight="1">
      <c r="A46" s="410"/>
      <c r="B46" s="3118"/>
      <c r="C46" s="410"/>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row>
    <row r="47" spans="1:29" ht="24" customHeight="1">
      <c r="A47" s="410"/>
      <c r="B47" s="3117"/>
      <c r="C47" s="3127"/>
      <c r="D47" s="3127"/>
      <c r="E47" s="3127"/>
      <c r="F47" s="3127"/>
      <c r="G47" s="3127"/>
      <c r="H47" s="3127"/>
      <c r="I47" s="3127"/>
      <c r="J47" s="3127"/>
      <c r="K47" s="3127"/>
      <c r="L47" s="3127"/>
      <c r="M47" s="3127"/>
      <c r="N47" s="3127"/>
      <c r="O47" s="3127"/>
      <c r="P47" s="3127"/>
      <c r="Q47" s="3127"/>
      <c r="R47" s="3127"/>
      <c r="S47" s="3127"/>
      <c r="T47" s="3127"/>
      <c r="U47" s="3127"/>
      <c r="V47" s="3127"/>
      <c r="W47" s="3127"/>
      <c r="X47" s="3127"/>
      <c r="Y47" s="3127"/>
      <c r="Z47" s="3127"/>
      <c r="AA47" s="3127"/>
      <c r="AB47" s="3127"/>
      <c r="AC47" s="3127"/>
    </row>
    <row r="48" spans="1:29" ht="24" customHeight="1">
      <c r="A48" s="410"/>
      <c r="B48" s="3117"/>
      <c r="C48" s="3127"/>
      <c r="D48" s="3127"/>
      <c r="E48" s="3127"/>
      <c r="F48" s="3127"/>
      <c r="G48" s="3127"/>
      <c r="H48" s="3127"/>
      <c r="I48" s="3127"/>
      <c r="J48" s="3127"/>
      <c r="K48" s="3127"/>
      <c r="L48" s="3127"/>
      <c r="M48" s="3127"/>
      <c r="N48" s="3127"/>
      <c r="O48" s="3127"/>
      <c r="P48" s="3127"/>
      <c r="Q48" s="3127"/>
      <c r="R48" s="3127"/>
      <c r="S48" s="3127"/>
      <c r="T48" s="3127"/>
      <c r="U48" s="3127"/>
      <c r="V48" s="3127"/>
      <c r="W48" s="3127"/>
      <c r="X48" s="3127"/>
      <c r="Y48" s="3127"/>
      <c r="Z48" s="3127"/>
      <c r="AA48" s="3127"/>
      <c r="AB48" s="3127"/>
      <c r="AC48" s="3127"/>
    </row>
    <row r="49" spans="1:29" ht="24" customHeight="1">
      <c r="A49" s="410"/>
      <c r="B49" s="410"/>
      <c r="C49" s="3127"/>
      <c r="D49" s="3127"/>
      <c r="E49" s="3127"/>
      <c r="F49" s="3127"/>
      <c r="G49" s="3127"/>
      <c r="H49" s="3127"/>
      <c r="I49" s="3127"/>
      <c r="J49" s="3127"/>
      <c r="K49" s="3127"/>
      <c r="L49" s="3127"/>
      <c r="M49" s="3127"/>
      <c r="N49" s="3127"/>
      <c r="O49" s="3127"/>
      <c r="P49" s="3127"/>
      <c r="Q49" s="3127"/>
      <c r="R49" s="3127"/>
      <c r="S49" s="3127"/>
      <c r="T49" s="3127"/>
      <c r="U49" s="3127"/>
      <c r="V49" s="3127"/>
      <c r="W49" s="3127"/>
      <c r="X49" s="3127"/>
      <c r="Y49" s="3127"/>
      <c r="Z49" s="3127"/>
      <c r="AA49" s="3127"/>
      <c r="AB49" s="3127"/>
      <c r="AC49" s="3127"/>
    </row>
    <row r="50" spans="1:29" ht="24" customHeight="1">
      <c r="A50" s="410"/>
      <c r="C50" s="410"/>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row>
    <row r="51" spans="1:29" ht="24" customHeight="1">
      <c r="A51" s="410"/>
      <c r="B51" s="3118"/>
      <c r="C51" s="410"/>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row>
    <row r="52" spans="1:29" ht="24" customHeight="1">
      <c r="A52" s="410"/>
      <c r="B52" s="3117"/>
      <c r="C52" s="3127"/>
      <c r="D52" s="3127"/>
      <c r="E52" s="3127"/>
      <c r="F52" s="3127"/>
      <c r="G52" s="3127"/>
      <c r="H52" s="3127"/>
      <c r="I52" s="3127"/>
      <c r="J52" s="3127"/>
      <c r="K52" s="3127"/>
      <c r="L52" s="3127"/>
      <c r="M52" s="3127"/>
      <c r="N52" s="3127"/>
      <c r="O52" s="3127"/>
      <c r="P52" s="3127"/>
      <c r="Q52" s="3127"/>
      <c r="R52" s="3127"/>
      <c r="S52" s="3127"/>
      <c r="T52" s="3127"/>
      <c r="U52" s="3127"/>
      <c r="V52" s="3127"/>
      <c r="W52" s="3127"/>
      <c r="X52" s="3127"/>
      <c r="Y52" s="3127"/>
      <c r="Z52" s="3127"/>
      <c r="AA52" s="3127"/>
      <c r="AB52" s="3127"/>
      <c r="AC52" s="3127"/>
    </row>
    <row r="53" spans="1:29" ht="24" customHeight="1">
      <c r="A53" s="410"/>
      <c r="B53" s="3117"/>
      <c r="C53" s="3127"/>
      <c r="D53" s="3127"/>
      <c r="E53" s="3127"/>
      <c r="F53" s="3127"/>
      <c r="G53" s="3127"/>
      <c r="H53" s="3127"/>
      <c r="I53" s="3127"/>
      <c r="J53" s="3127"/>
      <c r="K53" s="3127"/>
      <c r="L53" s="3127"/>
      <c r="M53" s="3127"/>
      <c r="N53" s="3127"/>
      <c r="O53" s="3127"/>
      <c r="P53" s="3127"/>
      <c r="Q53" s="3127"/>
      <c r="R53" s="3127"/>
      <c r="S53" s="3127"/>
      <c r="T53" s="3127"/>
      <c r="U53" s="3127"/>
      <c r="V53" s="3127"/>
      <c r="W53" s="3127"/>
      <c r="X53" s="3127"/>
      <c r="Y53" s="3127"/>
      <c r="Z53" s="3127"/>
      <c r="AA53" s="3127"/>
      <c r="AB53" s="3127"/>
      <c r="AC53" s="3127"/>
    </row>
    <row r="54" spans="1:29" ht="24" customHeight="1">
      <c r="A54" s="410"/>
      <c r="B54" s="3117"/>
      <c r="C54" s="3127"/>
      <c r="D54" s="3127"/>
      <c r="E54" s="3127"/>
      <c r="F54" s="3127"/>
      <c r="G54" s="3127"/>
      <c r="H54" s="3127"/>
      <c r="I54" s="3127"/>
      <c r="J54" s="3127"/>
      <c r="K54" s="3127"/>
      <c r="L54" s="3127"/>
      <c r="M54" s="3127"/>
      <c r="N54" s="3127"/>
      <c r="O54" s="3127"/>
      <c r="P54" s="3127"/>
      <c r="Q54" s="3127"/>
      <c r="R54" s="3127"/>
      <c r="S54" s="3127"/>
      <c r="T54" s="3127"/>
      <c r="U54" s="3127"/>
      <c r="V54" s="3127"/>
      <c r="W54" s="3127"/>
      <c r="X54" s="3127"/>
      <c r="Y54" s="3127"/>
      <c r="Z54" s="3127"/>
      <c r="AA54" s="3127"/>
      <c r="AB54" s="3127"/>
      <c r="AC54" s="3127"/>
    </row>
    <row r="55" spans="1:29" ht="24" customHeight="1">
      <c r="A55" s="410"/>
      <c r="B55" s="3117"/>
      <c r="C55" s="3127"/>
      <c r="D55" s="3127"/>
      <c r="E55" s="3127"/>
      <c r="F55" s="3127"/>
      <c r="G55" s="3127"/>
      <c r="H55" s="3127"/>
      <c r="I55" s="3127"/>
      <c r="J55" s="3127"/>
      <c r="K55" s="3127"/>
      <c r="L55" s="3127"/>
      <c r="M55" s="3127"/>
      <c r="N55" s="3127"/>
      <c r="O55" s="3127"/>
      <c r="P55" s="3127"/>
      <c r="Q55" s="3127"/>
      <c r="R55" s="3127"/>
      <c r="S55" s="3127"/>
      <c r="T55" s="3127"/>
      <c r="U55" s="3127"/>
      <c r="V55" s="3127"/>
      <c r="W55" s="3127"/>
      <c r="X55" s="3127"/>
      <c r="Y55" s="3127"/>
      <c r="Z55" s="3127"/>
      <c r="AA55" s="3127"/>
      <c r="AB55" s="3127"/>
      <c r="AC55" s="3127"/>
    </row>
    <row r="56" spans="1:29" ht="24" customHeight="1">
      <c r="A56" s="410"/>
      <c r="B56" s="3117"/>
      <c r="C56" s="3127"/>
      <c r="D56" s="3127"/>
      <c r="E56" s="3127"/>
      <c r="F56" s="3127"/>
      <c r="G56" s="3127"/>
      <c r="H56" s="3127"/>
      <c r="I56" s="3127"/>
      <c r="J56" s="3127"/>
      <c r="K56" s="3127"/>
      <c r="L56" s="3127"/>
      <c r="M56" s="3127"/>
      <c r="N56" s="3127"/>
      <c r="O56" s="3127"/>
      <c r="P56" s="3127"/>
      <c r="Q56" s="3127"/>
      <c r="R56" s="3127"/>
      <c r="S56" s="3127"/>
      <c r="T56" s="3127"/>
      <c r="U56" s="3127"/>
      <c r="V56" s="3127"/>
      <c r="W56" s="3127"/>
      <c r="X56" s="3127"/>
      <c r="Y56" s="3127"/>
      <c r="Z56" s="3127"/>
      <c r="AA56" s="3127"/>
      <c r="AB56" s="3127"/>
      <c r="AC56" s="3127"/>
    </row>
    <row r="57" spans="1:29" ht="17.25" customHeight="1">
      <c r="C57" s="410"/>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row>
    <row r="58" spans="1:29" ht="17.25" customHeight="1">
      <c r="C58" s="410"/>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row>
    <row r="59" spans="1:29" ht="17.25" customHeight="1">
      <c r="C59" s="410"/>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row>
    <row r="60" spans="1:29" ht="17.25" customHeight="1">
      <c r="C60" s="410"/>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0"/>
    </row>
    <row r="61" spans="1:29" ht="17.25" customHeight="1">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row>
    <row r="62" spans="1:29" ht="17.25" customHeight="1"/>
  </sheetData>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57" type="Hiragana"/>
  <dataValidations count="2">
    <dataValidation type="list" allowBlank="1" showDropDown="0" showInputMessage="1" showErrorMessage="1" sqref="B52:B54 B47:B48 B44:B45 B39:B40 B36:B37 B33:B34 B30:B31">
      <formula1>"✓"</formula1>
    </dataValidation>
    <dataValidation type="list" allowBlank="1" showDropDown="0" showInputMessage="1" showErrorMessage="1" sqref="C14:C21">
      <formula1>"○"</formula1>
    </dataValidation>
  </dataValidations>
  <pageMargins left="0.7" right="0.7" top="0.75" bottom="0.75" header="0.3" footer="0.3"/>
  <pageSetup paperSize="9" scale="45" fitToWidth="1" fitToHeight="1" orientation="portrait" usePrinterDefaults="1" r:id="rId1"/>
</worksheet>
</file>

<file path=xl/worksheets/sheet94.xml><?xml version="1.0" encoding="utf-8"?>
<worksheet xmlns="http://schemas.openxmlformats.org/spreadsheetml/2006/main" xmlns:r="http://schemas.openxmlformats.org/officeDocument/2006/relationships" xmlns:mc="http://schemas.openxmlformats.org/markup-compatibility/2006">
  <sheetPr>
    <tabColor rgb="FFFF0000"/>
  </sheetPr>
  <dimension ref="A1:AE53"/>
  <sheetViews>
    <sheetView view="pageBreakPreview" zoomScale="93" zoomScaleSheetLayoutView="93" workbookViewId="0"/>
  </sheetViews>
  <sheetFormatPr defaultRowHeight="13.5"/>
  <cols>
    <col min="1" max="1" width="2.125" style="3160" customWidth="1"/>
    <col min="2" max="2" width="2.375" style="3160" customWidth="1"/>
    <col min="3" max="27" width="5.625" style="3160" customWidth="1"/>
    <col min="28" max="28" width="2.125" style="3160" customWidth="1"/>
    <col min="29" max="257" width="9" style="3160" customWidth="1"/>
    <col min="258" max="258" width="1.75" style="3160" customWidth="1"/>
    <col min="259" max="259" width="2.125" style="3160" customWidth="1"/>
    <col min="260" max="260" width="2.375" style="3160" customWidth="1"/>
    <col min="261" max="279" width="9" style="3160" customWidth="1"/>
    <col min="280" max="283" width="2.375" style="3160" customWidth="1"/>
    <col min="284" max="284" width="2.125" style="3160" customWidth="1"/>
    <col min="285" max="513" width="9" style="3160" customWidth="1"/>
    <col min="514" max="514" width="1.75" style="3160" customWidth="1"/>
    <col min="515" max="515" width="2.125" style="3160" customWidth="1"/>
    <col min="516" max="516" width="2.375" style="3160" customWidth="1"/>
    <col min="517" max="535" width="9" style="3160" customWidth="1"/>
    <col min="536" max="539" width="2.375" style="3160" customWidth="1"/>
    <col min="540" max="540" width="2.125" style="3160" customWidth="1"/>
    <col min="541" max="769" width="9" style="3160" customWidth="1"/>
    <col min="770" max="770" width="1.75" style="3160" customWidth="1"/>
    <col min="771" max="771" width="2.125" style="3160" customWidth="1"/>
    <col min="772" max="772" width="2.375" style="3160" customWidth="1"/>
    <col min="773" max="791" width="9" style="3160" customWidth="1"/>
    <col min="792" max="795" width="2.375" style="3160" customWidth="1"/>
    <col min="796" max="796" width="2.125" style="3160" customWidth="1"/>
    <col min="797" max="1025" width="9" style="3160" customWidth="1"/>
    <col min="1026" max="1026" width="1.75" style="3160" customWidth="1"/>
    <col min="1027" max="1027" width="2.125" style="3160" customWidth="1"/>
    <col min="1028" max="1028" width="2.375" style="3160" customWidth="1"/>
    <col min="1029" max="1047" width="9" style="3160" customWidth="1"/>
    <col min="1048" max="1051" width="2.375" style="3160" customWidth="1"/>
    <col min="1052" max="1052" width="2.125" style="3160" customWidth="1"/>
    <col min="1053" max="1281" width="9" style="3160" customWidth="1"/>
    <col min="1282" max="1282" width="1.75" style="3160" customWidth="1"/>
    <col min="1283" max="1283" width="2.125" style="3160" customWidth="1"/>
    <col min="1284" max="1284" width="2.375" style="3160" customWidth="1"/>
    <col min="1285" max="1303" width="9" style="3160" customWidth="1"/>
    <col min="1304" max="1307" width="2.375" style="3160" customWidth="1"/>
    <col min="1308" max="1308" width="2.125" style="3160" customWidth="1"/>
    <col min="1309" max="1537" width="9" style="3160" customWidth="1"/>
    <col min="1538" max="1538" width="1.75" style="3160" customWidth="1"/>
    <col min="1539" max="1539" width="2.125" style="3160" customWidth="1"/>
    <col min="1540" max="1540" width="2.375" style="3160" customWidth="1"/>
    <col min="1541" max="1559" width="9" style="3160" customWidth="1"/>
    <col min="1560" max="1563" width="2.375" style="3160" customWidth="1"/>
    <col min="1564" max="1564" width="2.125" style="3160" customWidth="1"/>
    <col min="1565" max="1793" width="9" style="3160" customWidth="1"/>
    <col min="1794" max="1794" width="1.75" style="3160" customWidth="1"/>
    <col min="1795" max="1795" width="2.125" style="3160" customWidth="1"/>
    <col min="1796" max="1796" width="2.375" style="3160" customWidth="1"/>
    <col min="1797" max="1815" width="9" style="3160" customWidth="1"/>
    <col min="1816" max="1819" width="2.375" style="3160" customWidth="1"/>
    <col min="1820" max="1820" width="2.125" style="3160" customWidth="1"/>
    <col min="1821" max="2049" width="9" style="3160" customWidth="1"/>
    <col min="2050" max="2050" width="1.75" style="3160" customWidth="1"/>
    <col min="2051" max="2051" width="2.125" style="3160" customWidth="1"/>
    <col min="2052" max="2052" width="2.375" style="3160" customWidth="1"/>
    <col min="2053" max="2071" width="9" style="3160" customWidth="1"/>
    <col min="2072" max="2075" width="2.375" style="3160" customWidth="1"/>
    <col min="2076" max="2076" width="2.125" style="3160" customWidth="1"/>
    <col min="2077" max="2305" width="9" style="3160" customWidth="1"/>
    <col min="2306" max="2306" width="1.75" style="3160" customWidth="1"/>
    <col min="2307" max="2307" width="2.125" style="3160" customWidth="1"/>
    <col min="2308" max="2308" width="2.375" style="3160" customWidth="1"/>
    <col min="2309" max="2327" width="9" style="3160" customWidth="1"/>
    <col min="2328" max="2331" width="2.375" style="3160" customWidth="1"/>
    <col min="2332" max="2332" width="2.125" style="3160" customWidth="1"/>
    <col min="2333" max="2561" width="9" style="3160" customWidth="1"/>
    <col min="2562" max="2562" width="1.75" style="3160" customWidth="1"/>
    <col min="2563" max="2563" width="2.125" style="3160" customWidth="1"/>
    <col min="2564" max="2564" width="2.375" style="3160" customWidth="1"/>
    <col min="2565" max="2583" width="9" style="3160" customWidth="1"/>
    <col min="2584" max="2587" width="2.375" style="3160" customWidth="1"/>
    <col min="2588" max="2588" width="2.125" style="3160" customWidth="1"/>
    <col min="2589" max="2817" width="9" style="3160" customWidth="1"/>
    <col min="2818" max="2818" width="1.75" style="3160" customWidth="1"/>
    <col min="2819" max="2819" width="2.125" style="3160" customWidth="1"/>
    <col min="2820" max="2820" width="2.375" style="3160" customWidth="1"/>
    <col min="2821" max="2839" width="9" style="3160" customWidth="1"/>
    <col min="2840" max="2843" width="2.375" style="3160" customWidth="1"/>
    <col min="2844" max="2844" width="2.125" style="3160" customWidth="1"/>
    <col min="2845" max="3073" width="9" style="3160" customWidth="1"/>
    <col min="3074" max="3074" width="1.75" style="3160" customWidth="1"/>
    <col min="3075" max="3075" width="2.125" style="3160" customWidth="1"/>
    <col min="3076" max="3076" width="2.375" style="3160" customWidth="1"/>
    <col min="3077" max="3095" width="9" style="3160" customWidth="1"/>
    <col min="3096" max="3099" width="2.375" style="3160" customWidth="1"/>
    <col min="3100" max="3100" width="2.125" style="3160" customWidth="1"/>
    <col min="3101" max="3329" width="9" style="3160" customWidth="1"/>
    <col min="3330" max="3330" width="1.75" style="3160" customWidth="1"/>
    <col min="3331" max="3331" width="2.125" style="3160" customWidth="1"/>
    <col min="3332" max="3332" width="2.375" style="3160" customWidth="1"/>
    <col min="3333" max="3351" width="9" style="3160" customWidth="1"/>
    <col min="3352" max="3355" width="2.375" style="3160" customWidth="1"/>
    <col min="3356" max="3356" width="2.125" style="3160" customWidth="1"/>
    <col min="3357" max="3585" width="9" style="3160" customWidth="1"/>
    <col min="3586" max="3586" width="1.75" style="3160" customWidth="1"/>
    <col min="3587" max="3587" width="2.125" style="3160" customWidth="1"/>
    <col min="3588" max="3588" width="2.375" style="3160" customWidth="1"/>
    <col min="3589" max="3607" width="9" style="3160" customWidth="1"/>
    <col min="3608" max="3611" width="2.375" style="3160" customWidth="1"/>
    <col min="3612" max="3612" width="2.125" style="3160" customWidth="1"/>
    <col min="3613" max="3841" width="9" style="3160" customWidth="1"/>
    <col min="3842" max="3842" width="1.75" style="3160" customWidth="1"/>
    <col min="3843" max="3843" width="2.125" style="3160" customWidth="1"/>
    <col min="3844" max="3844" width="2.375" style="3160" customWidth="1"/>
    <col min="3845" max="3863" width="9" style="3160" customWidth="1"/>
    <col min="3864" max="3867" width="2.375" style="3160" customWidth="1"/>
    <col min="3868" max="3868" width="2.125" style="3160" customWidth="1"/>
    <col min="3869" max="4097" width="9" style="3160" customWidth="1"/>
    <col min="4098" max="4098" width="1.75" style="3160" customWidth="1"/>
    <col min="4099" max="4099" width="2.125" style="3160" customWidth="1"/>
    <col min="4100" max="4100" width="2.375" style="3160" customWidth="1"/>
    <col min="4101" max="4119" width="9" style="3160" customWidth="1"/>
    <col min="4120" max="4123" width="2.375" style="3160" customWidth="1"/>
    <col min="4124" max="4124" width="2.125" style="3160" customWidth="1"/>
    <col min="4125" max="4353" width="9" style="3160" customWidth="1"/>
    <col min="4354" max="4354" width="1.75" style="3160" customWidth="1"/>
    <col min="4355" max="4355" width="2.125" style="3160" customWidth="1"/>
    <col min="4356" max="4356" width="2.375" style="3160" customWidth="1"/>
    <col min="4357" max="4375" width="9" style="3160" customWidth="1"/>
    <col min="4376" max="4379" width="2.375" style="3160" customWidth="1"/>
    <col min="4380" max="4380" width="2.125" style="3160" customWidth="1"/>
    <col min="4381" max="4609" width="9" style="3160" customWidth="1"/>
    <col min="4610" max="4610" width="1.75" style="3160" customWidth="1"/>
    <col min="4611" max="4611" width="2.125" style="3160" customWidth="1"/>
    <col min="4612" max="4612" width="2.375" style="3160" customWidth="1"/>
    <col min="4613" max="4631" width="9" style="3160" customWidth="1"/>
    <col min="4632" max="4635" width="2.375" style="3160" customWidth="1"/>
    <col min="4636" max="4636" width="2.125" style="3160" customWidth="1"/>
    <col min="4637" max="4865" width="9" style="3160" customWidth="1"/>
    <col min="4866" max="4866" width="1.75" style="3160" customWidth="1"/>
    <col min="4867" max="4867" width="2.125" style="3160" customWidth="1"/>
    <col min="4868" max="4868" width="2.375" style="3160" customWidth="1"/>
    <col min="4869" max="4887" width="9" style="3160" customWidth="1"/>
    <col min="4888" max="4891" width="2.375" style="3160" customWidth="1"/>
    <col min="4892" max="4892" width="2.125" style="3160" customWidth="1"/>
    <col min="4893" max="5121" width="9" style="3160" customWidth="1"/>
    <col min="5122" max="5122" width="1.75" style="3160" customWidth="1"/>
    <col min="5123" max="5123" width="2.125" style="3160" customWidth="1"/>
    <col min="5124" max="5124" width="2.375" style="3160" customWidth="1"/>
    <col min="5125" max="5143" width="9" style="3160" customWidth="1"/>
    <col min="5144" max="5147" width="2.375" style="3160" customWidth="1"/>
    <col min="5148" max="5148" width="2.125" style="3160" customWidth="1"/>
    <col min="5149" max="5377" width="9" style="3160" customWidth="1"/>
    <col min="5378" max="5378" width="1.75" style="3160" customWidth="1"/>
    <col min="5379" max="5379" width="2.125" style="3160" customWidth="1"/>
    <col min="5380" max="5380" width="2.375" style="3160" customWidth="1"/>
    <col min="5381" max="5399" width="9" style="3160" customWidth="1"/>
    <col min="5400" max="5403" width="2.375" style="3160" customWidth="1"/>
    <col min="5404" max="5404" width="2.125" style="3160" customWidth="1"/>
    <col min="5405" max="5633" width="9" style="3160" customWidth="1"/>
    <col min="5634" max="5634" width="1.75" style="3160" customWidth="1"/>
    <col min="5635" max="5635" width="2.125" style="3160" customWidth="1"/>
    <col min="5636" max="5636" width="2.375" style="3160" customWidth="1"/>
    <col min="5637" max="5655" width="9" style="3160" customWidth="1"/>
    <col min="5656" max="5659" width="2.375" style="3160" customWidth="1"/>
    <col min="5660" max="5660" width="2.125" style="3160" customWidth="1"/>
    <col min="5661" max="5889" width="9" style="3160" customWidth="1"/>
    <col min="5890" max="5890" width="1.75" style="3160" customWidth="1"/>
    <col min="5891" max="5891" width="2.125" style="3160" customWidth="1"/>
    <col min="5892" max="5892" width="2.375" style="3160" customWidth="1"/>
    <col min="5893" max="5911" width="9" style="3160" customWidth="1"/>
    <col min="5912" max="5915" width="2.375" style="3160" customWidth="1"/>
    <col min="5916" max="5916" width="2.125" style="3160" customWidth="1"/>
    <col min="5917" max="6145" width="9" style="3160" customWidth="1"/>
    <col min="6146" max="6146" width="1.75" style="3160" customWidth="1"/>
    <col min="6147" max="6147" width="2.125" style="3160" customWidth="1"/>
    <col min="6148" max="6148" width="2.375" style="3160" customWidth="1"/>
    <col min="6149" max="6167" width="9" style="3160" customWidth="1"/>
    <col min="6168" max="6171" width="2.375" style="3160" customWidth="1"/>
    <col min="6172" max="6172" width="2.125" style="3160" customWidth="1"/>
    <col min="6173" max="6401" width="9" style="3160" customWidth="1"/>
    <col min="6402" max="6402" width="1.75" style="3160" customWidth="1"/>
    <col min="6403" max="6403" width="2.125" style="3160" customWidth="1"/>
    <col min="6404" max="6404" width="2.375" style="3160" customWidth="1"/>
    <col min="6405" max="6423" width="9" style="3160" customWidth="1"/>
    <col min="6424" max="6427" width="2.375" style="3160" customWidth="1"/>
    <col min="6428" max="6428" width="2.125" style="3160" customWidth="1"/>
    <col min="6429" max="6657" width="9" style="3160" customWidth="1"/>
    <col min="6658" max="6658" width="1.75" style="3160" customWidth="1"/>
    <col min="6659" max="6659" width="2.125" style="3160" customWidth="1"/>
    <col min="6660" max="6660" width="2.375" style="3160" customWidth="1"/>
    <col min="6661" max="6679" width="9" style="3160" customWidth="1"/>
    <col min="6680" max="6683" width="2.375" style="3160" customWidth="1"/>
    <col min="6684" max="6684" width="2.125" style="3160" customWidth="1"/>
    <col min="6685" max="6913" width="9" style="3160" customWidth="1"/>
    <col min="6914" max="6914" width="1.75" style="3160" customWidth="1"/>
    <col min="6915" max="6915" width="2.125" style="3160" customWidth="1"/>
    <col min="6916" max="6916" width="2.375" style="3160" customWidth="1"/>
    <col min="6917" max="6935" width="9" style="3160" customWidth="1"/>
    <col min="6936" max="6939" width="2.375" style="3160" customWidth="1"/>
    <col min="6940" max="6940" width="2.125" style="3160" customWidth="1"/>
    <col min="6941" max="7169" width="9" style="3160" customWidth="1"/>
    <col min="7170" max="7170" width="1.75" style="3160" customWidth="1"/>
    <col min="7171" max="7171" width="2.125" style="3160" customWidth="1"/>
    <col min="7172" max="7172" width="2.375" style="3160" customWidth="1"/>
    <col min="7173" max="7191" width="9" style="3160" customWidth="1"/>
    <col min="7192" max="7195" width="2.375" style="3160" customWidth="1"/>
    <col min="7196" max="7196" width="2.125" style="3160" customWidth="1"/>
    <col min="7197" max="7425" width="9" style="3160" customWidth="1"/>
    <col min="7426" max="7426" width="1.75" style="3160" customWidth="1"/>
    <col min="7427" max="7427" width="2.125" style="3160" customWidth="1"/>
    <col min="7428" max="7428" width="2.375" style="3160" customWidth="1"/>
    <col min="7429" max="7447" width="9" style="3160" customWidth="1"/>
    <col min="7448" max="7451" width="2.375" style="3160" customWidth="1"/>
    <col min="7452" max="7452" width="2.125" style="3160" customWidth="1"/>
    <col min="7453" max="7681" width="9" style="3160" customWidth="1"/>
    <col min="7682" max="7682" width="1.75" style="3160" customWidth="1"/>
    <col min="7683" max="7683" width="2.125" style="3160" customWidth="1"/>
    <col min="7684" max="7684" width="2.375" style="3160" customWidth="1"/>
    <col min="7685" max="7703" width="9" style="3160" customWidth="1"/>
    <col min="7704" max="7707" width="2.375" style="3160" customWidth="1"/>
    <col min="7708" max="7708" width="2.125" style="3160" customWidth="1"/>
    <col min="7709" max="7937" width="9" style="3160" customWidth="1"/>
    <col min="7938" max="7938" width="1.75" style="3160" customWidth="1"/>
    <col min="7939" max="7939" width="2.125" style="3160" customWidth="1"/>
    <col min="7940" max="7940" width="2.375" style="3160" customWidth="1"/>
    <col min="7941" max="7959" width="9" style="3160" customWidth="1"/>
    <col min="7960" max="7963" width="2.375" style="3160" customWidth="1"/>
    <col min="7964" max="7964" width="2.125" style="3160" customWidth="1"/>
    <col min="7965" max="8193" width="9" style="3160" customWidth="1"/>
    <col min="8194" max="8194" width="1.75" style="3160" customWidth="1"/>
    <col min="8195" max="8195" width="2.125" style="3160" customWidth="1"/>
    <col min="8196" max="8196" width="2.375" style="3160" customWidth="1"/>
    <col min="8197" max="8215" width="9" style="3160" customWidth="1"/>
    <col min="8216" max="8219" width="2.375" style="3160" customWidth="1"/>
    <col min="8220" max="8220" width="2.125" style="3160" customWidth="1"/>
    <col min="8221" max="8449" width="9" style="3160" customWidth="1"/>
    <col min="8450" max="8450" width="1.75" style="3160" customWidth="1"/>
    <col min="8451" max="8451" width="2.125" style="3160" customWidth="1"/>
    <col min="8452" max="8452" width="2.375" style="3160" customWidth="1"/>
    <col min="8453" max="8471" width="9" style="3160" customWidth="1"/>
    <col min="8472" max="8475" width="2.375" style="3160" customWidth="1"/>
    <col min="8476" max="8476" width="2.125" style="3160" customWidth="1"/>
    <col min="8477" max="8705" width="9" style="3160" customWidth="1"/>
    <col min="8706" max="8706" width="1.75" style="3160" customWidth="1"/>
    <col min="8707" max="8707" width="2.125" style="3160" customWidth="1"/>
    <col min="8708" max="8708" width="2.375" style="3160" customWidth="1"/>
    <col min="8709" max="8727" width="9" style="3160" customWidth="1"/>
    <col min="8728" max="8731" width="2.375" style="3160" customWidth="1"/>
    <col min="8732" max="8732" width="2.125" style="3160" customWidth="1"/>
    <col min="8733" max="8961" width="9" style="3160" customWidth="1"/>
    <col min="8962" max="8962" width="1.75" style="3160" customWidth="1"/>
    <col min="8963" max="8963" width="2.125" style="3160" customWidth="1"/>
    <col min="8964" max="8964" width="2.375" style="3160" customWidth="1"/>
    <col min="8965" max="8983" width="9" style="3160" customWidth="1"/>
    <col min="8984" max="8987" width="2.375" style="3160" customWidth="1"/>
    <col min="8988" max="8988" width="2.125" style="3160" customWidth="1"/>
    <col min="8989" max="9217" width="9" style="3160" customWidth="1"/>
    <col min="9218" max="9218" width="1.75" style="3160" customWidth="1"/>
    <col min="9219" max="9219" width="2.125" style="3160" customWidth="1"/>
    <col min="9220" max="9220" width="2.375" style="3160" customWidth="1"/>
    <col min="9221" max="9239" width="9" style="3160" customWidth="1"/>
    <col min="9240" max="9243" width="2.375" style="3160" customWidth="1"/>
    <col min="9244" max="9244" width="2.125" style="3160" customWidth="1"/>
    <col min="9245" max="9473" width="9" style="3160" customWidth="1"/>
    <col min="9474" max="9474" width="1.75" style="3160" customWidth="1"/>
    <col min="9475" max="9475" width="2.125" style="3160" customWidth="1"/>
    <col min="9476" max="9476" width="2.375" style="3160" customWidth="1"/>
    <col min="9477" max="9495" width="9" style="3160" customWidth="1"/>
    <col min="9496" max="9499" width="2.375" style="3160" customWidth="1"/>
    <col min="9500" max="9500" width="2.125" style="3160" customWidth="1"/>
    <col min="9501" max="9729" width="9" style="3160" customWidth="1"/>
    <col min="9730" max="9730" width="1.75" style="3160" customWidth="1"/>
    <col min="9731" max="9731" width="2.125" style="3160" customWidth="1"/>
    <col min="9732" max="9732" width="2.375" style="3160" customWidth="1"/>
    <col min="9733" max="9751" width="9" style="3160" customWidth="1"/>
    <col min="9752" max="9755" width="2.375" style="3160" customWidth="1"/>
    <col min="9756" max="9756" width="2.125" style="3160" customWidth="1"/>
    <col min="9757" max="9985" width="9" style="3160" customWidth="1"/>
    <col min="9986" max="9986" width="1.75" style="3160" customWidth="1"/>
    <col min="9987" max="9987" width="2.125" style="3160" customWidth="1"/>
    <col min="9988" max="9988" width="2.375" style="3160" customWidth="1"/>
    <col min="9989" max="10007" width="9" style="3160" customWidth="1"/>
    <col min="10008" max="10011" width="2.375" style="3160" customWidth="1"/>
    <col min="10012" max="10012" width="2.125" style="3160" customWidth="1"/>
    <col min="10013" max="10241" width="9" style="3160" customWidth="1"/>
    <col min="10242" max="10242" width="1.75" style="3160" customWidth="1"/>
    <col min="10243" max="10243" width="2.125" style="3160" customWidth="1"/>
    <col min="10244" max="10244" width="2.375" style="3160" customWidth="1"/>
    <col min="10245" max="10263" width="9" style="3160" customWidth="1"/>
    <col min="10264" max="10267" width="2.375" style="3160" customWidth="1"/>
    <col min="10268" max="10268" width="2.125" style="3160" customWidth="1"/>
    <col min="10269" max="10497" width="9" style="3160" customWidth="1"/>
    <col min="10498" max="10498" width="1.75" style="3160" customWidth="1"/>
    <col min="10499" max="10499" width="2.125" style="3160" customWidth="1"/>
    <col min="10500" max="10500" width="2.375" style="3160" customWidth="1"/>
    <col min="10501" max="10519" width="9" style="3160" customWidth="1"/>
    <col min="10520" max="10523" width="2.375" style="3160" customWidth="1"/>
    <col min="10524" max="10524" width="2.125" style="3160" customWidth="1"/>
    <col min="10525" max="10753" width="9" style="3160" customWidth="1"/>
    <col min="10754" max="10754" width="1.75" style="3160" customWidth="1"/>
    <col min="10755" max="10755" width="2.125" style="3160" customWidth="1"/>
    <col min="10756" max="10756" width="2.375" style="3160" customWidth="1"/>
    <col min="10757" max="10775" width="9" style="3160" customWidth="1"/>
    <col min="10776" max="10779" width="2.375" style="3160" customWidth="1"/>
    <col min="10780" max="10780" width="2.125" style="3160" customWidth="1"/>
    <col min="10781" max="11009" width="9" style="3160" customWidth="1"/>
    <col min="11010" max="11010" width="1.75" style="3160" customWidth="1"/>
    <col min="11011" max="11011" width="2.125" style="3160" customWidth="1"/>
    <col min="11012" max="11012" width="2.375" style="3160" customWidth="1"/>
    <col min="11013" max="11031" width="9" style="3160" customWidth="1"/>
    <col min="11032" max="11035" width="2.375" style="3160" customWidth="1"/>
    <col min="11036" max="11036" width="2.125" style="3160" customWidth="1"/>
    <col min="11037" max="11265" width="9" style="3160" customWidth="1"/>
    <col min="11266" max="11266" width="1.75" style="3160" customWidth="1"/>
    <col min="11267" max="11267" width="2.125" style="3160" customWidth="1"/>
    <col min="11268" max="11268" width="2.375" style="3160" customWidth="1"/>
    <col min="11269" max="11287" width="9" style="3160" customWidth="1"/>
    <col min="11288" max="11291" width="2.375" style="3160" customWidth="1"/>
    <col min="11292" max="11292" width="2.125" style="3160" customWidth="1"/>
    <col min="11293" max="11521" width="9" style="3160" customWidth="1"/>
    <col min="11522" max="11522" width="1.75" style="3160" customWidth="1"/>
    <col min="11523" max="11523" width="2.125" style="3160" customWidth="1"/>
    <col min="11524" max="11524" width="2.375" style="3160" customWidth="1"/>
    <col min="11525" max="11543" width="9" style="3160" customWidth="1"/>
    <col min="11544" max="11547" width="2.375" style="3160" customWidth="1"/>
    <col min="11548" max="11548" width="2.125" style="3160" customWidth="1"/>
    <col min="11549" max="11777" width="9" style="3160" customWidth="1"/>
    <col min="11778" max="11778" width="1.75" style="3160" customWidth="1"/>
    <col min="11779" max="11779" width="2.125" style="3160" customWidth="1"/>
    <col min="11780" max="11780" width="2.375" style="3160" customWidth="1"/>
    <col min="11781" max="11799" width="9" style="3160" customWidth="1"/>
    <col min="11800" max="11803" width="2.375" style="3160" customWidth="1"/>
    <col min="11804" max="11804" width="2.125" style="3160" customWidth="1"/>
    <col min="11805" max="12033" width="9" style="3160" customWidth="1"/>
    <col min="12034" max="12034" width="1.75" style="3160" customWidth="1"/>
    <col min="12035" max="12035" width="2.125" style="3160" customWidth="1"/>
    <col min="12036" max="12036" width="2.375" style="3160" customWidth="1"/>
    <col min="12037" max="12055" width="9" style="3160" customWidth="1"/>
    <col min="12056" max="12059" width="2.375" style="3160" customWidth="1"/>
    <col min="12060" max="12060" width="2.125" style="3160" customWidth="1"/>
    <col min="12061" max="12289" width="9" style="3160" customWidth="1"/>
    <col min="12290" max="12290" width="1.75" style="3160" customWidth="1"/>
    <col min="12291" max="12291" width="2.125" style="3160" customWidth="1"/>
    <col min="12292" max="12292" width="2.375" style="3160" customWidth="1"/>
    <col min="12293" max="12311" width="9" style="3160" customWidth="1"/>
    <col min="12312" max="12315" width="2.375" style="3160" customWidth="1"/>
    <col min="12316" max="12316" width="2.125" style="3160" customWidth="1"/>
    <col min="12317" max="12545" width="9" style="3160" customWidth="1"/>
    <col min="12546" max="12546" width="1.75" style="3160" customWidth="1"/>
    <col min="12547" max="12547" width="2.125" style="3160" customWidth="1"/>
    <col min="12548" max="12548" width="2.375" style="3160" customWidth="1"/>
    <col min="12549" max="12567" width="9" style="3160" customWidth="1"/>
    <col min="12568" max="12571" width="2.375" style="3160" customWidth="1"/>
    <col min="12572" max="12572" width="2.125" style="3160" customWidth="1"/>
    <col min="12573" max="12801" width="9" style="3160" customWidth="1"/>
    <col min="12802" max="12802" width="1.75" style="3160" customWidth="1"/>
    <col min="12803" max="12803" width="2.125" style="3160" customWidth="1"/>
    <col min="12804" max="12804" width="2.375" style="3160" customWidth="1"/>
    <col min="12805" max="12823" width="9" style="3160" customWidth="1"/>
    <col min="12824" max="12827" width="2.375" style="3160" customWidth="1"/>
    <col min="12828" max="12828" width="2.125" style="3160" customWidth="1"/>
    <col min="12829" max="13057" width="9" style="3160" customWidth="1"/>
    <col min="13058" max="13058" width="1.75" style="3160" customWidth="1"/>
    <col min="13059" max="13059" width="2.125" style="3160" customWidth="1"/>
    <col min="13060" max="13060" width="2.375" style="3160" customWidth="1"/>
    <col min="13061" max="13079" width="9" style="3160" customWidth="1"/>
    <col min="13080" max="13083" width="2.375" style="3160" customWidth="1"/>
    <col min="13084" max="13084" width="2.125" style="3160" customWidth="1"/>
    <col min="13085" max="13313" width="9" style="3160" customWidth="1"/>
    <col min="13314" max="13314" width="1.75" style="3160" customWidth="1"/>
    <col min="13315" max="13315" width="2.125" style="3160" customWidth="1"/>
    <col min="13316" max="13316" width="2.375" style="3160" customWidth="1"/>
    <col min="13317" max="13335" width="9" style="3160" customWidth="1"/>
    <col min="13336" max="13339" width="2.375" style="3160" customWidth="1"/>
    <col min="13340" max="13340" width="2.125" style="3160" customWidth="1"/>
    <col min="13341" max="13569" width="9" style="3160" customWidth="1"/>
    <col min="13570" max="13570" width="1.75" style="3160" customWidth="1"/>
    <col min="13571" max="13571" width="2.125" style="3160" customWidth="1"/>
    <col min="13572" max="13572" width="2.375" style="3160" customWidth="1"/>
    <col min="13573" max="13591" width="9" style="3160" customWidth="1"/>
    <col min="13592" max="13595" width="2.375" style="3160" customWidth="1"/>
    <col min="13596" max="13596" width="2.125" style="3160" customWidth="1"/>
    <col min="13597" max="13825" width="9" style="3160" customWidth="1"/>
    <col min="13826" max="13826" width="1.75" style="3160" customWidth="1"/>
    <col min="13827" max="13827" width="2.125" style="3160" customWidth="1"/>
    <col min="13828" max="13828" width="2.375" style="3160" customWidth="1"/>
    <col min="13829" max="13847" width="9" style="3160" customWidth="1"/>
    <col min="13848" max="13851" width="2.375" style="3160" customWidth="1"/>
    <col min="13852" max="13852" width="2.125" style="3160" customWidth="1"/>
    <col min="13853" max="14081" width="9" style="3160" customWidth="1"/>
    <col min="14082" max="14082" width="1.75" style="3160" customWidth="1"/>
    <col min="14083" max="14083" width="2.125" style="3160" customWidth="1"/>
    <col min="14084" max="14084" width="2.375" style="3160" customWidth="1"/>
    <col min="14085" max="14103" width="9" style="3160" customWidth="1"/>
    <col min="14104" max="14107" width="2.375" style="3160" customWidth="1"/>
    <col min="14108" max="14108" width="2.125" style="3160" customWidth="1"/>
    <col min="14109" max="14337" width="9" style="3160" customWidth="1"/>
    <col min="14338" max="14338" width="1.75" style="3160" customWidth="1"/>
    <col min="14339" max="14339" width="2.125" style="3160" customWidth="1"/>
    <col min="14340" max="14340" width="2.375" style="3160" customWidth="1"/>
    <col min="14341" max="14359" width="9" style="3160" customWidth="1"/>
    <col min="14360" max="14363" width="2.375" style="3160" customWidth="1"/>
    <col min="14364" max="14364" width="2.125" style="3160" customWidth="1"/>
    <col min="14365" max="14593" width="9" style="3160" customWidth="1"/>
    <col min="14594" max="14594" width="1.75" style="3160" customWidth="1"/>
    <col min="14595" max="14595" width="2.125" style="3160" customWidth="1"/>
    <col min="14596" max="14596" width="2.375" style="3160" customWidth="1"/>
    <col min="14597" max="14615" width="9" style="3160" customWidth="1"/>
    <col min="14616" max="14619" width="2.375" style="3160" customWidth="1"/>
    <col min="14620" max="14620" width="2.125" style="3160" customWidth="1"/>
    <col min="14621" max="14849" width="9" style="3160" customWidth="1"/>
    <col min="14850" max="14850" width="1.75" style="3160" customWidth="1"/>
    <col min="14851" max="14851" width="2.125" style="3160" customWidth="1"/>
    <col min="14852" max="14852" width="2.375" style="3160" customWidth="1"/>
    <col min="14853" max="14871" width="9" style="3160" customWidth="1"/>
    <col min="14872" max="14875" width="2.375" style="3160" customWidth="1"/>
    <col min="14876" max="14876" width="2.125" style="3160" customWidth="1"/>
    <col min="14877" max="15105" width="9" style="3160" customWidth="1"/>
    <col min="15106" max="15106" width="1.75" style="3160" customWidth="1"/>
    <col min="15107" max="15107" width="2.125" style="3160" customWidth="1"/>
    <col min="15108" max="15108" width="2.375" style="3160" customWidth="1"/>
    <col min="15109" max="15127" width="9" style="3160" customWidth="1"/>
    <col min="15128" max="15131" width="2.375" style="3160" customWidth="1"/>
    <col min="15132" max="15132" width="2.125" style="3160" customWidth="1"/>
    <col min="15133" max="15361" width="9" style="3160" customWidth="1"/>
    <col min="15362" max="15362" width="1.75" style="3160" customWidth="1"/>
    <col min="15363" max="15363" width="2.125" style="3160" customWidth="1"/>
    <col min="15364" max="15364" width="2.375" style="3160" customWidth="1"/>
    <col min="15365" max="15383" width="9" style="3160" customWidth="1"/>
    <col min="15384" max="15387" width="2.375" style="3160" customWidth="1"/>
    <col min="15388" max="15388" width="2.125" style="3160" customWidth="1"/>
    <col min="15389" max="15617" width="9" style="3160" customWidth="1"/>
    <col min="15618" max="15618" width="1.75" style="3160" customWidth="1"/>
    <col min="15619" max="15619" width="2.125" style="3160" customWidth="1"/>
    <col min="15620" max="15620" width="2.375" style="3160" customWidth="1"/>
    <col min="15621" max="15639" width="9" style="3160" customWidth="1"/>
    <col min="15640" max="15643" width="2.375" style="3160" customWidth="1"/>
    <col min="15644" max="15644" width="2.125" style="3160" customWidth="1"/>
    <col min="15645" max="15873" width="9" style="3160" customWidth="1"/>
    <col min="15874" max="15874" width="1.75" style="3160" customWidth="1"/>
    <col min="15875" max="15875" width="2.125" style="3160" customWidth="1"/>
    <col min="15876" max="15876" width="2.375" style="3160" customWidth="1"/>
    <col min="15877" max="15895" width="9" style="3160" customWidth="1"/>
    <col min="15896" max="15899" width="2.375" style="3160" customWidth="1"/>
    <col min="15900" max="15900" width="2.125" style="3160" customWidth="1"/>
    <col min="15901" max="16129" width="9" style="3160" customWidth="1"/>
    <col min="16130" max="16130" width="1.75" style="3160" customWidth="1"/>
    <col min="16131" max="16131" width="2.125" style="3160" customWidth="1"/>
    <col min="16132" max="16132" width="2.375" style="3160" customWidth="1"/>
    <col min="16133" max="16151" width="9" style="3160" customWidth="1"/>
    <col min="16152" max="16155" width="2.375" style="3160" customWidth="1"/>
    <col min="16156" max="16156" width="2.125" style="3160" customWidth="1"/>
    <col min="16157" max="16384" width="9" style="3160" customWidth="1"/>
  </cols>
  <sheetData>
    <row r="1" spans="1:31" ht="14.25">
      <c r="A1" s="3161" t="s">
        <v>2081</v>
      </c>
      <c r="B1" s="3162"/>
      <c r="C1" s="3162"/>
      <c r="D1" s="3162"/>
      <c r="E1" s="3162"/>
      <c r="F1" s="3162"/>
      <c r="G1" s="3162"/>
      <c r="H1" s="3162"/>
      <c r="I1" s="3162"/>
      <c r="J1" s="3162"/>
      <c r="K1" s="3162"/>
      <c r="L1" s="3162"/>
      <c r="M1" s="3162"/>
      <c r="N1" s="3162"/>
      <c r="O1" s="3162"/>
      <c r="P1" s="3162"/>
      <c r="Q1" s="3162"/>
      <c r="R1" s="3162"/>
      <c r="S1" s="3162"/>
      <c r="T1" s="3162"/>
      <c r="U1" s="3162"/>
      <c r="V1" s="3234"/>
      <c r="W1" s="3234"/>
      <c r="X1" s="3162"/>
      <c r="Y1" s="3162"/>
      <c r="Z1" s="3162"/>
      <c r="AA1" s="3162"/>
      <c r="AB1" s="3162"/>
      <c r="AC1" s="3278"/>
    </row>
    <row r="2" spans="1:31">
      <c r="A2" s="3162"/>
      <c r="B2" s="3162"/>
      <c r="C2" s="3162"/>
      <c r="D2" s="3162"/>
      <c r="E2" s="3162"/>
      <c r="F2" s="3162"/>
      <c r="G2" s="3162"/>
      <c r="H2" s="3162"/>
      <c r="I2" s="3162"/>
      <c r="J2" s="3162"/>
      <c r="K2" s="3162"/>
      <c r="L2" s="3162"/>
      <c r="M2" s="3162"/>
      <c r="N2" s="3162"/>
      <c r="O2" s="3162"/>
      <c r="P2" s="3162"/>
      <c r="Q2" s="3162"/>
      <c r="R2" s="3162"/>
      <c r="S2" s="3162"/>
      <c r="T2" s="3162"/>
      <c r="U2" s="3162"/>
      <c r="V2" s="3162"/>
      <c r="W2" s="3162"/>
      <c r="X2" s="3162"/>
      <c r="Y2" s="3162"/>
      <c r="Z2" s="3162"/>
      <c r="AA2" s="3162"/>
      <c r="AB2" s="3162"/>
    </row>
    <row r="3" spans="1:31">
      <c r="A3" s="3162"/>
      <c r="B3" s="3162"/>
      <c r="C3" s="3162"/>
      <c r="D3" s="3162"/>
      <c r="E3" s="3162"/>
      <c r="F3" s="3162"/>
      <c r="G3" s="3162"/>
      <c r="H3" s="3162"/>
      <c r="I3" s="3162"/>
      <c r="J3" s="3162"/>
      <c r="K3" s="3162"/>
      <c r="L3" s="3162"/>
      <c r="M3" s="3162"/>
      <c r="N3" s="3162"/>
      <c r="O3" s="3162"/>
      <c r="P3" s="3162"/>
      <c r="Q3" s="3162"/>
      <c r="R3" s="3162"/>
      <c r="S3" s="3162"/>
      <c r="T3" s="3040" t="s">
        <v>2007</v>
      </c>
      <c r="U3" s="3040"/>
      <c r="V3" s="3040"/>
      <c r="W3" s="3040"/>
      <c r="X3" s="3040"/>
      <c r="Y3" s="3040"/>
      <c r="Z3" s="3040"/>
      <c r="AA3" s="3040"/>
      <c r="AB3" s="3162"/>
    </row>
    <row r="4" spans="1:31">
      <c r="A4" s="3162"/>
      <c r="B4" s="3162"/>
      <c r="C4" s="3162"/>
      <c r="D4" s="3162"/>
      <c r="E4" s="3162"/>
      <c r="F4" s="3162"/>
      <c r="G4" s="3162"/>
      <c r="H4" s="3162"/>
      <c r="I4" s="3162"/>
      <c r="J4" s="3162"/>
      <c r="K4" s="3162"/>
      <c r="L4" s="3162"/>
      <c r="M4" s="3162"/>
      <c r="N4" s="3162"/>
      <c r="O4" s="3162"/>
      <c r="P4" s="3162"/>
      <c r="Q4" s="3162"/>
      <c r="R4" s="3162"/>
      <c r="S4" s="3162"/>
      <c r="T4" s="3162"/>
      <c r="U4" s="3162"/>
      <c r="V4" s="3162"/>
      <c r="W4" s="3162"/>
      <c r="X4" s="3162"/>
      <c r="Y4" s="3162"/>
      <c r="Z4" s="3162"/>
      <c r="AA4" s="3162"/>
      <c r="AB4" s="3162"/>
    </row>
    <row r="5" spans="1:31">
      <c r="A5" s="337"/>
      <c r="B5" s="396"/>
      <c r="C5" s="396"/>
      <c r="D5" s="396"/>
      <c r="E5" s="396"/>
      <c r="F5" s="396"/>
      <c r="G5" s="396"/>
      <c r="H5" s="396"/>
      <c r="I5" s="396"/>
      <c r="J5" s="396"/>
      <c r="K5" s="396"/>
      <c r="L5" s="396"/>
      <c r="M5" s="396"/>
      <c r="N5" s="396"/>
      <c r="O5" s="396"/>
      <c r="P5" s="396"/>
      <c r="Q5" s="396"/>
      <c r="R5" s="396"/>
      <c r="S5" s="396"/>
      <c r="T5" s="396"/>
      <c r="U5" s="396"/>
      <c r="V5" s="396"/>
      <c r="W5" s="396"/>
      <c r="X5" s="396"/>
      <c r="Y5" s="396"/>
      <c r="Z5" s="396"/>
      <c r="AA5" s="396"/>
      <c r="AB5" s="337"/>
    </row>
    <row r="6" spans="1:31" ht="17.25">
      <c r="A6" s="337"/>
      <c r="B6" s="3165" t="s">
        <v>2012</v>
      </c>
      <c r="C6" s="3165"/>
      <c r="D6" s="3165"/>
      <c r="E6" s="3165"/>
      <c r="F6" s="3165"/>
      <c r="G6" s="3165"/>
      <c r="H6" s="3165"/>
      <c r="I6" s="3165"/>
      <c r="J6" s="3165"/>
      <c r="K6" s="3165"/>
      <c r="L6" s="3165"/>
      <c r="M6" s="3165"/>
      <c r="N6" s="3165"/>
      <c r="O6" s="3165"/>
      <c r="P6" s="3165"/>
      <c r="Q6" s="3165"/>
      <c r="R6" s="3165"/>
      <c r="S6" s="3165"/>
      <c r="T6" s="3165"/>
      <c r="U6" s="3165"/>
      <c r="V6" s="3165"/>
      <c r="W6" s="3165"/>
      <c r="X6" s="3165"/>
      <c r="Y6" s="3165"/>
      <c r="Z6" s="3165"/>
      <c r="AA6" s="3165"/>
      <c r="AB6" s="337"/>
    </row>
    <row r="7" spans="1:31">
      <c r="A7" s="337"/>
      <c r="B7" s="337"/>
      <c r="C7" s="337"/>
      <c r="D7" s="337"/>
      <c r="E7" s="337"/>
      <c r="F7" s="337"/>
      <c r="G7" s="337"/>
      <c r="H7" s="337"/>
      <c r="I7" s="337"/>
      <c r="J7" s="337"/>
      <c r="K7" s="337"/>
      <c r="L7" s="337"/>
      <c r="M7" s="337"/>
      <c r="N7" s="337"/>
      <c r="O7" s="337"/>
      <c r="P7" s="337"/>
      <c r="Q7" s="337"/>
      <c r="R7" s="337"/>
      <c r="S7" s="337"/>
      <c r="T7" s="337"/>
      <c r="U7" s="337"/>
      <c r="V7" s="337"/>
      <c r="W7" s="337"/>
      <c r="X7" s="337"/>
      <c r="Y7" s="337"/>
      <c r="Z7" s="337"/>
      <c r="AA7" s="337"/>
      <c r="AB7" s="337"/>
    </row>
    <row r="8" spans="1:31" ht="23.25" customHeight="1">
      <c r="A8" s="337"/>
      <c r="B8" s="345" t="s">
        <v>1233</v>
      </c>
      <c r="C8" s="357"/>
      <c r="D8" s="357"/>
      <c r="E8" s="357"/>
      <c r="F8" s="364"/>
      <c r="G8" s="3199"/>
      <c r="H8" s="3199"/>
      <c r="I8" s="3199"/>
      <c r="J8" s="3199"/>
      <c r="K8" s="3199"/>
      <c r="L8" s="3199"/>
      <c r="M8" s="3199"/>
      <c r="N8" s="3199"/>
      <c r="O8" s="3199"/>
      <c r="P8" s="3199"/>
      <c r="Q8" s="3199"/>
      <c r="R8" s="3199"/>
      <c r="S8" s="3199"/>
      <c r="T8" s="3199"/>
      <c r="U8" s="3199"/>
      <c r="V8" s="3199"/>
      <c r="W8" s="3199"/>
      <c r="X8" s="3199"/>
      <c r="Y8" s="3199"/>
      <c r="Z8" s="3199"/>
      <c r="AA8" s="3275"/>
      <c r="AB8" s="337"/>
    </row>
    <row r="9" spans="1:31" ht="23.25" customHeight="1">
      <c r="A9" s="337"/>
      <c r="B9" s="345" t="s">
        <v>1077</v>
      </c>
      <c r="C9" s="357"/>
      <c r="D9" s="357"/>
      <c r="E9" s="357"/>
      <c r="F9" s="364"/>
      <c r="G9" s="357" t="s">
        <v>904</v>
      </c>
      <c r="H9" s="357"/>
      <c r="I9" s="357"/>
      <c r="J9" s="357"/>
      <c r="K9" s="357"/>
      <c r="L9" s="357"/>
      <c r="M9" s="357"/>
      <c r="N9" s="357"/>
      <c r="O9" s="357"/>
      <c r="P9" s="357"/>
      <c r="Q9" s="357"/>
      <c r="R9" s="357"/>
      <c r="S9" s="357"/>
      <c r="T9" s="357"/>
      <c r="U9" s="357"/>
      <c r="V9" s="357"/>
      <c r="W9" s="357"/>
      <c r="X9" s="357"/>
      <c r="Y9" s="357"/>
      <c r="Z9" s="357"/>
      <c r="AA9" s="364"/>
      <c r="AB9" s="337"/>
    </row>
    <row r="10" spans="1:31" ht="3" customHeight="1">
      <c r="A10" s="337"/>
      <c r="B10" s="3166"/>
      <c r="C10" s="3166"/>
      <c r="D10" s="3166"/>
      <c r="E10" s="3166"/>
      <c r="F10" s="3166"/>
      <c r="G10" s="3200"/>
      <c r="H10" s="3200"/>
      <c r="I10" s="3200"/>
      <c r="J10" s="3200"/>
      <c r="K10" s="3200"/>
      <c r="L10" s="3200"/>
      <c r="M10" s="3200"/>
      <c r="N10" s="3200"/>
      <c r="O10" s="3200"/>
      <c r="P10" s="3200"/>
      <c r="Q10" s="3200"/>
      <c r="R10" s="3200"/>
      <c r="S10" s="3200"/>
      <c r="T10" s="3200"/>
      <c r="U10" s="3200"/>
      <c r="V10" s="3200"/>
      <c r="W10" s="3200"/>
      <c r="X10" s="3200"/>
      <c r="Y10" s="3200"/>
      <c r="Z10" s="3200"/>
      <c r="AA10" s="3200"/>
      <c r="AB10" s="337"/>
      <c r="AE10" s="3279"/>
    </row>
    <row r="11" spans="1:31" ht="13.5" customHeight="1">
      <c r="A11" s="337"/>
      <c r="B11" s="337"/>
      <c r="C11" s="337"/>
      <c r="D11" s="337"/>
      <c r="E11" s="337"/>
      <c r="F11" s="337"/>
      <c r="G11" s="337"/>
      <c r="H11" s="337"/>
      <c r="I11" s="337"/>
      <c r="J11" s="337"/>
      <c r="K11" s="337"/>
      <c r="L11" s="337"/>
      <c r="M11" s="337"/>
      <c r="N11" s="337"/>
      <c r="O11" s="337"/>
      <c r="P11" s="337"/>
      <c r="Q11" s="337"/>
      <c r="R11" s="337"/>
      <c r="S11" s="337"/>
      <c r="T11" s="337"/>
      <c r="U11" s="337"/>
      <c r="V11" s="337"/>
      <c r="W11" s="337"/>
      <c r="X11" s="337"/>
      <c r="Y11" s="337"/>
      <c r="Z11" s="337"/>
      <c r="AA11" s="337"/>
      <c r="AB11" s="337"/>
      <c r="AE11" s="3279"/>
    </row>
    <row r="12" spans="1:31" ht="6" customHeight="1">
      <c r="A12" s="3163"/>
      <c r="B12" s="3163"/>
      <c r="C12" s="3163"/>
      <c r="D12" s="3163"/>
      <c r="E12" s="3163"/>
      <c r="F12" s="3163"/>
      <c r="G12" s="3163"/>
      <c r="H12" s="3163"/>
      <c r="I12" s="3163"/>
      <c r="J12" s="3163"/>
      <c r="K12" s="3163"/>
      <c r="L12" s="3163"/>
      <c r="M12" s="3163"/>
      <c r="N12" s="3163"/>
      <c r="O12" s="3163"/>
      <c r="P12" s="3163"/>
      <c r="Q12" s="3163"/>
      <c r="R12" s="3163"/>
      <c r="S12" s="3163"/>
      <c r="T12" s="3163"/>
      <c r="U12" s="3163"/>
      <c r="V12" s="3163"/>
      <c r="W12" s="3163"/>
      <c r="X12" s="3163"/>
      <c r="Y12" s="3163"/>
      <c r="Z12" s="3163"/>
      <c r="AA12" s="3163"/>
      <c r="AB12" s="3163"/>
    </row>
    <row r="13" spans="1:31" ht="17.25" customHeight="1">
      <c r="A13" s="334"/>
      <c r="B13" s="339"/>
      <c r="C13" s="339"/>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98"/>
    </row>
    <row r="14" spans="1:31" ht="37.5" customHeight="1">
      <c r="A14" s="335"/>
      <c r="B14" s="337"/>
      <c r="C14" s="3174" t="s">
        <v>1791</v>
      </c>
      <c r="D14" s="3175"/>
      <c r="E14" s="3175"/>
      <c r="F14" s="3175"/>
      <c r="G14" s="3175"/>
      <c r="H14" s="3175"/>
      <c r="I14" s="3175"/>
      <c r="J14" s="3175"/>
      <c r="K14" s="3175"/>
      <c r="L14" s="3175"/>
      <c r="M14" s="3175"/>
      <c r="N14" s="3175"/>
      <c r="O14" s="3175"/>
      <c r="P14" s="3175"/>
      <c r="Q14" s="3175"/>
      <c r="R14" s="3175"/>
      <c r="S14" s="3175"/>
      <c r="T14" s="3175"/>
      <c r="U14" s="3175"/>
      <c r="V14" s="3175"/>
      <c r="W14" s="3175"/>
      <c r="X14" s="3175"/>
      <c r="Y14" s="3175"/>
      <c r="Z14" s="3175"/>
      <c r="AA14" s="3175"/>
      <c r="AB14" s="400"/>
    </row>
    <row r="15" spans="1:31" ht="9" customHeight="1">
      <c r="A15" s="335"/>
      <c r="B15" s="337"/>
      <c r="C15" s="3175"/>
      <c r="D15" s="3184"/>
      <c r="E15" s="3184"/>
      <c r="F15" s="3184"/>
      <c r="G15" s="3184"/>
      <c r="H15" s="3184"/>
      <c r="I15" s="3202"/>
      <c r="J15" s="3202"/>
      <c r="K15" s="3202"/>
      <c r="L15" s="3202"/>
      <c r="M15" s="3202"/>
      <c r="N15" s="3202"/>
      <c r="O15" s="3202"/>
      <c r="P15" s="3202"/>
      <c r="Q15" s="3202"/>
      <c r="R15" s="3202"/>
      <c r="S15" s="3202"/>
      <c r="T15" s="3202"/>
      <c r="U15" s="3202"/>
      <c r="V15" s="3202"/>
      <c r="W15" s="3202"/>
      <c r="X15" s="394"/>
      <c r="Y15" s="394"/>
      <c r="Z15" s="394"/>
      <c r="AA15" s="394"/>
      <c r="AB15" s="400"/>
    </row>
    <row r="16" spans="1:31" ht="17.25" customHeight="1">
      <c r="A16" s="335"/>
      <c r="B16" s="337"/>
      <c r="C16" s="394"/>
      <c r="D16" s="3184"/>
      <c r="E16" s="3184"/>
      <c r="F16" s="3184"/>
      <c r="G16" s="3184"/>
      <c r="H16" s="3184"/>
      <c r="I16" s="3202"/>
      <c r="J16" s="3202"/>
      <c r="K16" s="3202"/>
      <c r="L16" s="3202"/>
      <c r="M16" s="3202"/>
      <c r="N16" s="3202"/>
      <c r="O16" s="3202"/>
      <c r="P16" s="3202"/>
      <c r="Q16" s="3202"/>
      <c r="R16" s="3202"/>
      <c r="S16" s="3202"/>
      <c r="T16" s="3230"/>
      <c r="U16" s="3233" t="s">
        <v>1659</v>
      </c>
      <c r="V16" s="3202"/>
      <c r="W16" s="3202"/>
      <c r="X16" s="3243" t="s">
        <v>1962</v>
      </c>
      <c r="Y16" s="3255"/>
      <c r="Z16" s="3256"/>
      <c r="AA16" s="337"/>
      <c r="AB16" s="388"/>
    </row>
    <row r="17" spans="1:28" ht="17.25" customHeight="1">
      <c r="A17" s="335"/>
      <c r="B17" s="337"/>
      <c r="C17" s="394"/>
      <c r="D17" s="3184"/>
      <c r="E17" s="3184"/>
      <c r="F17" s="3184"/>
      <c r="G17" s="3184"/>
      <c r="H17" s="3184"/>
      <c r="I17" s="3202"/>
      <c r="J17" s="3202"/>
      <c r="K17" s="3202"/>
      <c r="L17" s="3202"/>
      <c r="M17" s="3202"/>
      <c r="N17" s="3202"/>
      <c r="O17" s="3202"/>
      <c r="P17" s="3202"/>
      <c r="Q17" s="3202"/>
      <c r="R17" s="3202"/>
      <c r="S17" s="3202"/>
      <c r="T17" s="3202"/>
      <c r="U17" s="3202"/>
      <c r="V17" s="3202"/>
      <c r="W17" s="3202"/>
      <c r="X17" s="396"/>
      <c r="Y17" s="396"/>
      <c r="Z17" s="396"/>
      <c r="AA17" s="337"/>
      <c r="AB17" s="388"/>
    </row>
    <row r="18" spans="1:28" ht="37.5" customHeight="1">
      <c r="A18" s="335"/>
      <c r="B18" s="337"/>
      <c r="C18" s="3174" t="s">
        <v>2015</v>
      </c>
      <c r="D18" s="3174"/>
      <c r="E18" s="3174"/>
      <c r="F18" s="3174"/>
      <c r="G18" s="3174"/>
      <c r="H18" s="3174"/>
      <c r="I18" s="3174"/>
      <c r="J18" s="3174"/>
      <c r="K18" s="3174"/>
      <c r="L18" s="3174"/>
      <c r="M18" s="3174"/>
      <c r="N18" s="3174"/>
      <c r="O18" s="3174"/>
      <c r="P18" s="3174"/>
      <c r="Q18" s="3174"/>
      <c r="R18" s="3174"/>
      <c r="S18" s="3174"/>
      <c r="T18" s="3174"/>
      <c r="U18" s="3174"/>
      <c r="V18" s="3174"/>
      <c r="W18" s="3174"/>
      <c r="X18" s="3174"/>
      <c r="Y18" s="3174"/>
      <c r="Z18" s="3174"/>
      <c r="AA18" s="3174"/>
      <c r="AB18" s="388"/>
    </row>
    <row r="19" spans="1:28" ht="20.25" customHeight="1">
      <c r="A19" s="335"/>
      <c r="B19" s="337"/>
      <c r="C19" s="394"/>
      <c r="D19" s="394" t="s">
        <v>1324</v>
      </c>
      <c r="E19" s="337"/>
      <c r="F19" s="337"/>
      <c r="G19" s="337"/>
      <c r="H19" s="337"/>
      <c r="I19" s="337"/>
      <c r="J19" s="337"/>
      <c r="K19" s="337"/>
      <c r="L19" s="337"/>
      <c r="M19" s="337"/>
      <c r="N19" s="337"/>
      <c r="O19" s="337"/>
      <c r="P19" s="337"/>
      <c r="Q19" s="337"/>
      <c r="R19" s="337"/>
      <c r="S19" s="337"/>
      <c r="T19" s="337"/>
      <c r="U19" s="337"/>
      <c r="V19" s="337"/>
      <c r="W19" s="337"/>
      <c r="X19" s="337"/>
      <c r="Y19" s="337"/>
      <c r="Z19" s="3269"/>
      <c r="AA19" s="337"/>
      <c r="AB19" s="388"/>
    </row>
    <row r="20" spans="1:28" ht="18.75" customHeight="1">
      <c r="A20" s="335"/>
      <c r="B20" s="337"/>
      <c r="C20" s="337"/>
      <c r="D20" s="3185" t="s">
        <v>739</v>
      </c>
      <c r="E20" s="3185"/>
      <c r="F20" s="3197"/>
      <c r="G20" s="3197"/>
      <c r="H20" s="3197"/>
      <c r="I20" s="3203"/>
      <c r="J20" s="3203"/>
      <c r="K20" s="3203"/>
      <c r="L20" s="3203"/>
      <c r="M20" s="3203"/>
      <c r="N20" s="3203"/>
      <c r="O20" s="3203"/>
      <c r="P20" s="3203"/>
      <c r="Q20" s="3203"/>
      <c r="R20" s="3203"/>
      <c r="S20" s="3203"/>
      <c r="T20" s="3203"/>
      <c r="U20" s="337"/>
      <c r="V20" s="337"/>
      <c r="W20" s="337"/>
      <c r="X20" s="337"/>
      <c r="Y20" s="337"/>
      <c r="Z20" s="3269"/>
      <c r="AA20" s="337"/>
      <c r="AB20" s="388"/>
    </row>
    <row r="21" spans="1:28" ht="18.75" customHeight="1">
      <c r="A21" s="335"/>
      <c r="B21" s="337"/>
      <c r="C21" s="337"/>
      <c r="D21" s="394"/>
      <c r="E21" s="337"/>
      <c r="F21" s="394"/>
      <c r="G21" s="3201" t="s">
        <v>1029</v>
      </c>
      <c r="H21" s="3201"/>
      <c r="I21" s="3204"/>
      <c r="J21" s="3204"/>
      <c r="K21" s="3204"/>
      <c r="L21" s="3204"/>
      <c r="M21" s="3204"/>
      <c r="N21" s="3207"/>
      <c r="O21" s="3207"/>
      <c r="P21" s="3207"/>
      <c r="Q21" s="3207"/>
      <c r="R21" s="3207"/>
      <c r="S21" s="3207"/>
      <c r="T21" s="3207"/>
      <c r="U21" s="337"/>
      <c r="V21" s="337"/>
      <c r="W21" s="337"/>
      <c r="X21" s="337"/>
      <c r="Y21" s="337"/>
      <c r="Z21" s="3269"/>
      <c r="AA21" s="337"/>
      <c r="AB21" s="388"/>
    </row>
    <row r="22" spans="1:28" ht="8.25" customHeight="1">
      <c r="A22" s="335"/>
      <c r="B22" s="337"/>
      <c r="C22" s="337"/>
      <c r="D22" s="337"/>
      <c r="E22" s="337"/>
      <c r="F22" s="337"/>
      <c r="G22" s="337"/>
      <c r="H22" s="337"/>
      <c r="I22" s="337"/>
      <c r="J22" s="337"/>
      <c r="K22" s="337"/>
      <c r="L22" s="337"/>
      <c r="M22" s="337"/>
      <c r="N22" s="337"/>
      <c r="O22" s="337"/>
      <c r="P22" s="337"/>
      <c r="Q22" s="337"/>
      <c r="R22" s="337"/>
      <c r="S22" s="337"/>
      <c r="T22" s="337"/>
      <c r="U22" s="337"/>
      <c r="V22" s="337"/>
      <c r="W22" s="337"/>
      <c r="X22" s="337"/>
      <c r="Y22" s="337"/>
      <c r="Z22" s="3269"/>
      <c r="AA22" s="337"/>
      <c r="AB22" s="388"/>
    </row>
    <row r="23" spans="1:28" ht="18.75" customHeight="1">
      <c r="A23" s="335"/>
      <c r="B23" s="337"/>
      <c r="C23" s="337"/>
      <c r="D23" s="3185" t="s">
        <v>75</v>
      </c>
      <c r="E23" s="3185"/>
      <c r="F23" s="3197"/>
      <c r="G23" s="3197"/>
      <c r="H23" s="3197"/>
      <c r="I23" s="3203"/>
      <c r="J23" s="3203"/>
      <c r="K23" s="3203"/>
      <c r="L23" s="3203"/>
      <c r="M23" s="3203"/>
      <c r="N23" s="3208"/>
      <c r="O23" s="3208"/>
      <c r="P23" s="3208"/>
      <c r="Q23" s="3208"/>
      <c r="R23" s="3208"/>
      <c r="S23" s="3208"/>
      <c r="T23" s="3208"/>
      <c r="U23" s="337"/>
      <c r="V23" s="337"/>
      <c r="W23" s="337"/>
      <c r="X23" s="337"/>
      <c r="Y23" s="337"/>
      <c r="Z23" s="3269"/>
      <c r="AA23" s="337"/>
      <c r="AB23" s="388"/>
    </row>
    <row r="24" spans="1:28" ht="18.75" customHeight="1">
      <c r="A24" s="335"/>
      <c r="B24" s="337"/>
      <c r="C24" s="337"/>
      <c r="D24" s="337"/>
      <c r="E24" s="337"/>
      <c r="F24" s="394"/>
      <c r="G24" s="3201" t="s">
        <v>1029</v>
      </c>
      <c r="H24" s="3201"/>
      <c r="I24" s="3204"/>
      <c r="J24" s="3204"/>
      <c r="K24" s="3204"/>
      <c r="L24" s="3204"/>
      <c r="M24" s="3204"/>
      <c r="N24" s="3207"/>
      <c r="O24" s="3207"/>
      <c r="P24" s="3207"/>
      <c r="Q24" s="3207"/>
      <c r="R24" s="3207"/>
      <c r="S24" s="3207"/>
      <c r="T24" s="3207"/>
      <c r="U24" s="337"/>
      <c r="V24" s="337"/>
      <c r="W24" s="337"/>
      <c r="X24" s="337"/>
      <c r="Y24" s="337"/>
      <c r="Z24" s="3269"/>
      <c r="AA24" s="337"/>
      <c r="AB24" s="388"/>
    </row>
    <row r="25" spans="1:28" ht="13.5" customHeight="1">
      <c r="A25" s="335"/>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269"/>
      <c r="AA25" s="337"/>
      <c r="AB25" s="388"/>
    </row>
    <row r="26" spans="1:28" ht="15" customHeight="1">
      <c r="A26" s="335"/>
      <c r="B26" s="337"/>
      <c r="C26" s="337"/>
      <c r="D26" s="337"/>
      <c r="E26" s="337"/>
      <c r="F26" s="337"/>
      <c r="G26" s="337"/>
      <c r="H26" s="337"/>
      <c r="I26" s="3198" t="s">
        <v>2019</v>
      </c>
      <c r="J26" s="3198"/>
      <c r="K26" s="3198"/>
      <c r="L26" s="3198"/>
      <c r="M26" s="3198"/>
      <c r="N26" s="3198"/>
      <c r="O26" s="3198"/>
      <c r="P26" s="3198"/>
      <c r="Q26" s="3198"/>
      <c r="R26" s="3198"/>
      <c r="S26" s="3198"/>
      <c r="T26" s="3198"/>
      <c r="U26" s="3198"/>
      <c r="V26" s="337" t="s">
        <v>50</v>
      </c>
      <c r="W26" s="3235" t="s">
        <v>2008</v>
      </c>
      <c r="X26" s="3243"/>
      <c r="Y26" s="3256"/>
      <c r="Z26" s="3178" t="s">
        <v>1628</v>
      </c>
      <c r="AA26" s="337"/>
      <c r="AB26" s="388"/>
    </row>
    <row r="27" spans="1:28" ht="15" customHeight="1">
      <c r="A27" s="335"/>
      <c r="B27" s="337"/>
      <c r="C27" s="337"/>
      <c r="D27" s="337"/>
      <c r="E27" s="337"/>
      <c r="F27" s="337"/>
      <c r="G27" s="337"/>
      <c r="H27" s="337"/>
      <c r="I27" s="337"/>
      <c r="J27" s="394"/>
      <c r="K27" s="337"/>
      <c r="L27" s="337"/>
      <c r="M27" s="337"/>
      <c r="N27" s="337"/>
      <c r="O27" s="337"/>
      <c r="P27" s="337"/>
      <c r="Q27" s="337"/>
      <c r="R27" s="337"/>
      <c r="S27" s="337"/>
      <c r="T27" s="337"/>
      <c r="U27" s="337"/>
      <c r="V27" s="337"/>
      <c r="W27" s="337"/>
      <c r="X27" s="396"/>
      <c r="Y27" s="396"/>
      <c r="Z27" s="337"/>
      <c r="AA27" s="337"/>
      <c r="AB27" s="388"/>
    </row>
    <row r="28" spans="1:28" ht="19.5" customHeight="1">
      <c r="A28" s="335"/>
      <c r="B28" s="337"/>
      <c r="C28" s="394"/>
      <c r="D28" s="3184"/>
      <c r="E28" s="3192"/>
      <c r="F28" s="3198" t="s">
        <v>776</v>
      </c>
      <c r="G28" s="3198"/>
      <c r="H28" s="3198"/>
      <c r="I28" s="3198"/>
      <c r="J28" s="3198"/>
      <c r="K28" s="3198"/>
      <c r="L28" s="3198"/>
      <c r="M28" s="3198"/>
      <c r="N28" s="3198"/>
      <c r="O28" s="3198"/>
      <c r="P28" s="3198"/>
      <c r="Q28" s="3198"/>
      <c r="R28" s="3198"/>
      <c r="S28" s="3198"/>
      <c r="T28" s="3198"/>
      <c r="U28" s="3198"/>
      <c r="V28" s="337" t="s">
        <v>50</v>
      </c>
      <c r="W28" s="3235" t="s">
        <v>1949</v>
      </c>
      <c r="X28" s="3244">
        <f>X26*100</f>
        <v>0</v>
      </c>
      <c r="Y28" s="3257"/>
      <c r="Z28" s="3178" t="s">
        <v>1387</v>
      </c>
      <c r="AA28" s="337"/>
      <c r="AB28" s="3276"/>
    </row>
    <row r="29" spans="1:28" ht="19.5" customHeight="1">
      <c r="A29" s="335"/>
      <c r="B29" s="337"/>
      <c r="C29" s="394"/>
      <c r="D29" s="3184"/>
      <c r="E29" s="3184"/>
      <c r="F29" s="394"/>
      <c r="G29" s="3184"/>
      <c r="H29" s="3184"/>
      <c r="I29" s="3202"/>
      <c r="J29" s="3202"/>
      <c r="K29" s="3202"/>
      <c r="L29" s="3202"/>
      <c r="M29" s="3202"/>
      <c r="N29" s="3202"/>
      <c r="O29" s="3202"/>
      <c r="P29" s="3202"/>
      <c r="Q29" s="3202"/>
      <c r="R29" s="3202"/>
      <c r="S29" s="3202"/>
      <c r="T29" s="3202"/>
      <c r="U29" s="396"/>
      <c r="V29" s="337" t="s">
        <v>2009</v>
      </c>
      <c r="W29" s="337"/>
      <c r="X29" s="337"/>
      <c r="Y29" s="396"/>
      <c r="Z29" s="396"/>
      <c r="AA29" s="337"/>
      <c r="AB29" s="3276"/>
    </row>
    <row r="30" spans="1:28" ht="19.5" customHeight="1">
      <c r="A30" s="335"/>
      <c r="B30" s="337"/>
      <c r="C30" s="394"/>
      <c r="D30" s="3184"/>
      <c r="E30" s="3184"/>
      <c r="F30" s="394"/>
      <c r="G30" s="3184"/>
      <c r="H30" s="3184"/>
      <c r="I30" s="3202"/>
      <c r="J30" s="3202"/>
      <c r="K30" s="3202"/>
      <c r="L30" s="3202"/>
      <c r="M30" s="3202"/>
      <c r="N30" s="3202"/>
      <c r="O30" s="3202"/>
      <c r="P30" s="3202"/>
      <c r="Q30" s="3202"/>
      <c r="R30" s="337"/>
      <c r="S30" s="3202"/>
      <c r="T30" s="3202"/>
      <c r="U30" s="3202"/>
      <c r="V30" s="3202"/>
      <c r="W30" s="3202"/>
      <c r="X30" s="396"/>
      <c r="Y30" s="396"/>
      <c r="Z30" s="396"/>
      <c r="AA30" s="337"/>
      <c r="AB30" s="3276"/>
    </row>
    <row r="31" spans="1:28" ht="18.75" customHeight="1">
      <c r="A31" s="335"/>
      <c r="B31" s="337"/>
      <c r="C31" s="3175" t="s">
        <v>2016</v>
      </c>
      <c r="D31" s="3184"/>
      <c r="E31" s="3184"/>
      <c r="F31" s="3184"/>
      <c r="G31" s="3184"/>
      <c r="H31" s="3184"/>
      <c r="I31" s="3202"/>
      <c r="J31" s="3202"/>
      <c r="K31" s="3202"/>
      <c r="L31" s="3202"/>
      <c r="M31" s="3202"/>
      <c r="N31" s="3202"/>
      <c r="O31" s="3202"/>
      <c r="P31" s="3202"/>
      <c r="Q31" s="3202"/>
      <c r="R31" s="3202"/>
      <c r="S31" s="3202"/>
      <c r="T31" s="3202"/>
      <c r="U31" s="3202"/>
      <c r="V31" s="3202"/>
      <c r="W31" s="3202"/>
      <c r="X31" s="396"/>
      <c r="Y31" s="396"/>
      <c r="Z31" s="396"/>
      <c r="AA31" s="337"/>
      <c r="AB31" s="388"/>
    </row>
    <row r="32" spans="1:28" ht="18.75" customHeight="1">
      <c r="A32" s="335"/>
      <c r="B32" s="337"/>
      <c r="C32" s="3175"/>
      <c r="D32" s="3175" t="s">
        <v>1651</v>
      </c>
      <c r="E32" s="3193"/>
      <c r="F32" s="3193"/>
      <c r="G32" s="3193"/>
      <c r="H32" s="3193"/>
      <c r="I32" s="3205"/>
      <c r="J32" s="3205"/>
      <c r="K32" s="3205"/>
      <c r="L32" s="3205"/>
      <c r="M32" s="3205"/>
      <c r="N32" s="3206"/>
      <c r="O32" s="3206"/>
      <c r="P32" s="3205"/>
      <c r="Q32" s="3205"/>
      <c r="R32" s="3202"/>
      <c r="S32" s="3202"/>
      <c r="T32" s="3202"/>
      <c r="U32" s="3202"/>
      <c r="V32" s="3202"/>
      <c r="W32" s="3202"/>
      <c r="X32" s="396"/>
      <c r="Y32" s="396"/>
      <c r="Z32" s="396"/>
      <c r="AA32" s="337"/>
      <c r="AB32" s="388"/>
    </row>
    <row r="33" spans="1:28" ht="21" customHeight="1">
      <c r="A33" s="335"/>
      <c r="B33" s="337"/>
      <c r="C33" s="3175"/>
      <c r="D33" s="3184"/>
      <c r="E33" s="3184"/>
      <c r="F33" s="3184"/>
      <c r="G33" s="3184"/>
      <c r="H33" s="3184"/>
      <c r="I33" s="3202"/>
      <c r="J33" s="3202"/>
      <c r="K33" s="3206" t="s">
        <v>1659</v>
      </c>
      <c r="L33" s="3202"/>
      <c r="M33" s="3202"/>
      <c r="N33" s="3209" t="s">
        <v>2020</v>
      </c>
      <c r="O33" s="3215"/>
      <c r="P33" s="3215"/>
      <c r="Q33" s="3215"/>
      <c r="R33" s="3215"/>
      <c r="S33" s="3215"/>
      <c r="T33" s="3215"/>
      <c r="U33" s="3215"/>
      <c r="V33" s="3215"/>
      <c r="W33" s="3215"/>
      <c r="X33" s="3215"/>
      <c r="Y33" s="3258"/>
      <c r="Z33" s="388"/>
      <c r="AA33" s="337"/>
      <c r="AB33" s="388"/>
    </row>
    <row r="34" spans="1:28" ht="12.75" customHeight="1">
      <c r="A34" s="335"/>
      <c r="B34" s="337"/>
      <c r="C34" s="3175"/>
      <c r="D34" s="3184"/>
      <c r="E34" s="3184"/>
      <c r="F34" s="3184"/>
      <c r="G34" s="3184"/>
      <c r="H34" s="3184"/>
      <c r="I34" s="3202"/>
      <c r="J34" s="3202"/>
      <c r="K34" s="3206"/>
      <c r="L34" s="3202"/>
      <c r="M34" s="3202"/>
      <c r="N34" s="3202"/>
      <c r="O34" s="3202"/>
      <c r="P34" s="3202"/>
      <c r="Q34" s="3202"/>
      <c r="R34" s="3202"/>
      <c r="S34" s="3202"/>
      <c r="T34" s="396"/>
      <c r="U34" s="396"/>
      <c r="V34" s="396"/>
      <c r="W34" s="337"/>
      <c r="X34" s="3202"/>
      <c r="Y34" s="396"/>
      <c r="Z34" s="337"/>
      <c r="AA34" s="337"/>
      <c r="AB34" s="388"/>
    </row>
    <row r="35" spans="1:28" ht="18.75" customHeight="1">
      <c r="A35" s="335"/>
      <c r="B35" s="396"/>
      <c r="C35" s="337"/>
      <c r="D35" s="3175" t="s">
        <v>775</v>
      </c>
      <c r="E35" s="3194"/>
      <c r="F35" s="3194"/>
      <c r="G35" s="3194"/>
      <c r="H35" s="3194"/>
      <c r="I35" s="396"/>
      <c r="J35" s="396"/>
      <c r="K35" s="396"/>
      <c r="L35" s="396"/>
      <c r="M35" s="396"/>
      <c r="N35" s="396"/>
      <c r="O35" s="396"/>
      <c r="P35" s="396"/>
      <c r="Q35" s="396"/>
      <c r="R35" s="396"/>
      <c r="S35" s="396"/>
      <c r="T35" s="396"/>
      <c r="U35" s="396"/>
      <c r="V35" s="396"/>
      <c r="W35" s="396"/>
      <c r="X35" s="396"/>
      <c r="Y35" s="396"/>
      <c r="Z35" s="396"/>
      <c r="AA35" s="337"/>
      <c r="AB35" s="388"/>
    </row>
    <row r="36" spans="1:28" ht="18.75" customHeight="1">
      <c r="A36" s="335"/>
      <c r="B36" s="3167" t="s">
        <v>2013</v>
      </c>
      <c r="C36" s="3176"/>
      <c r="D36" s="3186" t="s">
        <v>2018</v>
      </c>
      <c r="E36" s="3195"/>
      <c r="F36" s="3195"/>
      <c r="G36" s="3195"/>
      <c r="H36" s="3195"/>
      <c r="I36" s="3195"/>
      <c r="J36" s="3195"/>
      <c r="K36" s="3195"/>
      <c r="L36" s="3195"/>
      <c r="M36" s="3195"/>
      <c r="N36" s="3210"/>
      <c r="O36" s="3216" t="s">
        <v>1838</v>
      </c>
      <c r="P36" s="3221"/>
      <c r="Q36" s="3221"/>
      <c r="R36" s="3221"/>
      <c r="S36" s="3221"/>
      <c r="T36" s="3221"/>
      <c r="U36" s="3221"/>
      <c r="V36" s="3221"/>
      <c r="W36" s="3236"/>
      <c r="X36" s="3245" t="s">
        <v>1067</v>
      </c>
      <c r="Y36" s="3259"/>
      <c r="Z36" s="3270"/>
      <c r="AA36" s="337"/>
      <c r="AB36" s="388"/>
    </row>
    <row r="37" spans="1:28" ht="18.75" customHeight="1">
      <c r="A37" s="335"/>
      <c r="B37" s="3168"/>
      <c r="C37" s="3177"/>
      <c r="D37" s="3187"/>
      <c r="E37" s="3196"/>
      <c r="F37" s="3196"/>
      <c r="G37" s="3196"/>
      <c r="H37" s="3196"/>
      <c r="I37" s="3196"/>
      <c r="J37" s="3196"/>
      <c r="K37" s="3196"/>
      <c r="L37" s="3196"/>
      <c r="M37" s="3196"/>
      <c r="N37" s="3211"/>
      <c r="O37" s="3217"/>
      <c r="P37" s="3222"/>
      <c r="Q37" s="3222"/>
      <c r="R37" s="3222"/>
      <c r="S37" s="3222"/>
      <c r="T37" s="3222"/>
      <c r="U37" s="3222"/>
      <c r="V37" s="3222"/>
      <c r="W37" s="3237"/>
      <c r="X37" s="3246"/>
      <c r="Y37" s="3260"/>
      <c r="Z37" s="3271"/>
      <c r="AA37" s="337"/>
      <c r="AB37" s="388"/>
    </row>
    <row r="38" spans="1:28" ht="56.25" customHeight="1">
      <c r="A38" s="335"/>
      <c r="B38" s="3169"/>
      <c r="C38" s="3178"/>
      <c r="D38" s="3188"/>
      <c r="E38" s="3188"/>
      <c r="F38" s="3188"/>
      <c r="G38" s="3188"/>
      <c r="H38" s="3188"/>
      <c r="I38" s="3188"/>
      <c r="J38" s="3188"/>
      <c r="K38" s="3188"/>
      <c r="L38" s="3188"/>
      <c r="M38" s="3188"/>
      <c r="N38" s="3212"/>
      <c r="O38" s="3218" t="s">
        <v>2022</v>
      </c>
      <c r="P38" s="3223"/>
      <c r="Q38" s="3223"/>
      <c r="R38" s="3223"/>
      <c r="S38" s="3223"/>
      <c r="T38" s="3223"/>
      <c r="U38" s="3223"/>
      <c r="V38" s="3223"/>
      <c r="W38" s="3238"/>
      <c r="X38" s="3247"/>
      <c r="Y38" s="3261"/>
      <c r="Z38" s="3272" t="s">
        <v>1387</v>
      </c>
      <c r="AA38" s="337"/>
      <c r="AB38" s="388"/>
    </row>
    <row r="39" spans="1:28" ht="56.25" customHeight="1">
      <c r="A39" s="335"/>
      <c r="B39" s="3169"/>
      <c r="C39" s="3178"/>
      <c r="D39" s="3189"/>
      <c r="E39" s="3189"/>
      <c r="F39" s="3189"/>
      <c r="G39" s="3189"/>
      <c r="H39" s="3189"/>
      <c r="I39" s="3189"/>
      <c r="J39" s="3189"/>
      <c r="K39" s="3189"/>
      <c r="L39" s="3189"/>
      <c r="M39" s="3189"/>
      <c r="N39" s="3213"/>
      <c r="O39" s="3219" t="s">
        <v>30</v>
      </c>
      <c r="P39" s="3224"/>
      <c r="Q39" s="3224"/>
      <c r="R39" s="3224"/>
      <c r="S39" s="3224"/>
      <c r="T39" s="3224"/>
      <c r="U39" s="3224"/>
      <c r="V39" s="3224"/>
      <c r="W39" s="3239"/>
      <c r="X39" s="3248"/>
      <c r="Y39" s="3262"/>
      <c r="Z39" s="3272"/>
      <c r="AA39" s="337"/>
      <c r="AB39" s="388"/>
    </row>
    <row r="40" spans="1:28" ht="56.25" customHeight="1">
      <c r="A40" s="335"/>
      <c r="B40" s="3169"/>
      <c r="C40" s="3178"/>
      <c r="D40" s="3189"/>
      <c r="E40" s="3189"/>
      <c r="F40" s="3189"/>
      <c r="G40" s="3189"/>
      <c r="H40" s="3189"/>
      <c r="I40" s="3189"/>
      <c r="J40" s="3189"/>
      <c r="K40" s="3189"/>
      <c r="L40" s="3189"/>
      <c r="M40" s="3189"/>
      <c r="N40" s="3213"/>
      <c r="O40" s="3219" t="s">
        <v>2010</v>
      </c>
      <c r="P40" s="3224"/>
      <c r="Q40" s="3224"/>
      <c r="R40" s="3224"/>
      <c r="S40" s="3224"/>
      <c r="T40" s="3224"/>
      <c r="U40" s="3224"/>
      <c r="V40" s="3224"/>
      <c r="W40" s="3239"/>
      <c r="X40" s="3248"/>
      <c r="Y40" s="3262"/>
      <c r="Z40" s="3272"/>
      <c r="AA40" s="337"/>
      <c r="AB40" s="388"/>
    </row>
    <row r="41" spans="1:28" ht="54.75" customHeight="1">
      <c r="A41" s="335"/>
      <c r="B41" s="3169"/>
      <c r="C41" s="3178"/>
      <c r="D41" s="3189"/>
      <c r="E41" s="3189"/>
      <c r="F41" s="3189"/>
      <c r="G41" s="3189"/>
      <c r="H41" s="3189"/>
      <c r="I41" s="3189"/>
      <c r="J41" s="3189"/>
      <c r="K41" s="3189"/>
      <c r="L41" s="3189"/>
      <c r="M41" s="3189"/>
      <c r="N41" s="3213"/>
      <c r="O41" s="3219" t="s">
        <v>2023</v>
      </c>
      <c r="P41" s="3224"/>
      <c r="Q41" s="3224"/>
      <c r="R41" s="3224"/>
      <c r="S41" s="3224"/>
      <c r="T41" s="3224"/>
      <c r="U41" s="3224"/>
      <c r="V41" s="3224"/>
      <c r="W41" s="3239"/>
      <c r="X41" s="3248"/>
      <c r="Y41" s="3262"/>
      <c r="Z41" s="3272"/>
      <c r="AA41" s="337"/>
      <c r="AB41" s="388"/>
    </row>
    <row r="42" spans="1:28" ht="56.25" customHeight="1">
      <c r="A42" s="335"/>
      <c r="B42" s="3169"/>
      <c r="C42" s="3178"/>
      <c r="D42" s="3190"/>
      <c r="E42" s="3190"/>
      <c r="F42" s="3190"/>
      <c r="G42" s="3190"/>
      <c r="H42" s="3190"/>
      <c r="I42" s="3190"/>
      <c r="J42" s="3190"/>
      <c r="K42" s="3190"/>
      <c r="L42" s="3190"/>
      <c r="M42" s="3190"/>
      <c r="N42" s="3214"/>
      <c r="O42" s="3220"/>
      <c r="P42" s="3225"/>
      <c r="Q42" s="3225"/>
      <c r="R42" s="3225"/>
      <c r="S42" s="3225"/>
      <c r="T42" s="3225"/>
      <c r="U42" s="3225"/>
      <c r="V42" s="3225"/>
      <c r="W42" s="3240"/>
      <c r="X42" s="3249"/>
      <c r="Y42" s="3263"/>
      <c r="Z42" s="3272"/>
      <c r="AA42" s="337"/>
      <c r="AB42" s="388"/>
    </row>
    <row r="43" spans="1:28" ht="18.75" customHeight="1">
      <c r="A43" s="335"/>
      <c r="B43" s="3169" t="s">
        <v>1249</v>
      </c>
      <c r="C43" s="3179"/>
      <c r="D43" s="3179"/>
      <c r="E43" s="3179"/>
      <c r="F43" s="3179"/>
      <c r="G43" s="3179"/>
      <c r="H43" s="3179"/>
      <c r="I43" s="3179"/>
      <c r="J43" s="3179"/>
      <c r="K43" s="3179"/>
      <c r="L43" s="3179"/>
      <c r="M43" s="3179"/>
      <c r="N43" s="3179"/>
      <c r="O43" s="3179"/>
      <c r="P43" s="3179"/>
      <c r="Q43" s="3179"/>
      <c r="R43" s="3179"/>
      <c r="S43" s="3179"/>
      <c r="T43" s="3179"/>
      <c r="U43" s="3179"/>
      <c r="V43" s="3178"/>
      <c r="W43" s="3221" t="s">
        <v>1016</v>
      </c>
      <c r="X43" s="3250">
        <f>SUM(X38:Y42)</f>
        <v>0</v>
      </c>
      <c r="Y43" s="3264"/>
      <c r="Z43" s="3237"/>
      <c r="AA43" s="337"/>
      <c r="AB43" s="388"/>
    </row>
    <row r="44" spans="1:28" ht="18" customHeight="1">
      <c r="A44" s="335"/>
      <c r="B44" s="3170" t="s">
        <v>2014</v>
      </c>
      <c r="C44" s="3180"/>
      <c r="D44" s="3180"/>
      <c r="E44" s="3180"/>
      <c r="F44" s="3180"/>
      <c r="G44" s="3180"/>
      <c r="H44" s="3180"/>
      <c r="I44" s="3180"/>
      <c r="J44" s="3180"/>
      <c r="K44" s="3180"/>
      <c r="L44" s="3180"/>
      <c r="M44" s="3180"/>
      <c r="N44" s="3180"/>
      <c r="O44" s="3180"/>
      <c r="P44" s="3180"/>
      <c r="Q44" s="3180"/>
      <c r="R44" s="3226"/>
      <c r="S44" s="3228" t="s">
        <v>1757</v>
      </c>
      <c r="T44" s="3231"/>
      <c r="U44" s="3231"/>
      <c r="V44" s="3231"/>
      <c r="W44" s="3241" t="s">
        <v>888</v>
      </c>
      <c r="X44" s="3251" t="s">
        <v>909</v>
      </c>
      <c r="Y44" s="3265"/>
      <c r="Z44" s="337"/>
      <c r="AA44" s="337"/>
      <c r="AB44" s="388"/>
    </row>
    <row r="45" spans="1:28" ht="34.5" customHeight="1">
      <c r="A45" s="335"/>
      <c r="B45" s="3171" t="s">
        <v>693</v>
      </c>
      <c r="C45" s="3181"/>
      <c r="D45" s="3181"/>
      <c r="E45" s="3181"/>
      <c r="F45" s="3181"/>
      <c r="G45" s="3181"/>
      <c r="H45" s="3181"/>
      <c r="I45" s="3181"/>
      <c r="J45" s="3181"/>
      <c r="K45" s="3181"/>
      <c r="L45" s="3181"/>
      <c r="M45" s="3181"/>
      <c r="N45" s="3181"/>
      <c r="O45" s="3181"/>
      <c r="P45" s="3181"/>
      <c r="Q45" s="3181"/>
      <c r="R45" s="3227"/>
      <c r="S45" s="3229"/>
      <c r="T45" s="3232"/>
      <c r="U45" s="3232"/>
      <c r="V45" s="3232"/>
      <c r="W45" s="3242"/>
      <c r="X45" s="3252" t="str">
        <f>IF(X43&lt;=X28,"OK","上限超え")</f>
        <v>OK</v>
      </c>
      <c r="Y45" s="3266"/>
      <c r="Z45" s="337"/>
      <c r="AA45" s="337"/>
      <c r="AB45" s="388"/>
    </row>
    <row r="46" spans="1:28" ht="18.75" customHeight="1">
      <c r="A46" s="335"/>
      <c r="B46" s="337"/>
      <c r="C46" s="337" t="s">
        <v>2017</v>
      </c>
      <c r="D46" s="337"/>
      <c r="E46" s="337"/>
      <c r="F46" s="337"/>
      <c r="G46" s="337"/>
      <c r="H46" s="337"/>
      <c r="I46" s="337"/>
      <c r="J46" s="337"/>
      <c r="K46" s="337"/>
      <c r="L46" s="337"/>
      <c r="M46" s="337"/>
      <c r="N46" s="337"/>
      <c r="O46" s="337"/>
      <c r="P46" s="337"/>
      <c r="Q46" s="3194"/>
      <c r="R46" s="3194"/>
      <c r="S46" s="337"/>
      <c r="T46" s="3194"/>
      <c r="U46" s="3194"/>
      <c r="V46" s="3194"/>
      <c r="W46" s="3194"/>
      <c r="X46" s="337"/>
      <c r="Y46" s="3194"/>
      <c r="Z46" s="396"/>
      <c r="AA46" s="337"/>
      <c r="AB46" s="388"/>
    </row>
    <row r="47" spans="1:28" ht="18.75" customHeight="1">
      <c r="A47" s="335"/>
      <c r="B47" s="337"/>
      <c r="C47" s="337" t="s">
        <v>356</v>
      </c>
      <c r="D47" s="3191"/>
      <c r="E47" s="3191"/>
      <c r="F47" s="337"/>
      <c r="G47" s="3191"/>
      <c r="H47" s="3191"/>
      <c r="I47" s="337"/>
      <c r="J47" s="3191"/>
      <c r="K47" s="3191"/>
      <c r="L47" s="337"/>
      <c r="M47" s="337"/>
      <c r="N47" s="3191"/>
      <c r="O47" s="3191"/>
      <c r="P47" s="337"/>
      <c r="Q47" s="3191"/>
      <c r="R47" s="3191"/>
      <c r="S47" s="337"/>
      <c r="T47" s="3191"/>
      <c r="U47" s="3191"/>
      <c r="V47" s="3191"/>
      <c r="W47" s="3191"/>
      <c r="X47" s="337"/>
      <c r="Y47" s="3191"/>
      <c r="Z47" s="337"/>
      <c r="AA47" s="337"/>
      <c r="AB47" s="388"/>
    </row>
    <row r="48" spans="1:28" ht="14.25">
      <c r="A48" s="335"/>
      <c r="B48" s="337"/>
      <c r="C48" s="337"/>
      <c r="D48" s="337"/>
      <c r="E48" s="337"/>
      <c r="F48" s="337"/>
      <c r="G48" s="337"/>
      <c r="H48" s="337"/>
      <c r="I48" s="337"/>
      <c r="J48" s="337"/>
      <c r="K48" s="337"/>
      <c r="L48" s="337"/>
      <c r="M48" s="337"/>
      <c r="N48" s="337"/>
      <c r="O48" s="337"/>
      <c r="P48" s="337"/>
      <c r="Q48" s="337"/>
      <c r="R48" s="337"/>
      <c r="S48" s="337"/>
      <c r="T48" s="337"/>
      <c r="U48" s="337"/>
      <c r="V48" s="337"/>
      <c r="W48" s="337"/>
      <c r="X48" s="396"/>
      <c r="Y48" s="396"/>
      <c r="Z48" s="396"/>
      <c r="AA48" s="337"/>
      <c r="AB48" s="388"/>
    </row>
    <row r="49" spans="1:28">
      <c r="A49" s="335"/>
      <c r="B49" s="3172" t="s">
        <v>1063</v>
      </c>
      <c r="C49" s="3182"/>
      <c r="D49" s="3182"/>
      <c r="E49" s="3182"/>
      <c r="F49" s="3182"/>
      <c r="G49" s="3182"/>
      <c r="H49" s="3182"/>
      <c r="I49" s="3182"/>
      <c r="J49" s="3182"/>
      <c r="K49" s="3182"/>
      <c r="L49" s="3182"/>
      <c r="M49" s="3182"/>
      <c r="N49" s="3182"/>
      <c r="O49" s="3182"/>
      <c r="P49" s="3182"/>
      <c r="Q49" s="3182"/>
      <c r="R49" s="3182"/>
      <c r="S49" s="3182"/>
      <c r="T49" s="3182"/>
      <c r="U49" s="3182"/>
      <c r="V49" s="3182"/>
      <c r="W49" s="3182"/>
      <c r="X49" s="3253" t="s">
        <v>1962</v>
      </c>
      <c r="Y49" s="3267"/>
      <c r="Z49" s="3273"/>
      <c r="AA49" s="337"/>
      <c r="AB49" s="388"/>
    </row>
    <row r="50" spans="1:28" ht="18.75" customHeight="1">
      <c r="A50" s="335"/>
      <c r="B50" s="3173"/>
      <c r="C50" s="3183"/>
      <c r="D50" s="3183"/>
      <c r="E50" s="3183"/>
      <c r="F50" s="3183"/>
      <c r="G50" s="3183"/>
      <c r="H50" s="3183"/>
      <c r="I50" s="3183"/>
      <c r="J50" s="3183"/>
      <c r="K50" s="3183"/>
      <c r="L50" s="3183"/>
      <c r="M50" s="3183"/>
      <c r="N50" s="3183"/>
      <c r="O50" s="3183"/>
      <c r="P50" s="3183"/>
      <c r="Q50" s="3183"/>
      <c r="R50" s="3183"/>
      <c r="S50" s="3183"/>
      <c r="T50" s="3183"/>
      <c r="U50" s="3183"/>
      <c r="V50" s="3183"/>
      <c r="W50" s="3183"/>
      <c r="X50" s="3254"/>
      <c r="Y50" s="3268"/>
      <c r="Z50" s="3274"/>
      <c r="AA50" s="337"/>
      <c r="AB50" s="388"/>
    </row>
    <row r="51" spans="1:28" ht="9" customHeight="1">
      <c r="A51" s="336"/>
      <c r="B51" s="3163"/>
      <c r="C51" s="3163"/>
      <c r="D51" s="3163"/>
      <c r="E51" s="3163"/>
      <c r="F51" s="3163"/>
      <c r="G51" s="3163"/>
      <c r="H51" s="3163"/>
      <c r="I51" s="3163"/>
      <c r="J51" s="3163"/>
      <c r="K51" s="3163"/>
      <c r="L51" s="3163"/>
      <c r="M51" s="3163"/>
      <c r="N51" s="3163"/>
      <c r="O51" s="3163"/>
      <c r="P51" s="3163"/>
      <c r="Q51" s="3163"/>
      <c r="R51" s="3163"/>
      <c r="S51" s="3163"/>
      <c r="T51" s="3163"/>
      <c r="U51" s="3163"/>
      <c r="V51" s="3163"/>
      <c r="W51" s="3163"/>
      <c r="X51" s="3163"/>
      <c r="Y51" s="3163"/>
      <c r="Z51" s="3163"/>
      <c r="AA51" s="3163"/>
      <c r="AB51" s="3277"/>
    </row>
    <row r="52" spans="1:28">
      <c r="A52" s="227"/>
      <c r="B52" s="227"/>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c r="AB52" s="227"/>
    </row>
    <row r="53" spans="1:28">
      <c r="A53" s="3164"/>
      <c r="B53" s="3164"/>
      <c r="C53" s="3164"/>
      <c r="D53" s="3164"/>
      <c r="E53" s="3164"/>
      <c r="F53" s="3164"/>
      <c r="G53" s="3164"/>
      <c r="H53" s="3164"/>
      <c r="I53" s="3164"/>
      <c r="J53" s="3164"/>
      <c r="K53" s="3164"/>
      <c r="L53" s="3164"/>
      <c r="M53" s="3164"/>
      <c r="N53" s="3164"/>
      <c r="O53" s="3164"/>
      <c r="P53" s="3164"/>
      <c r="Q53" s="3164"/>
      <c r="R53" s="3164"/>
      <c r="S53" s="3164"/>
      <c r="T53" s="3164"/>
      <c r="U53" s="3164"/>
      <c r="V53" s="3164"/>
      <c r="W53" s="3164"/>
      <c r="X53" s="3164"/>
      <c r="Y53" s="3164"/>
      <c r="Z53" s="3164"/>
      <c r="AA53" s="3164"/>
      <c r="AB53" s="3164"/>
    </row>
  </sheetData>
  <mergeCells count="51">
    <mergeCell ref="T3:AA3"/>
    <mergeCell ref="B5:AA5"/>
    <mergeCell ref="B6:AA6"/>
    <mergeCell ref="B8:F8"/>
    <mergeCell ref="G8:AA8"/>
    <mergeCell ref="B9:F9"/>
    <mergeCell ref="G9:AA9"/>
    <mergeCell ref="B11:AA11"/>
    <mergeCell ref="C14:AA14"/>
    <mergeCell ref="X16:Z16"/>
    <mergeCell ref="C18:AA18"/>
    <mergeCell ref="I26:U26"/>
    <mergeCell ref="X26:Y26"/>
    <mergeCell ref="F28:U28"/>
    <mergeCell ref="X28:Y28"/>
    <mergeCell ref="N33:Y33"/>
    <mergeCell ref="B38:C38"/>
    <mergeCell ref="D38:N38"/>
    <mergeCell ref="O38:W38"/>
    <mergeCell ref="X38:Y38"/>
    <mergeCell ref="B39:C39"/>
    <mergeCell ref="D39:N39"/>
    <mergeCell ref="O39:W39"/>
    <mergeCell ref="X39:Y39"/>
    <mergeCell ref="B40:C40"/>
    <mergeCell ref="D40:N40"/>
    <mergeCell ref="O40:W40"/>
    <mergeCell ref="X40:Y40"/>
    <mergeCell ref="B41:C41"/>
    <mergeCell ref="D41:N41"/>
    <mergeCell ref="O41:W41"/>
    <mergeCell ref="X41:Y41"/>
    <mergeCell ref="B42:C42"/>
    <mergeCell ref="D42:N42"/>
    <mergeCell ref="O42:W42"/>
    <mergeCell ref="X42:Y42"/>
    <mergeCell ref="B43:V43"/>
    <mergeCell ref="X43:Y43"/>
    <mergeCell ref="B44:R44"/>
    <mergeCell ref="X44:Y44"/>
    <mergeCell ref="B45:R45"/>
    <mergeCell ref="X45:Y45"/>
    <mergeCell ref="B36:C37"/>
    <mergeCell ref="D36:N37"/>
    <mergeCell ref="O36:W37"/>
    <mergeCell ref="X36:Z37"/>
    <mergeCell ref="Z38:Z42"/>
    <mergeCell ref="S44:V45"/>
    <mergeCell ref="W44:W45"/>
    <mergeCell ref="B49:V50"/>
    <mergeCell ref="X49:Z50"/>
  </mergeCells>
  <phoneticPr fontId="57" type="Hiragana"/>
  <pageMargins left="0.7" right="0.7" top="0.75" bottom="0.75" header="0.3" footer="0.3"/>
  <pageSetup paperSize="9" scale="40" fitToWidth="1" fitToHeight="1" orientation="portrait" usePrinterDefaults="1"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AA24"/>
  <sheetViews>
    <sheetView view="pageBreakPreview" zoomScale="98" zoomScaleSheetLayoutView="98" workbookViewId="0"/>
  </sheetViews>
  <sheetFormatPr defaultRowHeight="13.5"/>
  <cols>
    <col min="1" max="1" width="2.125" style="1843" customWidth="1"/>
    <col min="2" max="2" width="2.375" style="1843" customWidth="1"/>
    <col min="3" max="21" width="5.625" style="1843" customWidth="1"/>
    <col min="22" max="25" width="2.375" style="1843" customWidth="1"/>
    <col min="26" max="26" width="2.125" style="1843" customWidth="1"/>
    <col min="27" max="27" width="9" style="1843" customWidth="1"/>
    <col min="28" max="255" width="9" style="227" customWidth="1"/>
    <col min="256" max="256" width="1.75" style="227" customWidth="1"/>
    <col min="257" max="257" width="2.125" style="227" customWidth="1"/>
    <col min="258" max="258" width="2.375" style="227" customWidth="1"/>
    <col min="259" max="277" width="9" style="227" customWidth="1"/>
    <col min="278" max="281" width="2.375" style="227" customWidth="1"/>
    <col min="282" max="282" width="2.125" style="227" customWidth="1"/>
    <col min="283" max="511" width="9" style="227" customWidth="1"/>
    <col min="512" max="512" width="1.75" style="227" customWidth="1"/>
    <col min="513" max="513" width="2.125" style="227" customWidth="1"/>
    <col min="514" max="514" width="2.375" style="227" customWidth="1"/>
    <col min="515" max="533" width="9" style="227" customWidth="1"/>
    <col min="534" max="537" width="2.375" style="227" customWidth="1"/>
    <col min="538" max="538" width="2.125" style="227" customWidth="1"/>
    <col min="539" max="767" width="9" style="227" customWidth="1"/>
    <col min="768" max="768" width="1.75" style="227" customWidth="1"/>
    <col min="769" max="769" width="2.125" style="227" customWidth="1"/>
    <col min="770" max="770" width="2.375" style="227" customWidth="1"/>
    <col min="771" max="789" width="9" style="227" customWidth="1"/>
    <col min="790" max="793" width="2.375" style="227" customWidth="1"/>
    <col min="794" max="794" width="2.125" style="227" customWidth="1"/>
    <col min="795" max="1023" width="9" style="227" customWidth="1"/>
    <col min="1024" max="1024" width="1.75" style="227" customWidth="1"/>
    <col min="1025" max="1025" width="2.125" style="227" customWidth="1"/>
    <col min="1026" max="1026" width="2.375" style="227" customWidth="1"/>
    <col min="1027" max="1045" width="9" style="227" customWidth="1"/>
    <col min="1046" max="1049" width="2.375" style="227" customWidth="1"/>
    <col min="1050" max="1050" width="2.125" style="227" customWidth="1"/>
    <col min="1051" max="1279" width="9" style="227" customWidth="1"/>
    <col min="1280" max="1280" width="1.75" style="227" customWidth="1"/>
    <col min="1281" max="1281" width="2.125" style="227" customWidth="1"/>
    <col min="1282" max="1282" width="2.375" style="227" customWidth="1"/>
    <col min="1283" max="1301" width="9" style="227" customWidth="1"/>
    <col min="1302" max="1305" width="2.375" style="227" customWidth="1"/>
    <col min="1306" max="1306" width="2.125" style="227" customWidth="1"/>
    <col min="1307" max="1535" width="9" style="227" customWidth="1"/>
    <col min="1536" max="1536" width="1.75" style="227" customWidth="1"/>
    <col min="1537" max="1537" width="2.125" style="227" customWidth="1"/>
    <col min="1538" max="1538" width="2.375" style="227" customWidth="1"/>
    <col min="1539" max="1557" width="9" style="227" customWidth="1"/>
    <col min="1558" max="1561" width="2.375" style="227" customWidth="1"/>
    <col min="1562" max="1562" width="2.125" style="227" customWidth="1"/>
    <col min="1563" max="1791" width="9" style="227" customWidth="1"/>
    <col min="1792" max="1792" width="1.75" style="227" customWidth="1"/>
    <col min="1793" max="1793" width="2.125" style="227" customWidth="1"/>
    <col min="1794" max="1794" width="2.375" style="227" customWidth="1"/>
    <col min="1795" max="1813" width="9" style="227" customWidth="1"/>
    <col min="1814" max="1817" width="2.375" style="227" customWidth="1"/>
    <col min="1818" max="1818" width="2.125" style="227" customWidth="1"/>
    <col min="1819" max="2047" width="9" style="227" customWidth="1"/>
    <col min="2048" max="2048" width="1.75" style="227" customWidth="1"/>
    <col min="2049" max="2049" width="2.125" style="227" customWidth="1"/>
    <col min="2050" max="2050" width="2.375" style="227" customWidth="1"/>
    <col min="2051" max="2069" width="9" style="227" customWidth="1"/>
    <col min="2070" max="2073" width="2.375" style="227" customWidth="1"/>
    <col min="2074" max="2074" width="2.125" style="227" customWidth="1"/>
    <col min="2075" max="2303" width="9" style="227" customWidth="1"/>
    <col min="2304" max="2304" width="1.75" style="227" customWidth="1"/>
    <col min="2305" max="2305" width="2.125" style="227" customWidth="1"/>
    <col min="2306" max="2306" width="2.375" style="227" customWidth="1"/>
    <col min="2307" max="2325" width="9" style="227" customWidth="1"/>
    <col min="2326" max="2329" width="2.375" style="227" customWidth="1"/>
    <col min="2330" max="2330" width="2.125" style="227" customWidth="1"/>
    <col min="2331" max="2559" width="9" style="227" customWidth="1"/>
    <col min="2560" max="2560" width="1.75" style="227" customWidth="1"/>
    <col min="2561" max="2561" width="2.125" style="227" customWidth="1"/>
    <col min="2562" max="2562" width="2.375" style="227" customWidth="1"/>
    <col min="2563" max="2581" width="9" style="227" customWidth="1"/>
    <col min="2582" max="2585" width="2.375" style="227" customWidth="1"/>
    <col min="2586" max="2586" width="2.125" style="227" customWidth="1"/>
    <col min="2587" max="2815" width="9" style="227" customWidth="1"/>
    <col min="2816" max="2816" width="1.75" style="227" customWidth="1"/>
    <col min="2817" max="2817" width="2.125" style="227" customWidth="1"/>
    <col min="2818" max="2818" width="2.375" style="227" customWidth="1"/>
    <col min="2819" max="2837" width="9" style="227" customWidth="1"/>
    <col min="2838" max="2841" width="2.375" style="227" customWidth="1"/>
    <col min="2842" max="2842" width="2.125" style="227" customWidth="1"/>
    <col min="2843" max="3071" width="9" style="227" customWidth="1"/>
    <col min="3072" max="3072" width="1.75" style="227" customWidth="1"/>
    <col min="3073" max="3073" width="2.125" style="227" customWidth="1"/>
    <col min="3074" max="3074" width="2.375" style="227" customWidth="1"/>
    <col min="3075" max="3093" width="9" style="227" customWidth="1"/>
    <col min="3094" max="3097" width="2.375" style="227" customWidth="1"/>
    <col min="3098" max="3098" width="2.125" style="227" customWidth="1"/>
    <col min="3099" max="3327" width="9" style="227" customWidth="1"/>
    <col min="3328" max="3328" width="1.75" style="227" customWidth="1"/>
    <col min="3329" max="3329" width="2.125" style="227" customWidth="1"/>
    <col min="3330" max="3330" width="2.375" style="227" customWidth="1"/>
    <col min="3331" max="3349" width="9" style="227" customWidth="1"/>
    <col min="3350" max="3353" width="2.375" style="227" customWidth="1"/>
    <col min="3354" max="3354" width="2.125" style="227" customWidth="1"/>
    <col min="3355" max="3583" width="9" style="227" customWidth="1"/>
    <col min="3584" max="3584" width="1.75" style="227" customWidth="1"/>
    <col min="3585" max="3585" width="2.125" style="227" customWidth="1"/>
    <col min="3586" max="3586" width="2.375" style="227" customWidth="1"/>
    <col min="3587" max="3605" width="9" style="227" customWidth="1"/>
    <col min="3606" max="3609" width="2.375" style="227" customWidth="1"/>
    <col min="3610" max="3610" width="2.125" style="227" customWidth="1"/>
    <col min="3611" max="3839" width="9" style="227" customWidth="1"/>
    <col min="3840" max="3840" width="1.75" style="227" customWidth="1"/>
    <col min="3841" max="3841" width="2.125" style="227" customWidth="1"/>
    <col min="3842" max="3842" width="2.375" style="227" customWidth="1"/>
    <col min="3843" max="3861" width="9" style="227" customWidth="1"/>
    <col min="3862" max="3865" width="2.375" style="227" customWidth="1"/>
    <col min="3866" max="3866" width="2.125" style="227" customWidth="1"/>
    <col min="3867" max="4095" width="9" style="227" customWidth="1"/>
    <col min="4096" max="4096" width="1.75" style="227" customWidth="1"/>
    <col min="4097" max="4097" width="2.125" style="227" customWidth="1"/>
    <col min="4098" max="4098" width="2.375" style="227" customWidth="1"/>
    <col min="4099" max="4117" width="9" style="227" customWidth="1"/>
    <col min="4118" max="4121" width="2.375" style="227" customWidth="1"/>
    <col min="4122" max="4122" width="2.125" style="227" customWidth="1"/>
    <col min="4123" max="4351" width="9" style="227" customWidth="1"/>
    <col min="4352" max="4352" width="1.75" style="227" customWidth="1"/>
    <col min="4353" max="4353" width="2.125" style="227" customWidth="1"/>
    <col min="4354" max="4354" width="2.375" style="227" customWidth="1"/>
    <col min="4355" max="4373" width="9" style="227" customWidth="1"/>
    <col min="4374" max="4377" width="2.375" style="227" customWidth="1"/>
    <col min="4378" max="4378" width="2.125" style="227" customWidth="1"/>
    <col min="4379" max="4607" width="9" style="227" customWidth="1"/>
    <col min="4608" max="4608" width="1.75" style="227" customWidth="1"/>
    <col min="4609" max="4609" width="2.125" style="227" customWidth="1"/>
    <col min="4610" max="4610" width="2.375" style="227" customWidth="1"/>
    <col min="4611" max="4629" width="9" style="227" customWidth="1"/>
    <col min="4630" max="4633" width="2.375" style="227" customWidth="1"/>
    <col min="4634" max="4634" width="2.125" style="227" customWidth="1"/>
    <col min="4635" max="4863" width="9" style="227" customWidth="1"/>
    <col min="4864" max="4864" width="1.75" style="227" customWidth="1"/>
    <col min="4865" max="4865" width="2.125" style="227" customWidth="1"/>
    <col min="4866" max="4866" width="2.375" style="227" customWidth="1"/>
    <col min="4867" max="4885" width="9" style="227" customWidth="1"/>
    <col min="4886" max="4889" width="2.375" style="227" customWidth="1"/>
    <col min="4890" max="4890" width="2.125" style="227" customWidth="1"/>
    <col min="4891" max="5119" width="9" style="227" customWidth="1"/>
    <col min="5120" max="5120" width="1.75" style="227" customWidth="1"/>
    <col min="5121" max="5121" width="2.125" style="227" customWidth="1"/>
    <col min="5122" max="5122" width="2.375" style="227" customWidth="1"/>
    <col min="5123" max="5141" width="9" style="227" customWidth="1"/>
    <col min="5142" max="5145" width="2.375" style="227" customWidth="1"/>
    <col min="5146" max="5146" width="2.125" style="227" customWidth="1"/>
    <col min="5147" max="5375" width="9" style="227" customWidth="1"/>
    <col min="5376" max="5376" width="1.75" style="227" customWidth="1"/>
    <col min="5377" max="5377" width="2.125" style="227" customWidth="1"/>
    <col min="5378" max="5378" width="2.375" style="227" customWidth="1"/>
    <col min="5379" max="5397" width="9" style="227" customWidth="1"/>
    <col min="5398" max="5401" width="2.375" style="227" customWidth="1"/>
    <col min="5402" max="5402" width="2.125" style="227" customWidth="1"/>
    <col min="5403" max="5631" width="9" style="227" customWidth="1"/>
    <col min="5632" max="5632" width="1.75" style="227" customWidth="1"/>
    <col min="5633" max="5633" width="2.125" style="227" customWidth="1"/>
    <col min="5634" max="5634" width="2.375" style="227" customWidth="1"/>
    <col min="5635" max="5653" width="9" style="227" customWidth="1"/>
    <col min="5654" max="5657" width="2.375" style="227" customWidth="1"/>
    <col min="5658" max="5658" width="2.125" style="227" customWidth="1"/>
    <col min="5659" max="5887" width="9" style="227" customWidth="1"/>
    <col min="5888" max="5888" width="1.75" style="227" customWidth="1"/>
    <col min="5889" max="5889" width="2.125" style="227" customWidth="1"/>
    <col min="5890" max="5890" width="2.375" style="227" customWidth="1"/>
    <col min="5891" max="5909" width="9" style="227" customWidth="1"/>
    <col min="5910" max="5913" width="2.375" style="227" customWidth="1"/>
    <col min="5914" max="5914" width="2.125" style="227" customWidth="1"/>
    <col min="5915" max="6143" width="9" style="227" customWidth="1"/>
    <col min="6144" max="6144" width="1.75" style="227" customWidth="1"/>
    <col min="6145" max="6145" width="2.125" style="227" customWidth="1"/>
    <col min="6146" max="6146" width="2.375" style="227" customWidth="1"/>
    <col min="6147" max="6165" width="9" style="227" customWidth="1"/>
    <col min="6166" max="6169" width="2.375" style="227" customWidth="1"/>
    <col min="6170" max="6170" width="2.125" style="227" customWidth="1"/>
    <col min="6171" max="6399" width="9" style="227" customWidth="1"/>
    <col min="6400" max="6400" width="1.75" style="227" customWidth="1"/>
    <col min="6401" max="6401" width="2.125" style="227" customWidth="1"/>
    <col min="6402" max="6402" width="2.375" style="227" customWidth="1"/>
    <col min="6403" max="6421" width="9" style="227" customWidth="1"/>
    <col min="6422" max="6425" width="2.375" style="227" customWidth="1"/>
    <col min="6426" max="6426" width="2.125" style="227" customWidth="1"/>
    <col min="6427" max="6655" width="9" style="227" customWidth="1"/>
    <col min="6656" max="6656" width="1.75" style="227" customWidth="1"/>
    <col min="6657" max="6657" width="2.125" style="227" customWidth="1"/>
    <col min="6658" max="6658" width="2.375" style="227" customWidth="1"/>
    <col min="6659" max="6677" width="9" style="227" customWidth="1"/>
    <col min="6678" max="6681" width="2.375" style="227" customWidth="1"/>
    <col min="6682" max="6682" width="2.125" style="227" customWidth="1"/>
    <col min="6683" max="6911" width="9" style="227" customWidth="1"/>
    <col min="6912" max="6912" width="1.75" style="227" customWidth="1"/>
    <col min="6913" max="6913" width="2.125" style="227" customWidth="1"/>
    <col min="6914" max="6914" width="2.375" style="227" customWidth="1"/>
    <col min="6915" max="6933" width="9" style="227" customWidth="1"/>
    <col min="6934" max="6937" width="2.375" style="227" customWidth="1"/>
    <col min="6938" max="6938" width="2.125" style="227" customWidth="1"/>
    <col min="6939" max="7167" width="9" style="227" customWidth="1"/>
    <col min="7168" max="7168" width="1.75" style="227" customWidth="1"/>
    <col min="7169" max="7169" width="2.125" style="227" customWidth="1"/>
    <col min="7170" max="7170" width="2.375" style="227" customWidth="1"/>
    <col min="7171" max="7189" width="9" style="227" customWidth="1"/>
    <col min="7190" max="7193" width="2.375" style="227" customWidth="1"/>
    <col min="7194" max="7194" width="2.125" style="227" customWidth="1"/>
    <col min="7195" max="7423" width="9" style="227" customWidth="1"/>
    <col min="7424" max="7424" width="1.75" style="227" customWidth="1"/>
    <col min="7425" max="7425" width="2.125" style="227" customWidth="1"/>
    <col min="7426" max="7426" width="2.375" style="227" customWidth="1"/>
    <col min="7427" max="7445" width="9" style="227" customWidth="1"/>
    <col min="7446" max="7449" width="2.375" style="227" customWidth="1"/>
    <col min="7450" max="7450" width="2.125" style="227" customWidth="1"/>
    <col min="7451" max="7679" width="9" style="227" customWidth="1"/>
    <col min="7680" max="7680" width="1.75" style="227" customWidth="1"/>
    <col min="7681" max="7681" width="2.125" style="227" customWidth="1"/>
    <col min="7682" max="7682" width="2.375" style="227" customWidth="1"/>
    <col min="7683" max="7701" width="9" style="227" customWidth="1"/>
    <col min="7702" max="7705" width="2.375" style="227" customWidth="1"/>
    <col min="7706" max="7706" width="2.125" style="227" customWidth="1"/>
    <col min="7707" max="7935" width="9" style="227" customWidth="1"/>
    <col min="7936" max="7936" width="1.75" style="227" customWidth="1"/>
    <col min="7937" max="7937" width="2.125" style="227" customWidth="1"/>
    <col min="7938" max="7938" width="2.375" style="227" customWidth="1"/>
    <col min="7939" max="7957" width="9" style="227" customWidth="1"/>
    <col min="7958" max="7961" width="2.375" style="227" customWidth="1"/>
    <col min="7962" max="7962" width="2.125" style="227" customWidth="1"/>
    <col min="7963" max="8191" width="9" style="227" customWidth="1"/>
    <col min="8192" max="8192" width="1.75" style="227" customWidth="1"/>
    <col min="8193" max="8193" width="2.125" style="227" customWidth="1"/>
    <col min="8194" max="8194" width="2.375" style="227" customWidth="1"/>
    <col min="8195" max="8213" width="9" style="227" customWidth="1"/>
    <col min="8214" max="8217" width="2.375" style="227" customWidth="1"/>
    <col min="8218" max="8218" width="2.125" style="227" customWidth="1"/>
    <col min="8219" max="8447" width="9" style="227" customWidth="1"/>
    <col min="8448" max="8448" width="1.75" style="227" customWidth="1"/>
    <col min="8449" max="8449" width="2.125" style="227" customWidth="1"/>
    <col min="8450" max="8450" width="2.375" style="227" customWidth="1"/>
    <col min="8451" max="8469" width="9" style="227" customWidth="1"/>
    <col min="8470" max="8473" width="2.375" style="227" customWidth="1"/>
    <col min="8474" max="8474" width="2.125" style="227" customWidth="1"/>
    <col min="8475" max="8703" width="9" style="227" customWidth="1"/>
    <col min="8704" max="8704" width="1.75" style="227" customWidth="1"/>
    <col min="8705" max="8705" width="2.125" style="227" customWidth="1"/>
    <col min="8706" max="8706" width="2.375" style="227" customWidth="1"/>
    <col min="8707" max="8725" width="9" style="227" customWidth="1"/>
    <col min="8726" max="8729" width="2.375" style="227" customWidth="1"/>
    <col min="8730" max="8730" width="2.125" style="227" customWidth="1"/>
    <col min="8731" max="8959" width="9" style="227" customWidth="1"/>
    <col min="8960" max="8960" width="1.75" style="227" customWidth="1"/>
    <col min="8961" max="8961" width="2.125" style="227" customWidth="1"/>
    <col min="8962" max="8962" width="2.375" style="227" customWidth="1"/>
    <col min="8963" max="8981" width="9" style="227" customWidth="1"/>
    <col min="8982" max="8985" width="2.375" style="227" customWidth="1"/>
    <col min="8986" max="8986" width="2.125" style="227" customWidth="1"/>
    <col min="8987" max="9215" width="9" style="227" customWidth="1"/>
    <col min="9216" max="9216" width="1.75" style="227" customWidth="1"/>
    <col min="9217" max="9217" width="2.125" style="227" customWidth="1"/>
    <col min="9218" max="9218" width="2.375" style="227" customWidth="1"/>
    <col min="9219" max="9237" width="9" style="227" customWidth="1"/>
    <col min="9238" max="9241" width="2.375" style="227" customWidth="1"/>
    <col min="9242" max="9242" width="2.125" style="227" customWidth="1"/>
    <col min="9243" max="9471" width="9" style="227" customWidth="1"/>
    <col min="9472" max="9472" width="1.75" style="227" customWidth="1"/>
    <col min="9473" max="9473" width="2.125" style="227" customWidth="1"/>
    <col min="9474" max="9474" width="2.375" style="227" customWidth="1"/>
    <col min="9475" max="9493" width="9" style="227" customWidth="1"/>
    <col min="9494" max="9497" width="2.375" style="227" customWidth="1"/>
    <col min="9498" max="9498" width="2.125" style="227" customWidth="1"/>
    <col min="9499" max="9727" width="9" style="227" customWidth="1"/>
    <col min="9728" max="9728" width="1.75" style="227" customWidth="1"/>
    <col min="9729" max="9729" width="2.125" style="227" customWidth="1"/>
    <col min="9730" max="9730" width="2.375" style="227" customWidth="1"/>
    <col min="9731" max="9749" width="9" style="227" customWidth="1"/>
    <col min="9750" max="9753" width="2.375" style="227" customWidth="1"/>
    <col min="9754" max="9754" width="2.125" style="227" customWidth="1"/>
    <col min="9755" max="9983" width="9" style="227" customWidth="1"/>
    <col min="9984" max="9984" width="1.75" style="227" customWidth="1"/>
    <col min="9985" max="9985" width="2.125" style="227" customWidth="1"/>
    <col min="9986" max="9986" width="2.375" style="227" customWidth="1"/>
    <col min="9987" max="10005" width="9" style="227" customWidth="1"/>
    <col min="10006" max="10009" width="2.375" style="227" customWidth="1"/>
    <col min="10010" max="10010" width="2.125" style="227" customWidth="1"/>
    <col min="10011" max="10239" width="9" style="227" customWidth="1"/>
    <col min="10240" max="10240" width="1.75" style="227" customWidth="1"/>
    <col min="10241" max="10241" width="2.125" style="227" customWidth="1"/>
    <col min="10242" max="10242" width="2.375" style="227" customWidth="1"/>
    <col min="10243" max="10261" width="9" style="227" customWidth="1"/>
    <col min="10262" max="10265" width="2.375" style="227" customWidth="1"/>
    <col min="10266" max="10266" width="2.125" style="227" customWidth="1"/>
    <col min="10267" max="10495" width="9" style="227" customWidth="1"/>
    <col min="10496" max="10496" width="1.75" style="227" customWidth="1"/>
    <col min="10497" max="10497" width="2.125" style="227" customWidth="1"/>
    <col min="10498" max="10498" width="2.375" style="227" customWidth="1"/>
    <col min="10499" max="10517" width="9" style="227" customWidth="1"/>
    <col min="10518" max="10521" width="2.375" style="227" customWidth="1"/>
    <col min="10522" max="10522" width="2.125" style="227" customWidth="1"/>
    <col min="10523" max="10751" width="9" style="227" customWidth="1"/>
    <col min="10752" max="10752" width="1.75" style="227" customWidth="1"/>
    <col min="10753" max="10753" width="2.125" style="227" customWidth="1"/>
    <col min="10754" max="10754" width="2.375" style="227" customWidth="1"/>
    <col min="10755" max="10773" width="9" style="227" customWidth="1"/>
    <col min="10774" max="10777" width="2.375" style="227" customWidth="1"/>
    <col min="10778" max="10778" width="2.125" style="227" customWidth="1"/>
    <col min="10779" max="11007" width="9" style="227" customWidth="1"/>
    <col min="11008" max="11008" width="1.75" style="227" customWidth="1"/>
    <col min="11009" max="11009" width="2.125" style="227" customWidth="1"/>
    <col min="11010" max="11010" width="2.375" style="227" customWidth="1"/>
    <col min="11011" max="11029" width="9" style="227" customWidth="1"/>
    <col min="11030" max="11033" width="2.375" style="227" customWidth="1"/>
    <col min="11034" max="11034" width="2.125" style="227" customWidth="1"/>
    <col min="11035" max="11263" width="9" style="227" customWidth="1"/>
    <col min="11264" max="11264" width="1.75" style="227" customWidth="1"/>
    <col min="11265" max="11265" width="2.125" style="227" customWidth="1"/>
    <col min="11266" max="11266" width="2.375" style="227" customWidth="1"/>
    <col min="11267" max="11285" width="9" style="227" customWidth="1"/>
    <col min="11286" max="11289" width="2.375" style="227" customWidth="1"/>
    <col min="11290" max="11290" width="2.125" style="227" customWidth="1"/>
    <col min="11291" max="11519" width="9" style="227" customWidth="1"/>
    <col min="11520" max="11520" width="1.75" style="227" customWidth="1"/>
    <col min="11521" max="11521" width="2.125" style="227" customWidth="1"/>
    <col min="11522" max="11522" width="2.375" style="227" customWidth="1"/>
    <col min="11523" max="11541" width="9" style="227" customWidth="1"/>
    <col min="11542" max="11545" width="2.375" style="227" customWidth="1"/>
    <col min="11546" max="11546" width="2.125" style="227" customWidth="1"/>
    <col min="11547" max="11775" width="9" style="227" customWidth="1"/>
    <col min="11776" max="11776" width="1.75" style="227" customWidth="1"/>
    <col min="11777" max="11777" width="2.125" style="227" customWidth="1"/>
    <col min="11778" max="11778" width="2.375" style="227" customWidth="1"/>
    <col min="11779" max="11797" width="9" style="227" customWidth="1"/>
    <col min="11798" max="11801" width="2.375" style="227" customWidth="1"/>
    <col min="11802" max="11802" width="2.125" style="227" customWidth="1"/>
    <col min="11803" max="12031" width="9" style="227" customWidth="1"/>
    <col min="12032" max="12032" width="1.75" style="227" customWidth="1"/>
    <col min="12033" max="12033" width="2.125" style="227" customWidth="1"/>
    <col min="12034" max="12034" width="2.375" style="227" customWidth="1"/>
    <col min="12035" max="12053" width="9" style="227" customWidth="1"/>
    <col min="12054" max="12057" width="2.375" style="227" customWidth="1"/>
    <col min="12058" max="12058" width="2.125" style="227" customWidth="1"/>
    <col min="12059" max="12287" width="9" style="227" customWidth="1"/>
    <col min="12288" max="12288" width="1.75" style="227" customWidth="1"/>
    <col min="12289" max="12289" width="2.125" style="227" customWidth="1"/>
    <col min="12290" max="12290" width="2.375" style="227" customWidth="1"/>
    <col min="12291" max="12309" width="9" style="227" customWidth="1"/>
    <col min="12310" max="12313" width="2.375" style="227" customWidth="1"/>
    <col min="12314" max="12314" width="2.125" style="227" customWidth="1"/>
    <col min="12315" max="12543" width="9" style="227" customWidth="1"/>
    <col min="12544" max="12544" width="1.75" style="227" customWidth="1"/>
    <col min="12545" max="12545" width="2.125" style="227" customWidth="1"/>
    <col min="12546" max="12546" width="2.375" style="227" customWidth="1"/>
    <col min="12547" max="12565" width="9" style="227" customWidth="1"/>
    <col min="12566" max="12569" width="2.375" style="227" customWidth="1"/>
    <col min="12570" max="12570" width="2.125" style="227" customWidth="1"/>
    <col min="12571" max="12799" width="9" style="227" customWidth="1"/>
    <col min="12800" max="12800" width="1.75" style="227" customWidth="1"/>
    <col min="12801" max="12801" width="2.125" style="227" customWidth="1"/>
    <col min="12802" max="12802" width="2.375" style="227" customWidth="1"/>
    <col min="12803" max="12821" width="9" style="227" customWidth="1"/>
    <col min="12822" max="12825" width="2.375" style="227" customWidth="1"/>
    <col min="12826" max="12826" width="2.125" style="227" customWidth="1"/>
    <col min="12827" max="13055" width="9" style="227" customWidth="1"/>
    <col min="13056" max="13056" width="1.75" style="227" customWidth="1"/>
    <col min="13057" max="13057" width="2.125" style="227" customWidth="1"/>
    <col min="13058" max="13058" width="2.375" style="227" customWidth="1"/>
    <col min="13059" max="13077" width="9" style="227" customWidth="1"/>
    <col min="13078" max="13081" width="2.375" style="227" customWidth="1"/>
    <col min="13082" max="13082" width="2.125" style="227" customWidth="1"/>
    <col min="13083" max="13311" width="9" style="227" customWidth="1"/>
    <col min="13312" max="13312" width="1.75" style="227" customWidth="1"/>
    <col min="13313" max="13313" width="2.125" style="227" customWidth="1"/>
    <col min="13314" max="13314" width="2.375" style="227" customWidth="1"/>
    <col min="13315" max="13333" width="9" style="227" customWidth="1"/>
    <col min="13334" max="13337" width="2.375" style="227" customWidth="1"/>
    <col min="13338" max="13338" width="2.125" style="227" customWidth="1"/>
    <col min="13339" max="13567" width="9" style="227" customWidth="1"/>
    <col min="13568" max="13568" width="1.75" style="227" customWidth="1"/>
    <col min="13569" max="13569" width="2.125" style="227" customWidth="1"/>
    <col min="13570" max="13570" width="2.375" style="227" customWidth="1"/>
    <col min="13571" max="13589" width="9" style="227" customWidth="1"/>
    <col min="13590" max="13593" width="2.375" style="227" customWidth="1"/>
    <col min="13594" max="13594" width="2.125" style="227" customWidth="1"/>
    <col min="13595" max="13823" width="9" style="227" customWidth="1"/>
    <col min="13824" max="13824" width="1.75" style="227" customWidth="1"/>
    <col min="13825" max="13825" width="2.125" style="227" customWidth="1"/>
    <col min="13826" max="13826" width="2.375" style="227" customWidth="1"/>
    <col min="13827" max="13845" width="9" style="227" customWidth="1"/>
    <col min="13846" max="13849" width="2.375" style="227" customWidth="1"/>
    <col min="13850" max="13850" width="2.125" style="227" customWidth="1"/>
    <col min="13851" max="14079" width="9" style="227" customWidth="1"/>
    <col min="14080" max="14080" width="1.75" style="227" customWidth="1"/>
    <col min="14081" max="14081" width="2.125" style="227" customWidth="1"/>
    <col min="14082" max="14082" width="2.375" style="227" customWidth="1"/>
    <col min="14083" max="14101" width="9" style="227" customWidth="1"/>
    <col min="14102" max="14105" width="2.375" style="227" customWidth="1"/>
    <col min="14106" max="14106" width="2.125" style="227" customWidth="1"/>
    <col min="14107" max="14335" width="9" style="227" customWidth="1"/>
    <col min="14336" max="14336" width="1.75" style="227" customWidth="1"/>
    <col min="14337" max="14337" width="2.125" style="227" customWidth="1"/>
    <col min="14338" max="14338" width="2.375" style="227" customWidth="1"/>
    <col min="14339" max="14357" width="9" style="227" customWidth="1"/>
    <col min="14358" max="14361" width="2.375" style="227" customWidth="1"/>
    <col min="14362" max="14362" width="2.125" style="227" customWidth="1"/>
    <col min="14363" max="14591" width="9" style="227" customWidth="1"/>
    <col min="14592" max="14592" width="1.75" style="227" customWidth="1"/>
    <col min="14593" max="14593" width="2.125" style="227" customWidth="1"/>
    <col min="14594" max="14594" width="2.375" style="227" customWidth="1"/>
    <col min="14595" max="14613" width="9" style="227" customWidth="1"/>
    <col min="14614" max="14617" width="2.375" style="227" customWidth="1"/>
    <col min="14618" max="14618" width="2.125" style="227" customWidth="1"/>
    <col min="14619" max="14847" width="9" style="227" customWidth="1"/>
    <col min="14848" max="14848" width="1.75" style="227" customWidth="1"/>
    <col min="14849" max="14849" width="2.125" style="227" customWidth="1"/>
    <col min="14850" max="14850" width="2.375" style="227" customWidth="1"/>
    <col min="14851" max="14869" width="9" style="227" customWidth="1"/>
    <col min="14870" max="14873" width="2.375" style="227" customWidth="1"/>
    <col min="14874" max="14874" width="2.125" style="227" customWidth="1"/>
    <col min="14875" max="15103" width="9" style="227" customWidth="1"/>
    <col min="15104" max="15104" width="1.75" style="227" customWidth="1"/>
    <col min="15105" max="15105" width="2.125" style="227" customWidth="1"/>
    <col min="15106" max="15106" width="2.375" style="227" customWidth="1"/>
    <col min="15107" max="15125" width="9" style="227" customWidth="1"/>
    <col min="15126" max="15129" width="2.375" style="227" customWidth="1"/>
    <col min="15130" max="15130" width="2.125" style="227" customWidth="1"/>
    <col min="15131" max="15359" width="9" style="227" customWidth="1"/>
    <col min="15360" max="15360" width="1.75" style="227" customWidth="1"/>
    <col min="15361" max="15361" width="2.125" style="227" customWidth="1"/>
    <col min="15362" max="15362" width="2.375" style="227" customWidth="1"/>
    <col min="15363" max="15381" width="9" style="227" customWidth="1"/>
    <col min="15382" max="15385" width="2.375" style="227" customWidth="1"/>
    <col min="15386" max="15386" width="2.125" style="227" customWidth="1"/>
    <col min="15387" max="15615" width="9" style="227" customWidth="1"/>
    <col min="15616" max="15616" width="1.75" style="227" customWidth="1"/>
    <col min="15617" max="15617" width="2.125" style="227" customWidth="1"/>
    <col min="15618" max="15618" width="2.375" style="227" customWidth="1"/>
    <col min="15619" max="15637" width="9" style="227" customWidth="1"/>
    <col min="15638" max="15641" width="2.375" style="227" customWidth="1"/>
    <col min="15642" max="15642" width="2.125" style="227" customWidth="1"/>
    <col min="15643" max="15871" width="9" style="227" customWidth="1"/>
    <col min="15872" max="15872" width="1.75" style="227" customWidth="1"/>
    <col min="15873" max="15873" width="2.125" style="227" customWidth="1"/>
    <col min="15874" max="15874" width="2.375" style="227" customWidth="1"/>
    <col min="15875" max="15893" width="9" style="227" customWidth="1"/>
    <col min="15894" max="15897" width="2.375" style="227" customWidth="1"/>
    <col min="15898" max="15898" width="2.125" style="227" customWidth="1"/>
    <col min="15899" max="16127" width="9" style="227" customWidth="1"/>
    <col min="16128" max="16128" width="1.75" style="227" customWidth="1"/>
    <col min="16129" max="16129" width="2.125" style="227" customWidth="1"/>
    <col min="16130" max="16130" width="2.375" style="227" customWidth="1"/>
    <col min="16131" max="16149" width="9" style="227" customWidth="1"/>
    <col min="16150" max="16153" width="2.375" style="227" customWidth="1"/>
    <col min="16154" max="16154" width="2.125" style="227" customWidth="1"/>
    <col min="16155" max="16384" width="9" style="227" customWidth="1"/>
  </cols>
  <sheetData>
    <row r="1" spans="1:27" ht="20.100000000000001" customHeight="1">
      <c r="A1" s="2798" t="s">
        <v>875</v>
      </c>
      <c r="Z1" s="3283"/>
    </row>
    <row r="2" spans="1:27" ht="20.100000000000001" customHeight="1">
      <c r="A2" s="335"/>
      <c r="B2" s="227"/>
      <c r="C2" s="227"/>
      <c r="D2" s="227"/>
      <c r="E2" s="227"/>
      <c r="F2" s="227"/>
      <c r="G2" s="227"/>
      <c r="H2" s="227"/>
      <c r="I2" s="227"/>
      <c r="J2" s="227"/>
      <c r="K2" s="227"/>
      <c r="L2" s="227"/>
      <c r="M2" s="227"/>
      <c r="N2" s="227"/>
      <c r="O2" s="227"/>
      <c r="P2" s="227"/>
      <c r="Q2" s="227"/>
      <c r="R2" s="381" t="s">
        <v>43</v>
      </c>
      <c r="S2" s="381"/>
      <c r="T2" s="381"/>
      <c r="U2" s="381"/>
      <c r="V2" s="381"/>
      <c r="W2" s="381"/>
      <c r="X2" s="381"/>
      <c r="Y2" s="381"/>
      <c r="Z2" s="388"/>
      <c r="AA2" s="227"/>
    </row>
    <row r="3" spans="1:27" ht="20.100000000000001" customHeight="1">
      <c r="A3" s="335"/>
      <c r="B3" s="227"/>
      <c r="C3" s="227"/>
      <c r="D3" s="227"/>
      <c r="E3" s="227"/>
      <c r="F3" s="227"/>
      <c r="G3" s="227"/>
      <c r="H3" s="227"/>
      <c r="I3" s="227"/>
      <c r="J3" s="227"/>
      <c r="K3" s="227"/>
      <c r="L3" s="227"/>
      <c r="M3" s="227"/>
      <c r="N3" s="227"/>
      <c r="O3" s="227"/>
      <c r="P3" s="227"/>
      <c r="Q3" s="227"/>
      <c r="R3" s="227"/>
      <c r="S3" s="227"/>
      <c r="T3" s="340"/>
      <c r="U3" s="227"/>
      <c r="V3" s="227"/>
      <c r="W3" s="227"/>
      <c r="X3" s="227"/>
      <c r="Y3" s="227"/>
      <c r="Z3" s="388"/>
      <c r="AA3" s="227"/>
    </row>
    <row r="4" spans="1:27" ht="20.100000000000001" customHeight="1">
      <c r="A4" s="335"/>
      <c r="B4" s="2781" t="s">
        <v>347</v>
      </c>
      <c r="C4" s="2781"/>
      <c r="D4" s="2781"/>
      <c r="E4" s="2781"/>
      <c r="F4" s="2781"/>
      <c r="G4" s="2781"/>
      <c r="H4" s="2781"/>
      <c r="I4" s="2781"/>
      <c r="J4" s="2781"/>
      <c r="K4" s="2781"/>
      <c r="L4" s="2781"/>
      <c r="M4" s="2781"/>
      <c r="N4" s="2781"/>
      <c r="O4" s="2781"/>
      <c r="P4" s="2781"/>
      <c r="Q4" s="2781"/>
      <c r="R4" s="2781"/>
      <c r="S4" s="2781"/>
      <c r="T4" s="2781"/>
      <c r="U4" s="2781"/>
      <c r="V4" s="2781"/>
      <c r="W4" s="2781"/>
      <c r="X4" s="2781"/>
      <c r="Y4" s="2781"/>
      <c r="Z4" s="388"/>
      <c r="AA4" s="227"/>
    </row>
    <row r="5" spans="1:27" ht="20.100000000000001" customHeight="1">
      <c r="A5" s="335"/>
      <c r="B5" s="227"/>
      <c r="C5" s="227"/>
      <c r="D5" s="227"/>
      <c r="E5" s="227"/>
      <c r="F5" s="227"/>
      <c r="G5" s="227"/>
      <c r="H5" s="227"/>
      <c r="I5" s="227"/>
      <c r="J5" s="227"/>
      <c r="K5" s="227"/>
      <c r="L5" s="227"/>
      <c r="M5" s="227"/>
      <c r="N5" s="227"/>
      <c r="O5" s="227"/>
      <c r="P5" s="227"/>
      <c r="Q5" s="227"/>
      <c r="R5" s="227"/>
      <c r="S5" s="227"/>
      <c r="T5" s="227"/>
      <c r="U5" s="227"/>
      <c r="V5" s="227"/>
      <c r="W5" s="227"/>
      <c r="X5" s="227"/>
      <c r="Y5" s="227"/>
      <c r="Z5" s="388"/>
      <c r="AA5" s="227"/>
    </row>
    <row r="6" spans="1:27" ht="20.100000000000001" customHeight="1">
      <c r="A6" s="335"/>
      <c r="B6" s="3280" t="s">
        <v>522</v>
      </c>
      <c r="C6" s="3281"/>
      <c r="D6" s="3281"/>
      <c r="E6" s="3281"/>
      <c r="F6" s="3282"/>
      <c r="G6" s="3199"/>
      <c r="H6" s="3199"/>
      <c r="I6" s="3199"/>
      <c r="J6" s="3199"/>
      <c r="K6" s="3199"/>
      <c r="L6" s="3199"/>
      <c r="M6" s="3199"/>
      <c r="N6" s="3199"/>
      <c r="O6" s="3199"/>
      <c r="P6" s="3199"/>
      <c r="Q6" s="3199"/>
      <c r="R6" s="3199"/>
      <c r="S6" s="3199"/>
      <c r="T6" s="3199"/>
      <c r="U6" s="3199"/>
      <c r="V6" s="3199"/>
      <c r="W6" s="3199"/>
      <c r="X6" s="3199"/>
      <c r="Y6" s="3275"/>
      <c r="Z6" s="388"/>
      <c r="AA6" s="227"/>
    </row>
    <row r="7" spans="1:27" ht="20.100000000000001" customHeight="1">
      <c r="A7" s="335"/>
      <c r="B7" s="3280" t="s">
        <v>621</v>
      </c>
      <c r="C7" s="3281"/>
      <c r="D7" s="3281"/>
      <c r="E7" s="3281"/>
      <c r="F7" s="3282"/>
      <c r="G7" s="357" t="s">
        <v>1658</v>
      </c>
      <c r="H7" s="357"/>
      <c r="I7" s="357"/>
      <c r="J7" s="357"/>
      <c r="K7" s="357"/>
      <c r="L7" s="357"/>
      <c r="M7" s="357"/>
      <c r="N7" s="357"/>
      <c r="O7" s="357"/>
      <c r="P7" s="357"/>
      <c r="Q7" s="357"/>
      <c r="R7" s="357"/>
      <c r="S7" s="357"/>
      <c r="T7" s="357"/>
      <c r="U7" s="357"/>
      <c r="V7" s="357"/>
      <c r="W7" s="357"/>
      <c r="X7" s="357"/>
      <c r="Y7" s="364"/>
      <c r="Z7" s="388"/>
      <c r="AA7" s="227"/>
    </row>
    <row r="8" spans="1:27" ht="20.100000000000001" customHeight="1">
      <c r="A8" s="335"/>
      <c r="B8" s="227"/>
      <c r="C8" s="227"/>
      <c r="D8" s="227"/>
      <c r="E8" s="227"/>
      <c r="F8" s="227"/>
      <c r="G8" s="227"/>
      <c r="H8" s="227"/>
      <c r="I8" s="227"/>
      <c r="J8" s="227"/>
      <c r="K8" s="227"/>
      <c r="L8" s="227"/>
      <c r="M8" s="227"/>
      <c r="N8" s="227"/>
      <c r="O8" s="227"/>
      <c r="P8" s="227"/>
      <c r="Q8" s="227"/>
      <c r="R8" s="227"/>
      <c r="S8" s="227"/>
      <c r="T8" s="227"/>
      <c r="U8" s="227"/>
      <c r="V8" s="227"/>
      <c r="W8" s="227"/>
      <c r="X8" s="227"/>
      <c r="Y8" s="227"/>
      <c r="Z8" s="388"/>
      <c r="AA8" s="227"/>
    </row>
    <row r="9" spans="1:27" ht="20.100000000000001" customHeight="1">
      <c r="A9" s="335"/>
      <c r="B9" s="233"/>
      <c r="C9" s="241" t="s">
        <v>2027</v>
      </c>
      <c r="D9" s="241"/>
      <c r="E9" s="241"/>
      <c r="F9" s="241"/>
      <c r="G9" s="241"/>
      <c r="H9" s="241"/>
      <c r="I9" s="241"/>
      <c r="J9" s="241"/>
      <c r="K9" s="241"/>
      <c r="L9" s="241"/>
      <c r="M9" s="241"/>
      <c r="N9" s="241"/>
      <c r="O9" s="241"/>
      <c r="P9" s="241"/>
      <c r="Q9" s="241"/>
      <c r="R9" s="241"/>
      <c r="S9" s="241"/>
      <c r="T9" s="241"/>
      <c r="U9" s="297"/>
      <c r="V9" s="2813" t="s">
        <v>2030</v>
      </c>
      <c r="W9" s="327"/>
      <c r="X9" s="327"/>
      <c r="Y9" s="2815"/>
      <c r="Z9" s="388"/>
      <c r="AA9" s="227"/>
    </row>
    <row r="10" spans="1:27" ht="20.100000000000001" customHeight="1">
      <c r="A10" s="335"/>
      <c r="B10" s="235"/>
      <c r="C10" s="251" t="s">
        <v>1633</v>
      </c>
      <c r="D10" s="251"/>
      <c r="E10" s="251"/>
      <c r="F10" s="251"/>
      <c r="G10" s="251"/>
      <c r="H10" s="251"/>
      <c r="I10" s="251"/>
      <c r="J10" s="251"/>
      <c r="K10" s="251"/>
      <c r="L10" s="251"/>
      <c r="M10" s="251"/>
      <c r="N10" s="251"/>
      <c r="O10" s="251"/>
      <c r="P10" s="251"/>
      <c r="Q10" s="251"/>
      <c r="R10" s="251"/>
      <c r="S10" s="251"/>
      <c r="T10" s="251"/>
      <c r="U10" s="302"/>
      <c r="V10" s="2814"/>
      <c r="W10" s="328"/>
      <c r="X10" s="328"/>
      <c r="Y10" s="2816"/>
      <c r="Z10" s="388"/>
      <c r="AA10" s="227"/>
    </row>
    <row r="11" spans="1:27" ht="20.100000000000001" customHeight="1">
      <c r="A11" s="335"/>
      <c r="B11" s="233"/>
      <c r="C11" s="327" t="s">
        <v>1414</v>
      </c>
      <c r="D11" s="327"/>
      <c r="E11" s="327"/>
      <c r="F11" s="327"/>
      <c r="G11" s="327"/>
      <c r="H11" s="327"/>
      <c r="I11" s="327"/>
      <c r="J11" s="327"/>
      <c r="K11" s="327"/>
      <c r="L11" s="327"/>
      <c r="M11" s="327"/>
      <c r="N11" s="327"/>
      <c r="O11" s="327"/>
      <c r="P11" s="327"/>
      <c r="Q11" s="327"/>
      <c r="R11" s="327"/>
      <c r="S11" s="327"/>
      <c r="T11" s="327"/>
      <c r="U11" s="2815"/>
      <c r="V11" s="2813" t="s">
        <v>2030</v>
      </c>
      <c r="W11" s="327"/>
      <c r="X11" s="327"/>
      <c r="Y11" s="2815"/>
      <c r="Z11" s="388"/>
      <c r="AA11" s="227"/>
    </row>
    <row r="12" spans="1:27" ht="20.100000000000001" customHeight="1">
      <c r="A12" s="335"/>
      <c r="B12" s="234"/>
      <c r="C12" s="236" t="s">
        <v>2011</v>
      </c>
      <c r="D12" s="236"/>
      <c r="E12" s="236"/>
      <c r="F12" s="236"/>
      <c r="G12" s="236"/>
      <c r="H12" s="236"/>
      <c r="I12" s="236"/>
      <c r="J12" s="236"/>
      <c r="K12" s="236"/>
      <c r="L12" s="236"/>
      <c r="M12" s="236"/>
      <c r="N12" s="236"/>
      <c r="O12" s="236"/>
      <c r="P12" s="236"/>
      <c r="Q12" s="236"/>
      <c r="R12" s="236"/>
      <c r="S12" s="236"/>
      <c r="T12" s="236"/>
      <c r="U12" s="286"/>
      <c r="V12" s="291"/>
      <c r="W12" s="295"/>
      <c r="X12" s="295"/>
      <c r="Y12" s="300"/>
      <c r="Z12" s="388"/>
      <c r="AA12" s="227"/>
    </row>
    <row r="13" spans="1:27" ht="20.100000000000001" customHeight="1">
      <c r="A13" s="335"/>
      <c r="B13" s="234"/>
      <c r="C13" s="236" t="s">
        <v>2028</v>
      </c>
      <c r="D13" s="236"/>
      <c r="E13" s="236"/>
      <c r="F13" s="236"/>
      <c r="G13" s="236"/>
      <c r="H13" s="236"/>
      <c r="I13" s="236"/>
      <c r="J13" s="236"/>
      <c r="K13" s="236"/>
      <c r="L13" s="236"/>
      <c r="M13" s="236"/>
      <c r="N13" s="236"/>
      <c r="O13" s="236"/>
      <c r="P13" s="236"/>
      <c r="Q13" s="236"/>
      <c r="R13" s="236"/>
      <c r="S13" s="236"/>
      <c r="T13" s="236"/>
      <c r="U13" s="286"/>
      <c r="V13" s="291"/>
      <c r="W13" s="295"/>
      <c r="X13" s="295"/>
      <c r="Y13" s="300"/>
      <c r="Z13" s="388"/>
      <c r="AA13" s="227"/>
    </row>
    <row r="14" spans="1:27" ht="20.100000000000001" customHeight="1">
      <c r="A14" s="335"/>
      <c r="B14" s="234"/>
      <c r="C14" s="236" t="s">
        <v>399</v>
      </c>
      <c r="D14" s="236"/>
      <c r="E14" s="236"/>
      <c r="F14" s="236"/>
      <c r="G14" s="236"/>
      <c r="H14" s="236"/>
      <c r="I14" s="236"/>
      <c r="J14" s="236"/>
      <c r="K14" s="236"/>
      <c r="L14" s="236"/>
      <c r="M14" s="236"/>
      <c r="N14" s="236"/>
      <c r="O14" s="236"/>
      <c r="P14" s="236"/>
      <c r="Q14" s="236"/>
      <c r="R14" s="236"/>
      <c r="S14" s="236"/>
      <c r="T14" s="236"/>
      <c r="U14" s="286"/>
      <c r="V14" s="291"/>
      <c r="W14" s="295"/>
      <c r="X14" s="295"/>
      <c r="Y14" s="300"/>
      <c r="Z14" s="388"/>
      <c r="AA14" s="227"/>
    </row>
    <row r="15" spans="1:27" ht="20.100000000000001" customHeight="1">
      <c r="A15" s="335"/>
      <c r="B15" s="234" t="s">
        <v>2024</v>
      </c>
      <c r="C15" s="236" t="s">
        <v>23</v>
      </c>
      <c r="D15" s="236"/>
      <c r="E15" s="236"/>
      <c r="F15" s="236"/>
      <c r="G15" s="236"/>
      <c r="H15" s="236"/>
      <c r="I15" s="236"/>
      <c r="J15" s="236"/>
      <c r="K15" s="236"/>
      <c r="L15" s="236"/>
      <c r="M15" s="236"/>
      <c r="N15" s="236"/>
      <c r="O15" s="236"/>
      <c r="P15" s="236"/>
      <c r="Q15" s="236"/>
      <c r="R15" s="236"/>
      <c r="S15" s="236"/>
      <c r="T15" s="236"/>
      <c r="U15" s="286"/>
      <c r="V15" s="291"/>
      <c r="W15" s="295"/>
      <c r="X15" s="295"/>
      <c r="Y15" s="300"/>
      <c r="Z15" s="388"/>
      <c r="AA15" s="227"/>
    </row>
    <row r="16" spans="1:27" ht="20.100000000000001" customHeight="1">
      <c r="A16" s="335"/>
      <c r="B16" s="235"/>
      <c r="C16" s="251" t="s">
        <v>2029</v>
      </c>
      <c r="D16" s="251"/>
      <c r="E16" s="251"/>
      <c r="F16" s="251"/>
      <c r="G16" s="251"/>
      <c r="H16" s="251"/>
      <c r="I16" s="251"/>
      <c r="J16" s="251"/>
      <c r="K16" s="251"/>
      <c r="L16" s="251"/>
      <c r="M16" s="251"/>
      <c r="N16" s="251"/>
      <c r="O16" s="251"/>
      <c r="P16" s="251"/>
      <c r="Q16" s="251"/>
      <c r="R16" s="251"/>
      <c r="S16" s="251"/>
      <c r="T16" s="251"/>
      <c r="U16" s="302"/>
      <c r="V16" s="2814"/>
      <c r="W16" s="328"/>
      <c r="X16" s="328"/>
      <c r="Y16" s="2816"/>
      <c r="Z16" s="388"/>
      <c r="AA16" s="227"/>
    </row>
    <row r="17" spans="1:27" ht="20.100000000000001" customHeight="1">
      <c r="A17" s="335"/>
      <c r="B17" s="227"/>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388"/>
      <c r="AA17" s="227"/>
    </row>
    <row r="18" spans="1:27" ht="20.100000000000001" customHeight="1">
      <c r="A18" s="335"/>
      <c r="B18" s="227" t="s">
        <v>442</v>
      </c>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388"/>
      <c r="AA18" s="227"/>
    </row>
    <row r="19" spans="1:27" ht="20.100000000000001" customHeight="1">
      <c r="A19" s="335"/>
      <c r="B19" s="227" t="s">
        <v>519</v>
      </c>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388"/>
      <c r="AA19" s="227"/>
    </row>
    <row r="20" spans="1:27" ht="20.100000000000001" customHeight="1">
      <c r="A20" s="335"/>
      <c r="B20" s="227" t="s">
        <v>2026</v>
      </c>
      <c r="C20" s="227"/>
      <c r="D20" s="227"/>
      <c r="E20" s="227"/>
      <c r="F20" s="227"/>
      <c r="G20" s="227"/>
      <c r="H20" s="227"/>
      <c r="I20" s="227"/>
      <c r="J20" s="227"/>
      <c r="K20" s="227"/>
      <c r="L20" s="227"/>
      <c r="M20" s="227"/>
      <c r="N20" s="227"/>
      <c r="O20" s="227"/>
      <c r="P20" s="227"/>
      <c r="Q20" s="227"/>
      <c r="R20" s="227"/>
      <c r="S20" s="227"/>
      <c r="T20" s="227"/>
      <c r="U20" s="227"/>
      <c r="V20" s="227"/>
      <c r="W20" s="227"/>
      <c r="X20" s="227"/>
      <c r="Y20" s="227"/>
      <c r="Z20" s="388"/>
      <c r="AA20" s="227"/>
    </row>
    <row r="21" spans="1:27" ht="20.100000000000001" customHeight="1">
      <c r="A21" s="227"/>
      <c r="B21" s="227" t="s">
        <v>1749</v>
      </c>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row>
    <row r="22" spans="1:27" ht="20.100000000000001" customHeight="1">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row>
    <row r="23" spans="1:27" ht="20.100000000000001" customHeight="1">
      <c r="A23" s="227"/>
      <c r="B23" s="227" t="s">
        <v>1616</v>
      </c>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row>
    <row r="24" spans="1:27" ht="20.100000000000001" customHeight="1">
      <c r="A24" s="227"/>
      <c r="B24" s="227"/>
      <c r="C24" s="227" t="s">
        <v>895</v>
      </c>
      <c r="D24" s="227"/>
      <c r="E24" s="227"/>
      <c r="F24" s="227"/>
      <c r="G24" s="227"/>
      <c r="H24" s="227"/>
      <c r="I24" s="227"/>
      <c r="J24" s="227"/>
      <c r="K24" s="227"/>
      <c r="L24" s="227"/>
      <c r="M24" s="227"/>
      <c r="N24" s="227"/>
      <c r="O24" s="227"/>
      <c r="P24" s="227"/>
      <c r="Q24" s="227"/>
      <c r="R24" s="227"/>
      <c r="S24" s="227"/>
      <c r="T24" s="227"/>
      <c r="U24" s="227"/>
      <c r="V24" s="227"/>
      <c r="W24" s="227"/>
      <c r="X24" s="227"/>
      <c r="Y24" s="227"/>
      <c r="Z24" s="227"/>
      <c r="AA24" s="227"/>
    </row>
    <row r="25" spans="1:27"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57" type="Hiragana"/>
  <pageMargins left="0.7" right="0.7" top="0.75" bottom="0.75" header="0.3" footer="0.3"/>
  <pageSetup paperSize="9" scale="72" fitToWidth="1" fitToHeight="1" orientation="portrait" usePrinterDefaults="1" r:id="rId1"/>
</worksheet>
</file>

<file path=xl/worksheets/sheet96.xml><?xml version="1.0" encoding="utf-8"?>
<worksheet xmlns="http://schemas.openxmlformats.org/spreadsheetml/2006/main" xmlns:r="http://schemas.openxmlformats.org/officeDocument/2006/relationships" xmlns:mc="http://schemas.openxmlformats.org/markup-compatibility/2006">
  <sheetPr>
    <tabColor theme="0"/>
  </sheetPr>
  <dimension ref="B2:AY101"/>
  <sheetViews>
    <sheetView workbookViewId="0">
      <selection activeCell="AX14" sqref="AX14"/>
    </sheetView>
  </sheetViews>
  <sheetFormatPr defaultRowHeight="12"/>
  <cols>
    <col min="1" max="37" width="2.875" style="3284" customWidth="1"/>
    <col min="38" max="38" width="2.125" style="3284" customWidth="1"/>
    <col min="39" max="43" width="2.875" style="3284" customWidth="1"/>
    <col min="44" max="49" width="2.125" style="3284" customWidth="1"/>
    <col min="50" max="16384" width="9" style="3284" customWidth="1"/>
  </cols>
  <sheetData>
    <row r="2" spans="2:49" ht="24.75" customHeight="1">
      <c r="B2" s="3286" t="s">
        <v>1828</v>
      </c>
      <c r="C2" s="3286"/>
      <c r="D2" s="3286"/>
      <c r="E2" s="3286"/>
      <c r="F2" s="3286"/>
      <c r="G2" s="3286"/>
      <c r="H2" s="3286"/>
      <c r="I2" s="3286"/>
      <c r="J2" s="3286"/>
      <c r="K2" s="3286"/>
      <c r="L2" s="3286"/>
      <c r="M2" s="3286"/>
      <c r="N2" s="3286"/>
      <c r="O2" s="3286"/>
      <c r="P2" s="3286"/>
      <c r="Q2" s="3286"/>
      <c r="R2" s="3286"/>
      <c r="S2" s="3286"/>
      <c r="T2" s="3286"/>
      <c r="U2" s="3286"/>
      <c r="V2" s="3286"/>
      <c r="W2" s="3286"/>
      <c r="X2" s="3286"/>
      <c r="Y2" s="3286"/>
      <c r="Z2" s="3286"/>
      <c r="AA2" s="3286"/>
      <c r="AB2" s="3286"/>
      <c r="AC2" s="3286"/>
      <c r="AD2" s="3286"/>
      <c r="AE2" s="3286"/>
      <c r="AF2" s="3286"/>
      <c r="AG2" s="3286"/>
      <c r="AH2" s="3286"/>
      <c r="AI2" s="3286"/>
      <c r="AJ2" s="3286"/>
      <c r="AK2" s="3405"/>
      <c r="AL2" s="3429"/>
      <c r="AM2" s="3429"/>
      <c r="AN2" s="3429"/>
      <c r="AO2" s="3405"/>
      <c r="AP2" s="3405"/>
      <c r="AQ2" s="3405"/>
      <c r="AR2" s="3429"/>
      <c r="AS2" s="3429"/>
      <c r="AT2" s="3429"/>
      <c r="AU2" s="3429"/>
      <c r="AV2" s="3429"/>
      <c r="AW2" s="3429"/>
    </row>
    <row r="3" spans="2:49" s="3285" customFormat="1" ht="6.75" customHeight="1"/>
    <row r="4" spans="2:49" s="3285" customFormat="1" ht="18.75" customHeight="1">
      <c r="B4" s="3287" t="s">
        <v>1829</v>
      </c>
      <c r="C4" s="3287"/>
      <c r="D4" s="3287"/>
      <c r="E4" s="3353"/>
      <c r="F4" s="3353"/>
      <c r="G4" s="3353" t="s">
        <v>1304</v>
      </c>
      <c r="H4" s="3353"/>
      <c r="I4" s="3353"/>
      <c r="J4" s="3353" t="s">
        <v>1595</v>
      </c>
      <c r="K4" s="3377"/>
      <c r="L4" s="3377"/>
      <c r="M4" s="3377" t="s">
        <v>417</v>
      </c>
      <c r="O4" s="3284" t="s">
        <v>1870</v>
      </c>
      <c r="R4" s="3284"/>
      <c r="S4" s="3284" t="s">
        <v>1260</v>
      </c>
      <c r="T4" s="3284"/>
      <c r="V4" s="3284" t="s">
        <v>1114</v>
      </c>
      <c r="W4" s="3284"/>
    </row>
    <row r="5" spans="2:49" s="3285" customFormat="1" ht="4.5" customHeight="1">
      <c r="B5" s="3287"/>
      <c r="C5" s="3287"/>
      <c r="D5" s="3287"/>
      <c r="E5" s="3354"/>
      <c r="F5" s="3354"/>
      <c r="G5" s="3354"/>
      <c r="H5" s="3354"/>
      <c r="I5" s="3354"/>
      <c r="J5" s="3354"/>
      <c r="W5" s="3284"/>
    </row>
    <row r="6" spans="2:49" s="3285" customFormat="1" ht="19.5" customHeight="1">
      <c r="B6" s="3288" t="s">
        <v>1724</v>
      </c>
      <c r="C6" s="3313"/>
      <c r="D6" s="3337"/>
      <c r="E6" s="3355"/>
      <c r="F6" s="3355"/>
      <c r="G6" s="3355"/>
      <c r="H6" s="3355"/>
      <c r="I6" s="3355"/>
      <c r="J6" s="3355"/>
      <c r="K6" s="3355"/>
      <c r="L6" s="3355"/>
      <c r="M6" s="3355"/>
      <c r="N6" s="3355"/>
      <c r="O6" s="3355"/>
      <c r="P6" s="3291" t="s">
        <v>1434</v>
      </c>
      <c r="Q6" s="3291"/>
      <c r="R6" s="3291"/>
      <c r="S6" s="3355"/>
      <c r="T6" s="3355"/>
      <c r="U6" s="3355"/>
      <c r="V6" s="3355"/>
      <c r="W6" s="3355"/>
      <c r="X6" s="3355"/>
      <c r="Y6" s="3355"/>
      <c r="Z6" s="3401" t="s">
        <v>1884</v>
      </c>
      <c r="AA6" s="3401"/>
      <c r="AB6" s="3355"/>
      <c r="AC6" s="3355"/>
      <c r="AD6" s="3355"/>
      <c r="AE6" s="3355"/>
      <c r="AF6" s="3355"/>
      <c r="AG6" s="3355"/>
      <c r="AH6" s="3355"/>
      <c r="AI6" s="3355"/>
      <c r="AJ6" s="3355"/>
    </row>
    <row r="7" spans="2:49" s="3285" customFormat="1" ht="5.25" customHeight="1"/>
    <row r="8" spans="2:49" s="3285" customFormat="1" ht="18.75" customHeight="1">
      <c r="B8" s="3289" t="s">
        <v>576</v>
      </c>
    </row>
    <row r="9" spans="2:49" s="3285" customFormat="1" ht="6" customHeight="1"/>
    <row r="10" spans="2:49" s="3285" customFormat="1" ht="18.75" customHeight="1">
      <c r="B10" s="3290" t="s">
        <v>1511</v>
      </c>
    </row>
    <row r="11" spans="2:49" s="3285" customFormat="1" ht="18.75" customHeight="1">
      <c r="B11" s="3291" t="s">
        <v>836</v>
      </c>
      <c r="C11" s="3291"/>
      <c r="D11" s="3291"/>
      <c r="E11" s="3356"/>
      <c r="F11" s="3361"/>
      <c r="G11" s="3361"/>
      <c r="H11" s="3361"/>
      <c r="I11" s="3361"/>
      <c r="J11" s="3361"/>
      <c r="K11" s="3361"/>
      <c r="L11" s="3361"/>
      <c r="M11" s="3361"/>
      <c r="N11" s="3361"/>
      <c r="O11" s="3361"/>
      <c r="P11" s="3361"/>
      <c r="Q11" s="3383"/>
      <c r="R11" s="3394" t="s">
        <v>1877</v>
      </c>
      <c r="S11" s="3396"/>
      <c r="T11" s="3392"/>
      <c r="U11" s="3378"/>
      <c r="V11" s="3378"/>
      <c r="W11" s="3378"/>
      <c r="X11" s="3378"/>
      <c r="Y11" s="3378"/>
      <c r="Z11" s="3378"/>
      <c r="AA11" s="3378"/>
      <c r="AB11" s="3378"/>
      <c r="AC11" s="3378"/>
      <c r="AD11" s="3378"/>
      <c r="AE11" s="3378"/>
      <c r="AF11" s="3378"/>
      <c r="AG11" s="3378"/>
      <c r="AH11" s="3378"/>
      <c r="AI11" s="3378"/>
      <c r="AJ11" s="3378"/>
      <c r="AK11" s="3388"/>
    </row>
    <row r="12" spans="2:49" s="3285" customFormat="1" ht="18.75" customHeight="1">
      <c r="B12" s="3292" t="s">
        <v>1831</v>
      </c>
      <c r="C12" s="3292"/>
      <c r="D12" s="3292"/>
      <c r="E12" s="3356"/>
      <c r="F12" s="3361"/>
      <c r="G12" s="3361"/>
      <c r="H12" s="3363" t="s">
        <v>1304</v>
      </c>
      <c r="I12" s="3361"/>
      <c r="J12" s="3361"/>
      <c r="K12" s="3363" t="s">
        <v>1864</v>
      </c>
      <c r="L12" s="3361"/>
      <c r="M12" s="3361"/>
      <c r="N12" s="3363" t="s">
        <v>434</v>
      </c>
      <c r="O12" s="3369"/>
      <c r="P12" s="3369"/>
      <c r="Q12" s="3363" t="s">
        <v>1874</v>
      </c>
      <c r="R12" s="3395"/>
      <c r="S12" s="3397"/>
      <c r="T12" s="3398"/>
      <c r="U12" s="3400"/>
      <c r="V12" s="3400"/>
      <c r="W12" s="3400"/>
      <c r="X12" s="3400"/>
      <c r="Y12" s="3400"/>
      <c r="Z12" s="3400"/>
      <c r="AA12" s="3400"/>
      <c r="AB12" s="3400"/>
      <c r="AC12" s="3400"/>
      <c r="AD12" s="3400"/>
      <c r="AE12" s="3400"/>
      <c r="AF12" s="3400"/>
      <c r="AG12" s="3400"/>
      <c r="AH12" s="3400"/>
      <c r="AI12" s="3400"/>
      <c r="AJ12" s="3400"/>
      <c r="AK12" s="3406"/>
    </row>
    <row r="13" spans="2:49" s="3285" customFormat="1" ht="35.25" customHeight="1">
      <c r="B13" s="3293" t="s">
        <v>1832</v>
      </c>
      <c r="C13" s="3314"/>
      <c r="D13" s="3338"/>
      <c r="E13" s="3357"/>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407"/>
    </row>
    <row r="14" spans="2:49" s="3285" customFormat="1" ht="51" customHeight="1">
      <c r="B14" s="3293" t="s">
        <v>1833</v>
      </c>
      <c r="C14" s="3314"/>
      <c r="D14" s="3338"/>
      <c r="E14" s="3357"/>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407"/>
    </row>
    <row r="15" spans="2:49" s="3285" customFormat="1" ht="18.75" customHeight="1">
      <c r="B15" s="3294" t="s">
        <v>1834</v>
      </c>
      <c r="C15" s="3315"/>
      <c r="D15" s="3315"/>
      <c r="E15" s="3350"/>
      <c r="F15" s="3302"/>
      <c r="G15" s="3284" t="s">
        <v>1114</v>
      </c>
      <c r="H15" s="3284"/>
      <c r="I15" s="3284"/>
      <c r="J15" s="3284" t="s">
        <v>938</v>
      </c>
      <c r="K15" s="3284"/>
      <c r="L15" s="3284"/>
      <c r="M15" s="3284"/>
      <c r="N15" s="3341"/>
      <c r="O15" s="3341"/>
      <c r="P15" s="3341"/>
      <c r="Q15" s="3341"/>
      <c r="R15" s="3341"/>
      <c r="S15" s="3341"/>
      <c r="T15" s="3341"/>
      <c r="U15" s="3341"/>
      <c r="V15" s="3341"/>
      <c r="W15" s="3341"/>
      <c r="X15" s="3341"/>
      <c r="Y15" s="3341"/>
      <c r="Z15" s="3341"/>
      <c r="AA15" s="3341"/>
      <c r="AB15" s="3342"/>
      <c r="AC15" s="3342"/>
      <c r="AD15" s="3342"/>
      <c r="AE15" s="3342"/>
      <c r="AF15" s="3342"/>
      <c r="AG15" s="3342"/>
      <c r="AH15" s="3342"/>
      <c r="AI15" s="3342"/>
      <c r="AJ15" s="3342"/>
      <c r="AK15" s="3404" t="s">
        <v>1712</v>
      </c>
    </row>
    <row r="16" spans="2:49" s="3285" customFormat="1" ht="18.75" customHeight="1">
      <c r="B16" s="3295" t="s">
        <v>96</v>
      </c>
      <c r="C16" s="3316"/>
      <c r="D16" s="3316"/>
      <c r="E16" s="3316"/>
      <c r="F16" s="3347"/>
      <c r="G16" s="3300"/>
      <c r="H16" s="3319" t="s">
        <v>1114</v>
      </c>
      <c r="I16" s="3376"/>
      <c r="J16" s="3319"/>
      <c r="K16" s="3319" t="s">
        <v>1865</v>
      </c>
      <c r="L16" s="3319"/>
      <c r="M16" s="3319"/>
      <c r="N16" s="3319" t="s">
        <v>1867</v>
      </c>
      <c r="O16" s="3319"/>
      <c r="P16" s="3319"/>
      <c r="Q16" s="3376"/>
      <c r="R16" s="3376" t="s">
        <v>1603</v>
      </c>
      <c r="S16" s="3376"/>
      <c r="T16" s="3376" t="s">
        <v>1885</v>
      </c>
      <c r="U16" s="3376"/>
      <c r="V16" s="3376" t="s">
        <v>1880</v>
      </c>
      <c r="W16" s="3376"/>
      <c r="X16" s="3376" t="s">
        <v>1312</v>
      </c>
      <c r="Y16" s="3376"/>
      <c r="Z16" s="3376" t="s">
        <v>1460</v>
      </c>
      <c r="AA16" s="3403"/>
      <c r="AB16" s="3316" t="s">
        <v>308</v>
      </c>
      <c r="AC16" s="3316"/>
      <c r="AD16" s="3316"/>
      <c r="AE16" s="3300"/>
      <c r="AF16" s="3319" t="s">
        <v>1114</v>
      </c>
      <c r="AG16" s="3319"/>
      <c r="AH16" s="3319"/>
      <c r="AI16" s="3319" t="s">
        <v>1845</v>
      </c>
      <c r="AJ16" s="3319"/>
      <c r="AK16" s="3403"/>
    </row>
    <row r="17" spans="2:51" s="3285" customFormat="1" ht="18.75" customHeight="1">
      <c r="B17" s="3296"/>
      <c r="C17" s="3317"/>
      <c r="D17" s="3317"/>
      <c r="E17" s="3317"/>
      <c r="F17" s="3349"/>
      <c r="G17" s="3303"/>
      <c r="H17" s="3287" t="s">
        <v>1845</v>
      </c>
      <c r="I17" s="3377"/>
      <c r="J17" s="3287"/>
      <c r="K17" s="3287" t="s">
        <v>280</v>
      </c>
      <c r="L17" s="3287"/>
      <c r="M17" s="3342"/>
      <c r="N17" s="3342"/>
      <c r="O17" s="3377" t="s">
        <v>1712</v>
      </c>
      <c r="P17" s="3287"/>
      <c r="Q17" s="3287" t="s">
        <v>141</v>
      </c>
      <c r="R17" s="3287"/>
      <c r="S17" s="3287"/>
      <c r="T17" s="3287"/>
      <c r="U17" s="3287" t="s">
        <v>327</v>
      </c>
      <c r="V17" s="3287"/>
      <c r="W17" s="3287"/>
      <c r="X17" s="3287"/>
      <c r="Y17" s="3287"/>
      <c r="Z17" s="3287"/>
      <c r="AA17" s="3404"/>
      <c r="AB17" s="3317"/>
      <c r="AC17" s="3317"/>
      <c r="AD17" s="3317"/>
      <c r="AE17" s="3303"/>
      <c r="AF17" s="3287" t="s">
        <v>1895</v>
      </c>
      <c r="AG17" s="3287"/>
      <c r="AH17" s="3287"/>
      <c r="AI17" s="3342"/>
      <c r="AJ17" s="3342"/>
      <c r="AK17" s="3404" t="s">
        <v>1712</v>
      </c>
    </row>
    <row r="18" spans="2:51" s="3285" customFormat="1" ht="11.25" customHeight="1"/>
    <row r="19" spans="2:51" s="3285" customFormat="1" ht="18.75" customHeight="1">
      <c r="B19" s="3297" t="s">
        <v>1835</v>
      </c>
    </row>
    <row r="20" spans="2:51" s="3285" customFormat="1" ht="15.75" customHeight="1">
      <c r="B20" s="3298" t="s">
        <v>1836</v>
      </c>
      <c r="C20" s="3298"/>
      <c r="D20" s="3298"/>
      <c r="E20" s="3298"/>
      <c r="F20" s="3298"/>
      <c r="G20" s="3298"/>
      <c r="H20" s="3298"/>
      <c r="I20" s="3298"/>
      <c r="J20" s="3298"/>
      <c r="K20" s="3298"/>
      <c r="L20" s="3298"/>
      <c r="M20" s="3298"/>
      <c r="N20" s="3298"/>
      <c r="O20" s="3298"/>
      <c r="P20" s="3298"/>
      <c r="Q20" s="3298"/>
      <c r="R20" s="3298"/>
      <c r="S20" s="3298"/>
      <c r="T20" s="3298"/>
      <c r="U20" s="3298"/>
      <c r="V20" s="3298"/>
      <c r="W20" s="3298"/>
      <c r="X20" s="3298"/>
      <c r="Y20" s="3298"/>
      <c r="Z20" s="3298"/>
      <c r="AA20" s="3298"/>
      <c r="AB20" s="3298"/>
      <c r="AC20" s="3298"/>
      <c r="AD20" s="3298"/>
      <c r="AE20" s="3298"/>
      <c r="AF20" s="3298"/>
      <c r="AG20" s="3298"/>
      <c r="AH20" s="3298"/>
      <c r="AI20" s="3298"/>
      <c r="AJ20" s="3298"/>
      <c r="AK20" s="3298"/>
    </row>
    <row r="21" spans="2:51" s="3285" customFormat="1" ht="35.25" customHeight="1">
      <c r="B21" s="3299" t="s">
        <v>1837</v>
      </c>
      <c r="C21" s="3318"/>
      <c r="D21" s="3318"/>
      <c r="E21" s="3318"/>
      <c r="F21" s="3318"/>
      <c r="G21" s="3318"/>
      <c r="H21" s="3318"/>
      <c r="I21" s="3318"/>
      <c r="J21" s="3318"/>
      <c r="K21" s="3318"/>
      <c r="L21" s="3318"/>
      <c r="M21" s="3318"/>
      <c r="N21" s="3318"/>
      <c r="O21" s="3318"/>
      <c r="P21" s="3318"/>
      <c r="Q21" s="3318"/>
      <c r="R21" s="3318"/>
      <c r="S21" s="3318"/>
      <c r="T21" s="3318"/>
      <c r="U21" s="3318"/>
      <c r="V21" s="3318"/>
      <c r="W21" s="3318"/>
      <c r="X21" s="3318"/>
      <c r="Y21" s="3318"/>
      <c r="Z21" s="3318"/>
      <c r="AA21" s="3318"/>
      <c r="AB21" s="3318"/>
      <c r="AC21" s="3318"/>
      <c r="AD21" s="3318"/>
      <c r="AE21" s="3318"/>
      <c r="AF21" s="3318"/>
      <c r="AG21" s="3318"/>
      <c r="AH21" s="3318"/>
      <c r="AI21" s="3318"/>
      <c r="AJ21" s="3318"/>
      <c r="AK21" s="3408"/>
      <c r="AL21" s="3284"/>
      <c r="AM21" s="3284"/>
      <c r="AN21" s="3284"/>
      <c r="AO21" s="3284"/>
      <c r="AP21" s="3284"/>
      <c r="AQ21" s="3284"/>
      <c r="AR21" s="3284"/>
      <c r="AS21" s="3284"/>
      <c r="AT21" s="3284"/>
      <c r="AU21" s="3284"/>
      <c r="AV21" s="3284"/>
      <c r="AW21" s="3284"/>
      <c r="AX21" s="3284"/>
      <c r="AY21" s="3284"/>
    </row>
    <row r="22" spans="2:51" s="3285" customFormat="1" ht="18.75" customHeight="1">
      <c r="B22" s="3300"/>
      <c r="C22" s="3319" t="s">
        <v>1830</v>
      </c>
      <c r="D22" s="3319"/>
      <c r="E22" s="3319"/>
      <c r="F22" s="3319"/>
      <c r="G22" s="3319"/>
      <c r="H22" s="3319"/>
      <c r="I22" s="3319"/>
      <c r="J22" s="3319"/>
      <c r="K22" s="3319"/>
      <c r="L22" s="3319"/>
      <c r="M22" s="3285" t="s">
        <v>817</v>
      </c>
      <c r="S22" s="3319"/>
      <c r="T22" s="3319" t="s">
        <v>1114</v>
      </c>
      <c r="U22" s="3319"/>
      <c r="V22" s="3319"/>
      <c r="W22" s="3319"/>
      <c r="X22" s="3319"/>
      <c r="Y22" s="3319"/>
      <c r="Z22" s="3319" t="s">
        <v>1179</v>
      </c>
      <c r="AA22" s="3376"/>
      <c r="AB22" s="3319"/>
      <c r="AC22" s="3319"/>
      <c r="AD22" s="3319"/>
      <c r="AE22" s="3319"/>
      <c r="AF22" s="3319"/>
      <c r="AG22" s="3319"/>
      <c r="AH22" s="3319"/>
      <c r="AI22" s="3319"/>
      <c r="AJ22" s="3319"/>
      <c r="AK22" s="3409"/>
      <c r="AL22" s="3284"/>
      <c r="AM22" s="3284"/>
      <c r="AN22" s="3284"/>
      <c r="AO22" s="3284"/>
      <c r="AP22" s="3284"/>
      <c r="AQ22" s="3284"/>
      <c r="AR22" s="3284"/>
      <c r="AS22" s="3284"/>
      <c r="AT22" s="3284"/>
      <c r="AU22" s="3284"/>
      <c r="AV22" s="3284"/>
      <c r="AW22" s="3284"/>
      <c r="AX22" s="3284"/>
      <c r="AY22" s="3284"/>
    </row>
    <row r="23" spans="2:51" s="3285" customFormat="1" ht="18.75" customHeight="1">
      <c r="B23" s="3301"/>
      <c r="C23" s="3320"/>
      <c r="D23" s="3320"/>
      <c r="E23" s="3320"/>
      <c r="F23" s="3320"/>
      <c r="G23" s="3320"/>
      <c r="H23" s="3320"/>
      <c r="I23" s="3320"/>
      <c r="J23" s="3320"/>
      <c r="K23" s="3320"/>
      <c r="L23" s="3320"/>
      <c r="M23" s="3320"/>
      <c r="N23" s="3320"/>
      <c r="O23" s="3320"/>
      <c r="P23" s="3320"/>
      <c r="Q23" s="3320"/>
      <c r="R23" s="3320"/>
      <c r="S23" s="3320"/>
      <c r="T23" s="3320"/>
      <c r="U23" s="3320"/>
      <c r="V23" s="3320"/>
      <c r="W23" s="3320"/>
      <c r="X23" s="3320"/>
      <c r="Y23" s="3320"/>
      <c r="Z23" s="3320"/>
      <c r="AA23" s="3320"/>
      <c r="AB23" s="3320"/>
      <c r="AC23" s="3320"/>
      <c r="AD23" s="3320"/>
      <c r="AE23" s="3320"/>
      <c r="AF23" s="3320"/>
      <c r="AG23" s="3320"/>
      <c r="AH23" s="3320"/>
      <c r="AI23" s="3320"/>
      <c r="AJ23" s="3320"/>
      <c r="AK23" s="3410"/>
      <c r="AL23" s="3284"/>
      <c r="AM23" s="3284"/>
      <c r="AN23" s="3284"/>
      <c r="AO23" s="3284"/>
      <c r="AP23" s="3284"/>
      <c r="AQ23" s="3284"/>
      <c r="AR23" s="3284"/>
      <c r="AS23" s="3284"/>
      <c r="AT23" s="3284"/>
      <c r="AU23" s="3284"/>
      <c r="AV23" s="3284"/>
      <c r="AW23" s="3284"/>
      <c r="AX23" s="3284"/>
      <c r="AY23" s="3284"/>
    </row>
    <row r="24" spans="2:51" s="3285" customFormat="1" ht="18.75" customHeight="1">
      <c r="B24" s="3301"/>
      <c r="C24" s="3320"/>
      <c r="D24" s="3320"/>
      <c r="E24" s="3320"/>
      <c r="F24" s="3320"/>
      <c r="G24" s="3320"/>
      <c r="H24" s="3320"/>
      <c r="I24" s="3320"/>
      <c r="J24" s="3320"/>
      <c r="K24" s="3320"/>
      <c r="L24" s="3320"/>
      <c r="M24" s="3320"/>
      <c r="N24" s="3320"/>
      <c r="O24" s="3320"/>
      <c r="P24" s="3320"/>
      <c r="Q24" s="3320"/>
      <c r="R24" s="3320"/>
      <c r="S24" s="3320"/>
      <c r="T24" s="3320"/>
      <c r="U24" s="3320"/>
      <c r="V24" s="3320"/>
      <c r="W24" s="3320"/>
      <c r="X24" s="3320"/>
      <c r="Y24" s="3320"/>
      <c r="Z24" s="3320"/>
      <c r="AA24" s="3320"/>
      <c r="AB24" s="3320"/>
      <c r="AC24" s="3320"/>
      <c r="AD24" s="3320"/>
      <c r="AE24" s="3320"/>
      <c r="AF24" s="3320"/>
      <c r="AG24" s="3320"/>
      <c r="AH24" s="3320"/>
      <c r="AI24" s="3320"/>
      <c r="AJ24" s="3320"/>
      <c r="AK24" s="3410"/>
      <c r="AL24" s="3284"/>
      <c r="AM24" s="3284"/>
      <c r="AN24" s="3284"/>
      <c r="AO24" s="3284"/>
      <c r="AP24" s="3284"/>
      <c r="AQ24" s="3284"/>
      <c r="AR24" s="3284"/>
      <c r="AS24" s="3284"/>
      <c r="AT24" s="3284"/>
      <c r="AU24" s="3284"/>
      <c r="AV24" s="3284"/>
      <c r="AW24" s="3284"/>
      <c r="AX24" s="3284"/>
      <c r="AY24" s="3284"/>
    </row>
    <row r="25" spans="2:51" s="3285" customFormat="1" ht="18.75" customHeight="1">
      <c r="B25" s="3301"/>
      <c r="C25" s="3320"/>
      <c r="D25" s="3320"/>
      <c r="E25" s="3320"/>
      <c r="F25" s="3320"/>
      <c r="G25" s="3320"/>
      <c r="H25" s="3320"/>
      <c r="I25" s="3320"/>
      <c r="J25" s="3320"/>
      <c r="K25" s="3320"/>
      <c r="L25" s="3320"/>
      <c r="M25" s="3320"/>
      <c r="N25" s="3320"/>
      <c r="O25" s="3320"/>
      <c r="P25" s="3320"/>
      <c r="Q25" s="3320"/>
      <c r="R25" s="3320"/>
      <c r="S25" s="3320"/>
      <c r="T25" s="3320"/>
      <c r="U25" s="3320"/>
      <c r="V25" s="3320"/>
      <c r="W25" s="3320"/>
      <c r="X25" s="3320"/>
      <c r="Y25" s="3320"/>
      <c r="Z25" s="3320"/>
      <c r="AA25" s="3320"/>
      <c r="AB25" s="3320"/>
      <c r="AC25" s="3320"/>
      <c r="AD25" s="3320"/>
      <c r="AE25" s="3320"/>
      <c r="AF25" s="3320"/>
      <c r="AG25" s="3320"/>
      <c r="AH25" s="3320"/>
      <c r="AI25" s="3320"/>
      <c r="AJ25" s="3320"/>
      <c r="AK25" s="3410"/>
      <c r="AL25" s="3284"/>
      <c r="AM25" s="3284"/>
      <c r="AN25" s="3284"/>
      <c r="AO25" s="3284"/>
      <c r="AP25" s="3284"/>
      <c r="AQ25" s="3284"/>
      <c r="AR25" s="3284"/>
      <c r="AS25" s="3284"/>
      <c r="AT25" s="3284"/>
      <c r="AU25" s="3284"/>
      <c r="AV25" s="3284"/>
      <c r="AW25" s="3284"/>
      <c r="AX25" s="3284"/>
      <c r="AY25" s="3284"/>
    </row>
    <row r="26" spans="2:51" s="3285" customFormat="1" ht="18.75" customHeight="1">
      <c r="B26" s="3302"/>
      <c r="C26" s="3304" t="s">
        <v>62</v>
      </c>
      <c r="D26" s="3330"/>
      <c r="E26" s="3330"/>
      <c r="F26" s="3330"/>
      <c r="G26" s="3330"/>
      <c r="H26" s="3330"/>
      <c r="I26" s="3330"/>
      <c r="J26" s="3330"/>
      <c r="K26" s="3330"/>
      <c r="L26" s="3330"/>
      <c r="M26" s="3330"/>
      <c r="N26" s="3330"/>
      <c r="O26" s="3330"/>
      <c r="P26" s="3330"/>
      <c r="Q26" s="3330"/>
      <c r="R26" s="3330"/>
      <c r="S26" s="3330"/>
      <c r="T26" s="3330"/>
      <c r="U26" s="3330"/>
      <c r="V26" s="3330"/>
      <c r="W26" s="3330"/>
      <c r="X26" s="3330"/>
      <c r="Y26" s="3330"/>
      <c r="Z26" s="3330"/>
      <c r="AA26" s="3330"/>
      <c r="AB26" s="3330"/>
      <c r="AC26" s="3330"/>
      <c r="AD26" s="3330"/>
      <c r="AE26" s="3330"/>
      <c r="AF26" s="3330"/>
      <c r="AG26" s="3330"/>
      <c r="AH26" s="3330"/>
      <c r="AI26" s="3330"/>
      <c r="AJ26" s="3330"/>
      <c r="AK26" s="3411"/>
      <c r="AL26" s="3284"/>
      <c r="AM26" s="3284"/>
      <c r="AN26" s="3284"/>
      <c r="AO26" s="3284"/>
      <c r="AP26" s="3284"/>
      <c r="AQ26" s="3284"/>
      <c r="AR26" s="3284"/>
      <c r="AS26" s="3284"/>
      <c r="AT26" s="3284"/>
      <c r="AU26" s="3284"/>
      <c r="AV26" s="3284"/>
      <c r="AW26" s="3284"/>
      <c r="AX26" s="3284"/>
      <c r="AY26" s="3284"/>
    </row>
    <row r="27" spans="2:51" s="3285" customFormat="1" ht="15" customHeight="1">
      <c r="B27" s="3302"/>
      <c r="C27" s="3321" t="s">
        <v>497</v>
      </c>
      <c r="D27" s="3339" t="s">
        <v>619</v>
      </c>
      <c r="E27" s="3339"/>
      <c r="F27" s="3339"/>
      <c r="G27" s="3358"/>
      <c r="H27" s="3358" t="s">
        <v>1453</v>
      </c>
      <c r="I27" s="3358"/>
      <c r="J27" s="3358"/>
      <c r="K27" s="3358" t="s">
        <v>1360</v>
      </c>
      <c r="L27" s="3358"/>
      <c r="M27" s="3358"/>
      <c r="N27" s="3358" t="s">
        <v>1813</v>
      </c>
      <c r="O27" s="3358"/>
      <c r="P27" s="3358"/>
      <c r="Q27" s="3358"/>
      <c r="R27" s="3358" t="s">
        <v>1875</v>
      </c>
      <c r="S27" s="3358"/>
      <c r="T27" s="3399"/>
      <c r="U27" s="3339" t="s">
        <v>1774</v>
      </c>
      <c r="V27" s="3339"/>
      <c r="W27" s="3339"/>
      <c r="X27" s="3358"/>
      <c r="Y27" s="3358" t="s">
        <v>1453</v>
      </c>
      <c r="Z27" s="3358"/>
      <c r="AA27" s="3358"/>
      <c r="AB27" s="3358" t="s">
        <v>1360</v>
      </c>
      <c r="AC27" s="3358"/>
      <c r="AD27" s="3358"/>
      <c r="AE27" s="3358" t="s">
        <v>1813</v>
      </c>
      <c r="AF27" s="3358"/>
      <c r="AG27" s="3358"/>
      <c r="AH27" s="3358"/>
      <c r="AI27" s="3358" t="s">
        <v>1875</v>
      </c>
      <c r="AJ27" s="3358"/>
      <c r="AK27" s="3399"/>
      <c r="AL27" s="3284"/>
      <c r="AM27" s="3284"/>
      <c r="AN27" s="3284"/>
      <c r="AO27" s="3284"/>
      <c r="AP27" s="3284"/>
      <c r="AQ27" s="3284"/>
      <c r="AR27" s="3284"/>
      <c r="AS27" s="3284"/>
      <c r="AT27" s="3284"/>
      <c r="AU27" s="3284"/>
      <c r="AV27" s="3284"/>
      <c r="AW27" s="3284"/>
      <c r="AX27" s="3284"/>
      <c r="AY27" s="3284"/>
    </row>
    <row r="28" spans="2:51" s="3285" customFormat="1" ht="15" customHeight="1">
      <c r="B28" s="3302"/>
      <c r="C28" s="3322"/>
      <c r="D28" s="3339" t="s">
        <v>1856</v>
      </c>
      <c r="E28" s="3339"/>
      <c r="F28" s="3339"/>
      <c r="G28" s="3358"/>
      <c r="H28" s="3358" t="s">
        <v>1453</v>
      </c>
      <c r="I28" s="3358"/>
      <c r="J28" s="3358"/>
      <c r="K28" s="3358" t="s">
        <v>1360</v>
      </c>
      <c r="L28" s="3358"/>
      <c r="M28" s="3358"/>
      <c r="N28" s="3358" t="s">
        <v>1813</v>
      </c>
      <c r="O28" s="3358"/>
      <c r="P28" s="3358"/>
      <c r="Q28" s="3358"/>
      <c r="R28" s="3358" t="s">
        <v>1875</v>
      </c>
      <c r="S28" s="3358"/>
      <c r="T28" s="3399"/>
      <c r="U28" s="3339" t="s">
        <v>1886</v>
      </c>
      <c r="V28" s="3339"/>
      <c r="W28" s="3339"/>
      <c r="X28" s="3358"/>
      <c r="Y28" s="3358" t="s">
        <v>1453</v>
      </c>
      <c r="Z28" s="3358"/>
      <c r="AA28" s="3358"/>
      <c r="AB28" s="3358" t="s">
        <v>1360</v>
      </c>
      <c r="AC28" s="3358"/>
      <c r="AD28" s="3358"/>
      <c r="AE28" s="3358" t="s">
        <v>1813</v>
      </c>
      <c r="AF28" s="3358"/>
      <c r="AG28" s="3358"/>
      <c r="AH28" s="3358"/>
      <c r="AI28" s="3358" t="s">
        <v>1875</v>
      </c>
      <c r="AJ28" s="3358"/>
      <c r="AK28" s="3399"/>
      <c r="AL28" s="3284"/>
      <c r="AM28" s="3284"/>
      <c r="AN28" s="3284"/>
      <c r="AO28" s="3284"/>
      <c r="AP28" s="3284"/>
      <c r="AQ28" s="3284"/>
      <c r="AR28" s="3284"/>
      <c r="AS28" s="3284"/>
      <c r="AT28" s="3284"/>
      <c r="AU28" s="3284"/>
      <c r="AV28" s="3284"/>
      <c r="AW28" s="3284"/>
      <c r="AX28" s="3284"/>
      <c r="AY28" s="3284"/>
    </row>
    <row r="29" spans="2:51" s="3285" customFormat="1" ht="15" customHeight="1">
      <c r="B29" s="3302"/>
      <c r="C29" s="3322"/>
      <c r="D29" s="3339" t="s">
        <v>1696</v>
      </c>
      <c r="E29" s="3339"/>
      <c r="F29" s="3358"/>
      <c r="G29" s="3358" t="s">
        <v>1453</v>
      </c>
      <c r="H29" s="3358"/>
      <c r="I29" s="3358"/>
      <c r="J29" s="3358" t="s">
        <v>1360</v>
      </c>
      <c r="K29" s="3358"/>
      <c r="L29" s="3358"/>
      <c r="M29" s="3358" t="s">
        <v>1813</v>
      </c>
      <c r="N29" s="3358"/>
      <c r="O29" s="3358"/>
      <c r="P29" s="3358"/>
      <c r="Q29" s="3358" t="s">
        <v>1875</v>
      </c>
      <c r="R29" s="3358"/>
      <c r="S29" s="3358" t="s">
        <v>1502</v>
      </c>
      <c r="T29" s="3358"/>
      <c r="U29" s="3358"/>
      <c r="V29" s="3358"/>
      <c r="W29" s="3358" t="s">
        <v>353</v>
      </c>
      <c r="X29" s="3358"/>
      <c r="Y29" s="3358"/>
      <c r="Z29" s="3358" t="s">
        <v>1890</v>
      </c>
      <c r="AA29" s="3358"/>
      <c r="AC29" s="3358"/>
      <c r="AD29" s="3358" t="s">
        <v>1894</v>
      </c>
      <c r="AG29" s="3358"/>
      <c r="AH29" s="3358" t="s">
        <v>1460</v>
      </c>
      <c r="AK29" s="3399"/>
      <c r="AL29" s="3284"/>
      <c r="AM29" s="3284"/>
      <c r="AN29" s="3284"/>
      <c r="AO29" s="3284"/>
      <c r="AP29" s="3284"/>
      <c r="AQ29" s="3284"/>
      <c r="AR29" s="3284"/>
      <c r="AS29" s="3284"/>
      <c r="AT29" s="3284"/>
      <c r="AU29" s="3284"/>
      <c r="AV29" s="3284"/>
      <c r="AW29" s="3284"/>
      <c r="AX29" s="3284"/>
      <c r="AY29" s="3284"/>
    </row>
    <row r="30" spans="2:51" s="3285" customFormat="1" ht="15" customHeight="1">
      <c r="B30" s="3302"/>
      <c r="C30" s="3322"/>
      <c r="D30" s="3339" t="s">
        <v>1857</v>
      </c>
      <c r="E30" s="3339"/>
      <c r="F30" s="3358"/>
      <c r="G30" s="3358" t="s">
        <v>1453</v>
      </c>
      <c r="H30" s="3358"/>
      <c r="I30" s="3358"/>
      <c r="J30" s="3358" t="s">
        <v>1360</v>
      </c>
      <c r="K30" s="3358"/>
      <c r="L30" s="3358"/>
      <c r="M30" s="3358" t="s">
        <v>1813</v>
      </c>
      <c r="N30" s="3358"/>
      <c r="O30" s="3358"/>
      <c r="P30" s="3358"/>
      <c r="Q30" s="3358" t="s">
        <v>1875</v>
      </c>
      <c r="R30" s="3358"/>
      <c r="S30" s="3358" t="s">
        <v>1882</v>
      </c>
      <c r="T30" s="3358"/>
      <c r="U30" s="3358"/>
      <c r="V30" s="3358"/>
      <c r="W30" s="3358" t="s">
        <v>1279</v>
      </c>
      <c r="X30" s="3358"/>
      <c r="Y30" s="3358"/>
      <c r="Z30" s="3358" t="s">
        <v>1891</v>
      </c>
      <c r="AA30" s="3358"/>
      <c r="AB30" s="3358"/>
      <c r="AC30" s="3358"/>
      <c r="AD30" s="3358" t="s">
        <v>1572</v>
      </c>
      <c r="AE30" s="3358"/>
      <c r="AF30" s="3358"/>
      <c r="AG30" s="3358"/>
      <c r="AH30" s="3358" t="s">
        <v>1460</v>
      </c>
      <c r="AI30" s="3358"/>
      <c r="AJ30" s="3358"/>
      <c r="AK30" s="3399"/>
      <c r="AL30" s="3284"/>
      <c r="AM30" s="3284"/>
      <c r="AN30" s="3284"/>
      <c r="AO30" s="3284"/>
      <c r="AP30" s="3284"/>
      <c r="AQ30" s="3284"/>
      <c r="AR30" s="3284"/>
      <c r="AS30" s="3284"/>
      <c r="AT30" s="3284"/>
      <c r="AU30" s="3284"/>
      <c r="AV30" s="3284"/>
      <c r="AW30" s="3284"/>
      <c r="AX30" s="3284"/>
      <c r="AY30" s="3284"/>
    </row>
    <row r="31" spans="2:51" s="3285" customFormat="1" ht="18.75" customHeight="1">
      <c r="B31" s="3302"/>
      <c r="C31" s="3323"/>
      <c r="D31" s="3340"/>
      <c r="E31" s="3340"/>
      <c r="F31" s="3340"/>
      <c r="G31" s="3340"/>
      <c r="H31" s="3340"/>
      <c r="I31" s="3340"/>
      <c r="J31" s="3340"/>
      <c r="K31" s="3340"/>
      <c r="L31" s="3340"/>
      <c r="M31" s="3340"/>
      <c r="N31" s="3340"/>
      <c r="O31" s="3340"/>
      <c r="P31" s="3340"/>
      <c r="Q31" s="3340"/>
      <c r="R31" s="3340"/>
      <c r="S31" s="3340"/>
      <c r="T31" s="3340"/>
      <c r="U31" s="3340"/>
      <c r="V31" s="3340"/>
      <c r="W31" s="3340"/>
      <c r="X31" s="3340"/>
      <c r="Y31" s="3340"/>
      <c r="Z31" s="3340"/>
      <c r="AA31" s="3340"/>
      <c r="AB31" s="3340"/>
      <c r="AC31" s="3340"/>
      <c r="AD31" s="3340"/>
      <c r="AE31" s="3340"/>
      <c r="AF31" s="3340"/>
      <c r="AG31" s="3340"/>
      <c r="AH31" s="3340"/>
      <c r="AI31" s="3340"/>
      <c r="AJ31" s="3340"/>
      <c r="AK31" s="3393"/>
      <c r="AL31" s="3284"/>
      <c r="AM31" s="3284"/>
      <c r="AN31" s="3284"/>
      <c r="AO31" s="3284"/>
      <c r="AP31" s="3284"/>
      <c r="AQ31" s="3284"/>
      <c r="AR31" s="3284"/>
      <c r="AS31" s="3284"/>
      <c r="AT31" s="3284"/>
      <c r="AU31" s="3284"/>
      <c r="AV31" s="3284"/>
      <c r="AW31" s="3284"/>
      <c r="AX31" s="3284"/>
      <c r="AY31" s="3284"/>
    </row>
    <row r="32" spans="2:51" s="3285" customFormat="1" ht="18.75" customHeight="1">
      <c r="B32" s="3302"/>
      <c r="C32" s="3324"/>
      <c r="D32" s="3341"/>
      <c r="E32" s="3341"/>
      <c r="F32" s="3341"/>
      <c r="G32" s="3341"/>
      <c r="H32" s="3341"/>
      <c r="I32" s="3341"/>
      <c r="J32" s="3341"/>
      <c r="K32" s="3341"/>
      <c r="L32" s="3341"/>
      <c r="M32" s="3341"/>
      <c r="N32" s="3341"/>
      <c r="O32" s="3341"/>
      <c r="P32" s="3341"/>
      <c r="Q32" s="3341"/>
      <c r="R32" s="3341"/>
      <c r="S32" s="3341"/>
      <c r="T32" s="3341"/>
      <c r="U32" s="3341"/>
      <c r="V32" s="3341"/>
      <c r="W32" s="3341"/>
      <c r="X32" s="3341"/>
      <c r="Y32" s="3341"/>
      <c r="Z32" s="3341"/>
      <c r="AA32" s="3341"/>
      <c r="AB32" s="3341"/>
      <c r="AC32" s="3341"/>
      <c r="AD32" s="3341"/>
      <c r="AE32" s="3341"/>
      <c r="AF32" s="3341"/>
      <c r="AG32" s="3341"/>
      <c r="AH32" s="3341"/>
      <c r="AI32" s="3341"/>
      <c r="AJ32" s="3341"/>
      <c r="AK32" s="3412"/>
      <c r="AL32" s="3284"/>
      <c r="AM32" s="3284"/>
      <c r="AN32" s="3284"/>
      <c r="AO32" s="3284"/>
      <c r="AP32" s="3284"/>
      <c r="AQ32" s="3284"/>
      <c r="AR32" s="3284"/>
      <c r="AS32" s="3284"/>
      <c r="AT32" s="3284"/>
      <c r="AU32" s="3284"/>
      <c r="AV32" s="3284"/>
      <c r="AW32" s="3284"/>
      <c r="AX32" s="3284"/>
      <c r="AY32" s="3284"/>
    </row>
    <row r="33" spans="2:51" s="3285" customFormat="1" ht="18.75" customHeight="1">
      <c r="B33" s="3302"/>
      <c r="C33" s="3325"/>
      <c r="D33" s="3342"/>
      <c r="E33" s="3342"/>
      <c r="F33" s="3342"/>
      <c r="G33" s="3342"/>
      <c r="H33" s="3342"/>
      <c r="I33" s="3342"/>
      <c r="J33" s="3342"/>
      <c r="K33" s="3342"/>
      <c r="L33" s="3342"/>
      <c r="M33" s="3342"/>
      <c r="N33" s="3342"/>
      <c r="O33" s="3342"/>
      <c r="P33" s="3342"/>
      <c r="Q33" s="3342"/>
      <c r="R33" s="3342"/>
      <c r="S33" s="3342"/>
      <c r="T33" s="3342"/>
      <c r="U33" s="3342"/>
      <c r="V33" s="3342"/>
      <c r="W33" s="3342"/>
      <c r="X33" s="3342"/>
      <c r="Y33" s="3342"/>
      <c r="Z33" s="3342"/>
      <c r="AA33" s="3342"/>
      <c r="AB33" s="3342"/>
      <c r="AC33" s="3342"/>
      <c r="AD33" s="3342"/>
      <c r="AE33" s="3342"/>
      <c r="AF33" s="3342"/>
      <c r="AG33" s="3342"/>
      <c r="AH33" s="3342"/>
      <c r="AI33" s="3342"/>
      <c r="AJ33" s="3342"/>
      <c r="AK33" s="3413"/>
      <c r="AL33" s="3284"/>
      <c r="AM33" s="3284"/>
      <c r="AN33" s="3284"/>
      <c r="AO33" s="3284"/>
      <c r="AP33" s="3284"/>
      <c r="AQ33" s="3284"/>
      <c r="AR33" s="3284"/>
      <c r="AS33" s="3284"/>
      <c r="AT33" s="3284"/>
      <c r="AU33" s="3284"/>
      <c r="AV33" s="3284"/>
      <c r="AW33" s="3284"/>
      <c r="AX33" s="3284"/>
      <c r="AY33" s="3284"/>
    </row>
    <row r="34" spans="2:51" s="3285" customFormat="1" ht="18.75" customHeight="1">
      <c r="B34" s="3302"/>
      <c r="C34" s="3304" t="s">
        <v>1417</v>
      </c>
      <c r="D34" s="3330"/>
      <c r="E34" s="3330"/>
      <c r="F34" s="3330"/>
      <c r="G34" s="3330"/>
      <c r="H34" s="3330"/>
      <c r="I34" s="3330"/>
      <c r="J34" s="3330"/>
      <c r="K34" s="3330"/>
      <c r="L34" s="3330"/>
      <c r="M34" s="3330"/>
      <c r="N34" s="3330"/>
      <c r="O34" s="3330"/>
      <c r="P34" s="3330"/>
      <c r="Q34" s="3330"/>
      <c r="R34" s="3330"/>
      <c r="S34" s="3330"/>
      <c r="T34" s="3330"/>
      <c r="U34" s="3330"/>
      <c r="V34" s="3330"/>
      <c r="W34" s="3330"/>
      <c r="X34" s="3330"/>
      <c r="Y34" s="3330"/>
      <c r="Z34" s="3330"/>
      <c r="AA34" s="3330"/>
      <c r="AB34" s="3330"/>
      <c r="AC34" s="3330"/>
      <c r="AD34" s="3330"/>
      <c r="AE34" s="3330"/>
      <c r="AF34" s="3330"/>
      <c r="AG34" s="3330"/>
      <c r="AH34" s="3330"/>
      <c r="AI34" s="3330"/>
      <c r="AJ34" s="3330"/>
      <c r="AK34" s="3411"/>
      <c r="AL34" s="3284"/>
      <c r="AM34" s="3284"/>
      <c r="AN34" s="3284"/>
      <c r="AO34" s="3284"/>
      <c r="AP34" s="3284"/>
      <c r="AQ34" s="3284"/>
      <c r="AR34" s="3284"/>
      <c r="AS34" s="3284"/>
      <c r="AT34" s="3284"/>
      <c r="AU34" s="3284"/>
      <c r="AV34" s="3284"/>
      <c r="AW34" s="3284"/>
      <c r="AX34" s="3284"/>
      <c r="AY34" s="3284"/>
    </row>
    <row r="35" spans="2:51" s="3285" customFormat="1" ht="15" customHeight="1">
      <c r="B35" s="3302"/>
      <c r="C35" s="3326" t="s">
        <v>1854</v>
      </c>
      <c r="D35" s="3343"/>
      <c r="E35" s="3358"/>
      <c r="F35" s="3358" t="s">
        <v>1001</v>
      </c>
      <c r="G35" s="3365"/>
      <c r="H35" s="3358"/>
      <c r="I35" s="3358"/>
      <c r="J35" s="3365" t="s">
        <v>1388</v>
      </c>
      <c r="K35" s="3365"/>
      <c r="L35" s="3365"/>
      <c r="M35" s="3358"/>
      <c r="N35" s="3365" t="s">
        <v>1868</v>
      </c>
      <c r="O35" s="3365"/>
      <c r="P35" s="3326" t="s">
        <v>91</v>
      </c>
      <c r="Q35" s="3343"/>
      <c r="R35" s="3358"/>
      <c r="S35" s="3358" t="s">
        <v>1001</v>
      </c>
      <c r="T35" s="3365"/>
      <c r="U35" s="3358"/>
      <c r="V35" s="3358"/>
      <c r="W35" s="3365" t="s">
        <v>1388</v>
      </c>
      <c r="X35" s="3365"/>
      <c r="Y35" s="3365"/>
      <c r="Z35" s="3358"/>
      <c r="AA35" s="3365" t="s">
        <v>1868</v>
      </c>
      <c r="AB35" s="3365"/>
      <c r="AC35" s="3358"/>
      <c r="AD35" s="3358"/>
      <c r="AE35" s="3358"/>
      <c r="AF35" s="3358"/>
      <c r="AG35" s="3358"/>
      <c r="AH35" s="3358"/>
      <c r="AI35" s="3358"/>
      <c r="AJ35" s="3358"/>
      <c r="AK35" s="3399"/>
      <c r="AL35" s="3284"/>
      <c r="AM35" s="3284"/>
      <c r="AN35" s="3284"/>
      <c r="AO35" s="3284"/>
      <c r="AP35" s="3284"/>
      <c r="AQ35" s="3284"/>
      <c r="AR35" s="3284"/>
      <c r="AS35" s="3284"/>
      <c r="AT35" s="3284"/>
      <c r="AU35" s="3284"/>
      <c r="AV35" s="3284"/>
      <c r="AW35" s="3284"/>
      <c r="AX35" s="3284"/>
    </row>
    <row r="36" spans="2:51" s="3285" customFormat="1" ht="15" customHeight="1">
      <c r="B36" s="3302"/>
      <c r="C36" s="3326" t="s">
        <v>360</v>
      </c>
      <c r="D36" s="3343"/>
      <c r="E36" s="3358"/>
      <c r="F36" s="3358" t="s">
        <v>1001</v>
      </c>
      <c r="G36" s="3365"/>
      <c r="H36" s="3358"/>
      <c r="I36" s="3358"/>
      <c r="J36" s="3365" t="s">
        <v>1388</v>
      </c>
      <c r="K36" s="3365"/>
      <c r="L36" s="3365"/>
      <c r="M36" s="3358"/>
      <c r="N36" s="3365" t="s">
        <v>1868</v>
      </c>
      <c r="O36" s="3365"/>
      <c r="P36" s="3326" t="s">
        <v>872</v>
      </c>
      <c r="Q36" s="3391"/>
      <c r="R36" s="3391"/>
      <c r="S36" s="3391"/>
      <c r="T36" s="3391"/>
      <c r="U36" s="3343"/>
      <c r="V36" s="3358"/>
      <c r="W36" s="3358" t="s">
        <v>1001</v>
      </c>
      <c r="X36" s="3365"/>
      <c r="Y36" s="3358"/>
      <c r="Z36" s="3358"/>
      <c r="AA36" s="3365" t="s">
        <v>1388</v>
      </c>
      <c r="AB36" s="3365"/>
      <c r="AC36" s="3365"/>
      <c r="AD36" s="3358"/>
      <c r="AE36" s="3365" t="s">
        <v>1868</v>
      </c>
      <c r="AF36" s="3365"/>
      <c r="AG36" s="3358"/>
      <c r="AH36" s="3358"/>
      <c r="AI36" s="3365"/>
      <c r="AJ36" s="3365"/>
      <c r="AK36" s="3414"/>
      <c r="AL36" s="3284"/>
      <c r="AM36" s="3284"/>
      <c r="AN36" s="3284"/>
      <c r="AO36" s="3284"/>
      <c r="AP36" s="3284"/>
      <c r="AQ36" s="3284"/>
      <c r="AR36" s="3284"/>
      <c r="AS36" s="3284"/>
      <c r="AT36" s="3284"/>
      <c r="AU36" s="3284"/>
      <c r="AV36" s="3284"/>
      <c r="AW36" s="3284"/>
      <c r="AX36" s="3284"/>
      <c r="AY36" s="3284"/>
    </row>
    <row r="37" spans="2:51" s="3285" customFormat="1" ht="18.75" customHeight="1">
      <c r="B37" s="3302"/>
      <c r="C37" s="3327"/>
      <c r="D37" s="3344"/>
      <c r="E37" s="3344"/>
      <c r="F37" s="3344"/>
      <c r="G37" s="3344"/>
      <c r="H37" s="3344"/>
      <c r="I37" s="3344"/>
      <c r="J37" s="3344"/>
      <c r="K37" s="3344"/>
      <c r="L37" s="3344"/>
      <c r="M37" s="3344"/>
      <c r="N37" s="3344"/>
      <c r="O37" s="3344"/>
      <c r="P37" s="3344"/>
      <c r="Q37" s="3344"/>
      <c r="R37" s="3344"/>
      <c r="S37" s="3344"/>
      <c r="T37" s="3344"/>
      <c r="U37" s="3344"/>
      <c r="V37" s="3344"/>
      <c r="W37" s="3344"/>
      <c r="X37" s="3344"/>
      <c r="Y37" s="3344"/>
      <c r="Z37" s="3344"/>
      <c r="AA37" s="3344"/>
      <c r="AB37" s="3344"/>
      <c r="AC37" s="3344"/>
      <c r="AD37" s="3344"/>
      <c r="AE37" s="3344"/>
      <c r="AF37" s="3344"/>
      <c r="AG37" s="3344"/>
      <c r="AH37" s="3344"/>
      <c r="AI37" s="3344"/>
      <c r="AJ37" s="3344"/>
      <c r="AK37" s="3415"/>
      <c r="AL37" s="3284"/>
      <c r="AM37" s="3284"/>
      <c r="AN37" s="3284"/>
      <c r="AO37" s="3284"/>
      <c r="AP37" s="3284"/>
      <c r="AQ37" s="3284"/>
      <c r="AR37" s="3284"/>
      <c r="AS37" s="3284"/>
      <c r="AT37" s="3284"/>
      <c r="AU37" s="3284"/>
      <c r="AV37" s="3284"/>
      <c r="AW37" s="3284"/>
      <c r="AX37" s="3284"/>
      <c r="AY37" s="3284"/>
    </row>
    <row r="38" spans="2:51" s="3285" customFormat="1" ht="18.75" customHeight="1">
      <c r="B38" s="3302"/>
      <c r="C38" s="3328"/>
      <c r="D38" s="3345"/>
      <c r="E38" s="3345"/>
      <c r="F38" s="3345"/>
      <c r="G38" s="3345"/>
      <c r="H38" s="3345"/>
      <c r="I38" s="3345"/>
      <c r="J38" s="3345"/>
      <c r="K38" s="3345"/>
      <c r="L38" s="3345"/>
      <c r="M38" s="3345"/>
      <c r="N38" s="3345"/>
      <c r="O38" s="3345"/>
      <c r="P38" s="3345"/>
      <c r="Q38" s="3345"/>
      <c r="R38" s="3345"/>
      <c r="S38" s="3345"/>
      <c r="T38" s="3345"/>
      <c r="U38" s="3345"/>
      <c r="V38" s="3345"/>
      <c r="W38" s="3345"/>
      <c r="X38" s="3345"/>
      <c r="Y38" s="3345"/>
      <c r="Z38" s="3345"/>
      <c r="AA38" s="3345"/>
      <c r="AB38" s="3345"/>
      <c r="AC38" s="3345"/>
      <c r="AD38" s="3345"/>
      <c r="AE38" s="3345"/>
      <c r="AF38" s="3345"/>
      <c r="AG38" s="3345"/>
      <c r="AH38" s="3345"/>
      <c r="AI38" s="3345"/>
      <c r="AJ38" s="3345"/>
      <c r="AK38" s="3416"/>
      <c r="AL38" s="3284"/>
      <c r="AM38" s="3284"/>
      <c r="AN38" s="3284"/>
      <c r="AO38" s="3284"/>
      <c r="AP38" s="3284"/>
      <c r="AQ38" s="3284"/>
      <c r="AR38" s="3284"/>
      <c r="AS38" s="3284"/>
      <c r="AT38" s="3284"/>
      <c r="AU38" s="3284"/>
      <c r="AV38" s="3284"/>
      <c r="AW38" s="3284"/>
      <c r="AX38" s="3284"/>
      <c r="AY38" s="3284"/>
    </row>
    <row r="39" spans="2:51" s="3285" customFormat="1" ht="18.75" customHeight="1">
      <c r="B39" s="3302"/>
      <c r="C39" s="3329"/>
      <c r="D39" s="3346"/>
      <c r="E39" s="3346"/>
      <c r="F39" s="3346"/>
      <c r="G39" s="3346"/>
      <c r="H39" s="3346"/>
      <c r="I39" s="3346"/>
      <c r="J39" s="3346"/>
      <c r="K39" s="3346"/>
      <c r="L39" s="3346"/>
      <c r="M39" s="3346"/>
      <c r="N39" s="3346"/>
      <c r="O39" s="3346"/>
      <c r="P39" s="3346"/>
      <c r="Q39" s="3346"/>
      <c r="R39" s="3346"/>
      <c r="S39" s="3346"/>
      <c r="T39" s="3346"/>
      <c r="U39" s="3346"/>
      <c r="V39" s="3346"/>
      <c r="W39" s="3346"/>
      <c r="X39" s="3346"/>
      <c r="Y39" s="3346"/>
      <c r="Z39" s="3346"/>
      <c r="AA39" s="3346"/>
      <c r="AB39" s="3346"/>
      <c r="AC39" s="3346"/>
      <c r="AD39" s="3346"/>
      <c r="AE39" s="3346"/>
      <c r="AF39" s="3346"/>
      <c r="AG39" s="3346"/>
      <c r="AH39" s="3346"/>
      <c r="AI39" s="3346"/>
      <c r="AJ39" s="3346"/>
      <c r="AK39" s="3417"/>
      <c r="AL39" s="3284"/>
      <c r="AM39" s="3284"/>
      <c r="AN39" s="3284"/>
      <c r="AO39" s="3284"/>
      <c r="AP39" s="3284"/>
      <c r="AQ39" s="3284"/>
      <c r="AR39" s="3284"/>
      <c r="AS39" s="3284"/>
      <c r="AT39" s="3284"/>
      <c r="AU39" s="3284"/>
      <c r="AV39" s="3284"/>
      <c r="AW39" s="3284"/>
      <c r="AX39" s="3284"/>
      <c r="AY39" s="3284"/>
    </row>
    <row r="40" spans="2:51" s="3285" customFormat="1" ht="18.75" customHeight="1">
      <c r="B40" s="3302"/>
      <c r="C40" s="3304" t="s">
        <v>717</v>
      </c>
      <c r="D40" s="3330"/>
      <c r="E40" s="3330"/>
      <c r="F40" s="3330"/>
      <c r="G40" s="3330"/>
      <c r="H40" s="3330"/>
      <c r="I40" s="3330"/>
      <c r="J40" s="3330"/>
      <c r="K40" s="3330"/>
      <c r="L40" s="3330"/>
      <c r="M40" s="3330"/>
      <c r="N40" s="3330"/>
      <c r="O40" s="3330"/>
      <c r="P40" s="3330"/>
      <c r="Q40" s="3330"/>
      <c r="R40" s="3330"/>
      <c r="S40" s="3330"/>
      <c r="T40" s="3330"/>
      <c r="U40" s="3330"/>
      <c r="V40" s="3330"/>
      <c r="W40" s="3330"/>
      <c r="X40" s="3330"/>
      <c r="Y40" s="3330"/>
      <c r="Z40" s="3330"/>
      <c r="AA40" s="3330"/>
      <c r="AB40" s="3330"/>
      <c r="AC40" s="3330"/>
      <c r="AD40" s="3330"/>
      <c r="AE40" s="3330"/>
      <c r="AF40" s="3330"/>
      <c r="AG40" s="3330"/>
      <c r="AH40" s="3330"/>
      <c r="AI40" s="3330"/>
      <c r="AJ40" s="3330"/>
      <c r="AK40" s="3411"/>
      <c r="AL40" s="3284"/>
      <c r="AM40" s="3284"/>
      <c r="AN40" s="3284"/>
      <c r="AO40" s="3284"/>
      <c r="AP40" s="3284"/>
      <c r="AQ40" s="3284"/>
      <c r="AR40" s="3284"/>
      <c r="AS40" s="3284"/>
      <c r="AT40" s="3284"/>
      <c r="AU40" s="3284"/>
      <c r="AV40" s="3284"/>
      <c r="AW40" s="3284"/>
      <c r="AX40" s="3284"/>
      <c r="AY40" s="3284"/>
    </row>
    <row r="41" spans="2:51" s="3285" customFormat="1" ht="18.75" customHeight="1">
      <c r="B41" s="3302"/>
      <c r="C41" s="3327"/>
      <c r="D41" s="3344"/>
      <c r="E41" s="3344"/>
      <c r="F41" s="3344"/>
      <c r="G41" s="3344"/>
      <c r="H41" s="3344"/>
      <c r="I41" s="3344"/>
      <c r="J41" s="3344"/>
      <c r="K41" s="3344"/>
      <c r="L41" s="3344"/>
      <c r="M41" s="3344"/>
      <c r="N41" s="3344"/>
      <c r="O41" s="3344"/>
      <c r="P41" s="3344"/>
      <c r="Q41" s="3344"/>
      <c r="R41" s="3344"/>
      <c r="S41" s="3344"/>
      <c r="T41" s="3344"/>
      <c r="U41" s="3344"/>
      <c r="V41" s="3344"/>
      <c r="W41" s="3344"/>
      <c r="X41" s="3344"/>
      <c r="Y41" s="3344"/>
      <c r="Z41" s="3344"/>
      <c r="AA41" s="3344"/>
      <c r="AB41" s="3344"/>
      <c r="AC41" s="3344"/>
      <c r="AD41" s="3344"/>
      <c r="AE41" s="3344"/>
      <c r="AF41" s="3344"/>
      <c r="AG41" s="3344"/>
      <c r="AH41" s="3344"/>
      <c r="AI41" s="3344"/>
      <c r="AJ41" s="3344"/>
      <c r="AK41" s="3415"/>
      <c r="AL41" s="3284"/>
      <c r="AM41" s="3284"/>
      <c r="AN41" s="3284"/>
      <c r="AO41" s="3284"/>
      <c r="AP41" s="3284"/>
      <c r="AQ41" s="3284"/>
      <c r="AR41" s="3284"/>
      <c r="AS41" s="3284"/>
      <c r="AT41" s="3284"/>
      <c r="AU41" s="3284"/>
      <c r="AV41" s="3284"/>
      <c r="AW41" s="3284"/>
      <c r="AX41" s="3284"/>
      <c r="AY41" s="3284"/>
    </row>
    <row r="42" spans="2:51" s="3285" customFormat="1" ht="18.75" customHeight="1">
      <c r="B42" s="3302"/>
      <c r="C42" s="3328"/>
      <c r="D42" s="3345"/>
      <c r="E42" s="3345"/>
      <c r="F42" s="3345"/>
      <c r="G42" s="3345"/>
      <c r="H42" s="3345"/>
      <c r="I42" s="3345"/>
      <c r="J42" s="3345"/>
      <c r="K42" s="3345"/>
      <c r="L42" s="3345"/>
      <c r="M42" s="3345"/>
      <c r="N42" s="3345"/>
      <c r="O42" s="3345"/>
      <c r="P42" s="3345"/>
      <c r="Q42" s="3345"/>
      <c r="R42" s="3345"/>
      <c r="S42" s="3345"/>
      <c r="T42" s="3345"/>
      <c r="U42" s="3345"/>
      <c r="V42" s="3345"/>
      <c r="W42" s="3345"/>
      <c r="X42" s="3345"/>
      <c r="Y42" s="3345"/>
      <c r="Z42" s="3345"/>
      <c r="AA42" s="3345"/>
      <c r="AB42" s="3345"/>
      <c r="AC42" s="3345"/>
      <c r="AD42" s="3345"/>
      <c r="AE42" s="3345"/>
      <c r="AF42" s="3345"/>
      <c r="AG42" s="3345"/>
      <c r="AH42" s="3345"/>
      <c r="AI42" s="3345"/>
      <c r="AJ42" s="3345"/>
      <c r="AK42" s="3416"/>
      <c r="AL42" s="3284"/>
      <c r="AM42" s="3284"/>
      <c r="AN42" s="3284"/>
      <c r="AO42" s="3284"/>
      <c r="AP42" s="3284"/>
      <c r="AQ42" s="3284"/>
      <c r="AR42" s="3284"/>
      <c r="AS42" s="3284"/>
      <c r="AT42" s="3284"/>
      <c r="AU42" s="3284"/>
      <c r="AV42" s="3284"/>
      <c r="AW42" s="3284"/>
      <c r="AX42" s="3284"/>
      <c r="AY42" s="3284"/>
    </row>
    <row r="43" spans="2:51" s="3285" customFormat="1" ht="18.75" customHeight="1">
      <c r="B43" s="3302"/>
      <c r="C43" s="3329"/>
      <c r="D43" s="3346"/>
      <c r="E43" s="3346"/>
      <c r="F43" s="3346"/>
      <c r="G43" s="3346"/>
      <c r="H43" s="3346"/>
      <c r="I43" s="3346"/>
      <c r="J43" s="3346"/>
      <c r="K43" s="3346"/>
      <c r="L43" s="3346"/>
      <c r="M43" s="3346"/>
      <c r="N43" s="3346"/>
      <c r="O43" s="3346"/>
      <c r="P43" s="3346"/>
      <c r="Q43" s="3346"/>
      <c r="R43" s="3346"/>
      <c r="S43" s="3346"/>
      <c r="T43" s="3346"/>
      <c r="U43" s="3346"/>
      <c r="V43" s="3346"/>
      <c r="W43" s="3346"/>
      <c r="X43" s="3346"/>
      <c r="Y43" s="3346"/>
      <c r="Z43" s="3346"/>
      <c r="AA43" s="3346"/>
      <c r="AB43" s="3346"/>
      <c r="AC43" s="3346"/>
      <c r="AD43" s="3346"/>
      <c r="AE43" s="3346"/>
      <c r="AF43" s="3346"/>
      <c r="AG43" s="3346"/>
      <c r="AH43" s="3346"/>
      <c r="AI43" s="3346"/>
      <c r="AJ43" s="3346"/>
      <c r="AK43" s="3417"/>
      <c r="AL43" s="3284"/>
      <c r="AM43" s="3284"/>
      <c r="AN43" s="3284"/>
      <c r="AO43" s="3284"/>
      <c r="AP43" s="3284"/>
      <c r="AQ43" s="3284"/>
      <c r="AR43" s="3284"/>
      <c r="AS43" s="3284"/>
      <c r="AT43" s="3284"/>
      <c r="AU43" s="3284"/>
      <c r="AV43" s="3284"/>
      <c r="AW43" s="3284"/>
      <c r="AX43" s="3284"/>
      <c r="AY43" s="3284"/>
    </row>
    <row r="44" spans="2:51" s="3285" customFormat="1" ht="18.75" customHeight="1">
      <c r="B44" s="3302"/>
      <c r="C44" s="3304" t="s">
        <v>1855</v>
      </c>
      <c r="D44" s="3330"/>
      <c r="E44" s="3330"/>
      <c r="F44" s="3330"/>
      <c r="G44" s="3330"/>
      <c r="H44" s="3330"/>
      <c r="I44" s="3330"/>
      <c r="J44" s="3330"/>
      <c r="K44" s="3330"/>
      <c r="L44" s="3330"/>
      <c r="M44" s="3330"/>
      <c r="N44" s="3330"/>
      <c r="O44" s="3330"/>
      <c r="P44" s="3330"/>
      <c r="Q44" s="3330"/>
      <c r="R44" s="3330"/>
      <c r="S44" s="3330"/>
      <c r="T44" s="3330"/>
      <c r="U44" s="3330"/>
      <c r="V44" s="3330"/>
      <c r="W44" s="3330"/>
      <c r="X44" s="3330"/>
      <c r="Y44" s="3330"/>
      <c r="Z44" s="3330"/>
      <c r="AA44" s="3330"/>
      <c r="AB44" s="3330"/>
      <c r="AC44" s="3330"/>
      <c r="AD44" s="3330"/>
      <c r="AE44" s="3330"/>
      <c r="AF44" s="3330"/>
      <c r="AG44" s="3330"/>
      <c r="AH44" s="3330"/>
      <c r="AI44" s="3330"/>
      <c r="AJ44" s="3330"/>
      <c r="AK44" s="3411"/>
      <c r="AL44" s="3284"/>
      <c r="AM44" s="3284"/>
      <c r="AN44" s="3284"/>
      <c r="AO44" s="3284"/>
      <c r="AP44" s="3284"/>
      <c r="AQ44" s="3284"/>
      <c r="AR44" s="3284"/>
      <c r="AS44" s="3284"/>
      <c r="AT44" s="3284"/>
      <c r="AU44" s="3284"/>
      <c r="AV44" s="3284"/>
      <c r="AW44" s="3284"/>
      <c r="AX44" s="3284"/>
      <c r="AY44" s="3284"/>
    </row>
    <row r="45" spans="2:51" s="3285" customFormat="1" ht="18.75" customHeight="1">
      <c r="B45" s="3302"/>
      <c r="C45" s="3328"/>
      <c r="D45" s="3345"/>
      <c r="E45" s="3345"/>
      <c r="F45" s="3345"/>
      <c r="G45" s="3345"/>
      <c r="H45" s="3345"/>
      <c r="I45" s="3345"/>
      <c r="J45" s="3345"/>
      <c r="K45" s="3345"/>
      <c r="L45" s="3345"/>
      <c r="M45" s="3345"/>
      <c r="N45" s="3345"/>
      <c r="O45" s="3345"/>
      <c r="P45" s="3345"/>
      <c r="Q45" s="3345"/>
      <c r="R45" s="3345"/>
      <c r="S45" s="3345"/>
      <c r="T45" s="3345"/>
      <c r="U45" s="3345"/>
      <c r="V45" s="3345"/>
      <c r="W45" s="3345"/>
      <c r="X45" s="3345"/>
      <c r="Y45" s="3345"/>
      <c r="Z45" s="3345"/>
      <c r="AA45" s="3345"/>
      <c r="AB45" s="3345"/>
      <c r="AC45" s="3345"/>
      <c r="AD45" s="3345"/>
      <c r="AE45" s="3345"/>
      <c r="AF45" s="3345"/>
      <c r="AG45" s="3345"/>
      <c r="AH45" s="3345"/>
      <c r="AI45" s="3345"/>
      <c r="AJ45" s="3345"/>
      <c r="AK45" s="3416"/>
      <c r="AL45" s="3284"/>
      <c r="AM45" s="3284"/>
      <c r="AN45" s="3284"/>
      <c r="AO45" s="3284"/>
      <c r="AP45" s="3284"/>
      <c r="AQ45" s="3284"/>
      <c r="AR45" s="3284"/>
      <c r="AS45" s="3284"/>
      <c r="AT45" s="3284"/>
      <c r="AU45" s="3284"/>
      <c r="AV45" s="3284"/>
      <c r="AW45" s="3284"/>
      <c r="AX45" s="3284"/>
      <c r="AY45" s="3284"/>
    </row>
    <row r="46" spans="2:51" s="3285" customFormat="1" ht="18.75" customHeight="1">
      <c r="B46" s="3302"/>
      <c r="C46" s="3328"/>
      <c r="D46" s="3345"/>
      <c r="E46" s="3345"/>
      <c r="F46" s="3345"/>
      <c r="G46" s="3345"/>
      <c r="H46" s="3345"/>
      <c r="I46" s="3345"/>
      <c r="J46" s="3345"/>
      <c r="K46" s="3345"/>
      <c r="L46" s="3345"/>
      <c r="M46" s="3345"/>
      <c r="N46" s="3345"/>
      <c r="O46" s="3345"/>
      <c r="P46" s="3345"/>
      <c r="Q46" s="3345"/>
      <c r="R46" s="3345"/>
      <c r="S46" s="3345"/>
      <c r="T46" s="3345"/>
      <c r="U46" s="3345"/>
      <c r="V46" s="3345"/>
      <c r="W46" s="3345"/>
      <c r="X46" s="3345"/>
      <c r="Y46" s="3345"/>
      <c r="Z46" s="3345"/>
      <c r="AA46" s="3345"/>
      <c r="AB46" s="3345"/>
      <c r="AC46" s="3345"/>
      <c r="AD46" s="3345"/>
      <c r="AE46" s="3345"/>
      <c r="AF46" s="3345"/>
      <c r="AG46" s="3345"/>
      <c r="AH46" s="3345"/>
      <c r="AI46" s="3345"/>
      <c r="AJ46" s="3345"/>
      <c r="AK46" s="3416"/>
      <c r="AL46" s="3284"/>
      <c r="AM46" s="3284"/>
      <c r="AN46" s="3284"/>
      <c r="AO46" s="3284"/>
      <c r="AP46" s="3284"/>
      <c r="AQ46" s="3284"/>
      <c r="AR46" s="3284"/>
      <c r="AS46" s="3284"/>
      <c r="AT46" s="3284"/>
      <c r="AU46" s="3284"/>
      <c r="AV46" s="3284"/>
      <c r="AW46" s="3284"/>
      <c r="AX46" s="3284"/>
      <c r="AY46" s="3284"/>
    </row>
    <row r="47" spans="2:51" s="3285" customFormat="1" ht="18.75" customHeight="1">
      <c r="B47" s="3303"/>
      <c r="C47" s="3329"/>
      <c r="D47" s="3346"/>
      <c r="E47" s="3346"/>
      <c r="F47" s="3346"/>
      <c r="G47" s="3346"/>
      <c r="H47" s="3346"/>
      <c r="I47" s="3346"/>
      <c r="J47" s="3346"/>
      <c r="K47" s="3346"/>
      <c r="L47" s="3346"/>
      <c r="M47" s="3346"/>
      <c r="N47" s="3346"/>
      <c r="O47" s="3346"/>
      <c r="P47" s="3346"/>
      <c r="Q47" s="3346"/>
      <c r="R47" s="3346"/>
      <c r="S47" s="3346"/>
      <c r="T47" s="3346"/>
      <c r="U47" s="3346"/>
      <c r="V47" s="3346"/>
      <c r="W47" s="3346"/>
      <c r="X47" s="3346"/>
      <c r="Y47" s="3346"/>
      <c r="Z47" s="3346"/>
      <c r="AA47" s="3346"/>
      <c r="AB47" s="3346"/>
      <c r="AC47" s="3346"/>
      <c r="AD47" s="3346"/>
      <c r="AE47" s="3346"/>
      <c r="AF47" s="3346"/>
      <c r="AG47" s="3346"/>
      <c r="AH47" s="3346"/>
      <c r="AI47" s="3346"/>
      <c r="AJ47" s="3346"/>
      <c r="AK47" s="3417"/>
      <c r="AL47" s="3284"/>
      <c r="AM47" s="3284"/>
      <c r="AN47" s="3284"/>
      <c r="AO47" s="3284"/>
      <c r="AP47" s="3284"/>
      <c r="AQ47" s="3284"/>
      <c r="AR47" s="3284"/>
      <c r="AS47" s="3284"/>
      <c r="AT47" s="3284"/>
      <c r="AU47" s="3284"/>
      <c r="AV47" s="3284"/>
      <c r="AW47" s="3284"/>
      <c r="AX47" s="3284"/>
      <c r="AY47" s="3284"/>
    </row>
    <row r="48" spans="2:51" s="3285" customFormat="1" ht="18.75" customHeight="1">
      <c r="B48" s="3304" t="s">
        <v>18</v>
      </c>
      <c r="C48" s="3330"/>
      <c r="D48" s="3330"/>
      <c r="E48" s="3330"/>
      <c r="F48" s="3330"/>
      <c r="G48" s="3330"/>
      <c r="H48" s="3330"/>
      <c r="I48" s="3330"/>
      <c r="J48" s="3330"/>
      <c r="K48" s="3330"/>
      <c r="L48" s="3330"/>
      <c r="M48" s="3330"/>
      <c r="N48" s="3330"/>
      <c r="O48" s="3330"/>
      <c r="P48" s="3330"/>
      <c r="Q48" s="3330"/>
      <c r="R48" s="3330"/>
      <c r="S48" s="3330"/>
      <c r="T48" s="3330"/>
      <c r="U48" s="3330"/>
      <c r="V48" s="3330"/>
      <c r="W48" s="3330"/>
      <c r="X48" s="3330"/>
      <c r="Y48" s="3330"/>
      <c r="Z48" s="3330"/>
      <c r="AA48" s="3330"/>
      <c r="AB48" s="3330"/>
      <c r="AC48" s="3330"/>
      <c r="AD48" s="3330"/>
      <c r="AE48" s="3330"/>
      <c r="AF48" s="3330"/>
      <c r="AG48" s="3330"/>
      <c r="AH48" s="3330"/>
      <c r="AI48" s="3330"/>
      <c r="AJ48" s="3330"/>
      <c r="AK48" s="3411"/>
      <c r="AL48" s="3284"/>
      <c r="AM48" s="3284"/>
      <c r="AN48" s="3284"/>
      <c r="AO48" s="3284"/>
      <c r="AP48" s="3284"/>
      <c r="AQ48" s="3284"/>
      <c r="AR48" s="3284"/>
      <c r="AS48" s="3284"/>
      <c r="AT48" s="3284"/>
      <c r="AU48" s="3284"/>
      <c r="AV48" s="3284"/>
      <c r="AW48" s="3284"/>
      <c r="AX48" s="3284"/>
      <c r="AY48" s="3284"/>
    </row>
    <row r="49" spans="2:51" s="3285" customFormat="1" ht="18.75" customHeight="1">
      <c r="B49" s="3300"/>
      <c r="C49" s="3319" t="s">
        <v>1830</v>
      </c>
      <c r="D49" s="3319"/>
      <c r="E49" s="3319"/>
      <c r="F49" s="3319"/>
      <c r="G49" s="3319"/>
      <c r="H49" s="3319"/>
      <c r="I49" s="3319"/>
      <c r="J49" s="3319"/>
      <c r="K49" s="3319"/>
      <c r="L49" s="3319"/>
      <c r="M49" s="3285" t="s">
        <v>817</v>
      </c>
      <c r="S49" s="3319"/>
      <c r="T49" s="3319" t="s">
        <v>1114</v>
      </c>
      <c r="U49" s="3319"/>
      <c r="V49" s="3319"/>
      <c r="W49" s="3319"/>
      <c r="X49" s="3319"/>
      <c r="Y49" s="3319"/>
      <c r="Z49" s="3319" t="s">
        <v>1179</v>
      </c>
      <c r="AA49" s="3376"/>
      <c r="AB49" s="3319"/>
      <c r="AC49" s="3319"/>
      <c r="AD49" s="3319"/>
      <c r="AE49" s="3319"/>
      <c r="AF49" s="3319"/>
      <c r="AG49" s="3319"/>
      <c r="AH49" s="3319"/>
      <c r="AI49" s="3319"/>
      <c r="AJ49" s="3319"/>
      <c r="AK49" s="3409"/>
      <c r="AL49" s="3284"/>
      <c r="AM49" s="3284"/>
      <c r="AN49" s="3284"/>
      <c r="AO49" s="3284"/>
      <c r="AP49" s="3284"/>
      <c r="AQ49" s="3284"/>
      <c r="AR49" s="3284"/>
      <c r="AS49" s="3284"/>
      <c r="AT49" s="3284"/>
      <c r="AU49" s="3284"/>
      <c r="AV49" s="3284"/>
      <c r="AW49" s="3284"/>
      <c r="AX49" s="3284"/>
      <c r="AY49" s="3284"/>
    </row>
    <row r="50" spans="2:51" s="3285" customFormat="1" ht="18.75" customHeight="1">
      <c r="B50" s="3305"/>
      <c r="C50" s="3332"/>
      <c r="D50" s="3332"/>
      <c r="E50" s="3332"/>
      <c r="F50" s="3332"/>
      <c r="G50" s="3332"/>
      <c r="H50" s="3332"/>
      <c r="I50" s="3332"/>
      <c r="J50" s="3332"/>
      <c r="K50" s="3332"/>
      <c r="L50" s="3332"/>
      <c r="M50" s="3332"/>
      <c r="N50" s="3332"/>
      <c r="O50" s="3332"/>
      <c r="P50" s="3332"/>
      <c r="Q50" s="3332"/>
      <c r="R50" s="3332"/>
      <c r="S50" s="3332"/>
      <c r="T50" s="3332"/>
      <c r="U50" s="3332"/>
      <c r="V50" s="3332"/>
      <c r="W50" s="3332"/>
      <c r="X50" s="3332"/>
      <c r="Y50" s="3332"/>
      <c r="Z50" s="3332"/>
      <c r="AA50" s="3332"/>
      <c r="AB50" s="3332"/>
      <c r="AC50" s="3332"/>
      <c r="AD50" s="3332"/>
      <c r="AE50" s="3332"/>
      <c r="AF50" s="3332"/>
      <c r="AG50" s="3332"/>
      <c r="AH50" s="3332"/>
      <c r="AI50" s="3332"/>
      <c r="AJ50" s="3332"/>
      <c r="AK50" s="3418"/>
      <c r="AL50" s="3284"/>
      <c r="AM50" s="3284"/>
      <c r="AN50" s="3284"/>
      <c r="AO50" s="3284"/>
      <c r="AP50" s="3284"/>
      <c r="AQ50" s="3284"/>
      <c r="AR50" s="3284"/>
      <c r="AS50" s="3284"/>
      <c r="AT50" s="3284"/>
      <c r="AU50" s="3284"/>
      <c r="AV50" s="3284"/>
      <c r="AW50" s="3284"/>
      <c r="AX50" s="3284"/>
      <c r="AY50" s="3284"/>
    </row>
    <row r="51" spans="2:51" s="3285" customFormat="1" ht="18.75" customHeight="1">
      <c r="B51" s="3305"/>
      <c r="C51" s="3332"/>
      <c r="D51" s="3332"/>
      <c r="E51" s="3332"/>
      <c r="F51" s="3332"/>
      <c r="G51" s="3332"/>
      <c r="H51" s="3332"/>
      <c r="I51" s="3332"/>
      <c r="J51" s="3332"/>
      <c r="K51" s="3332"/>
      <c r="L51" s="3332"/>
      <c r="M51" s="3332"/>
      <c r="N51" s="3332"/>
      <c r="O51" s="3332"/>
      <c r="P51" s="3332"/>
      <c r="Q51" s="3332"/>
      <c r="R51" s="3332"/>
      <c r="S51" s="3332"/>
      <c r="T51" s="3332"/>
      <c r="U51" s="3332"/>
      <c r="V51" s="3332"/>
      <c r="W51" s="3332"/>
      <c r="X51" s="3332"/>
      <c r="Y51" s="3332"/>
      <c r="Z51" s="3332"/>
      <c r="AA51" s="3332"/>
      <c r="AB51" s="3332"/>
      <c r="AC51" s="3332"/>
      <c r="AD51" s="3332"/>
      <c r="AE51" s="3332"/>
      <c r="AF51" s="3332"/>
      <c r="AG51" s="3332"/>
      <c r="AH51" s="3332"/>
      <c r="AI51" s="3332"/>
      <c r="AJ51" s="3332"/>
      <c r="AK51" s="3418"/>
      <c r="AL51" s="3284"/>
      <c r="AM51" s="3284"/>
      <c r="AN51" s="3284"/>
      <c r="AO51" s="3284"/>
      <c r="AP51" s="3284"/>
      <c r="AQ51" s="3284"/>
      <c r="AR51" s="3284"/>
      <c r="AS51" s="3284"/>
      <c r="AT51" s="3284"/>
      <c r="AU51" s="3284"/>
      <c r="AV51" s="3284"/>
      <c r="AW51" s="3284"/>
      <c r="AX51" s="3284"/>
      <c r="AY51" s="3284"/>
    </row>
    <row r="52" spans="2:51" s="3285" customFormat="1" ht="18.75" customHeight="1">
      <c r="B52" s="3306"/>
      <c r="C52" s="3331"/>
      <c r="D52" s="3331"/>
      <c r="E52" s="3331"/>
      <c r="F52" s="3331"/>
      <c r="G52" s="3331"/>
      <c r="H52" s="3331"/>
      <c r="I52" s="3331"/>
      <c r="J52" s="3331"/>
      <c r="K52" s="3331"/>
      <c r="L52" s="3331"/>
      <c r="M52" s="3331"/>
      <c r="N52" s="3331"/>
      <c r="O52" s="3331"/>
      <c r="P52" s="3332"/>
      <c r="Q52" s="3332"/>
      <c r="R52" s="3332"/>
      <c r="S52" s="3332"/>
      <c r="T52" s="3332"/>
      <c r="U52" s="3332"/>
      <c r="V52" s="3332"/>
      <c r="W52" s="3332"/>
      <c r="X52" s="3332"/>
      <c r="Y52" s="3332"/>
      <c r="Z52" s="3332"/>
      <c r="AA52" s="3332"/>
      <c r="AB52" s="3332"/>
      <c r="AC52" s="3332"/>
      <c r="AD52" s="3332"/>
      <c r="AE52" s="3332"/>
      <c r="AF52" s="3332"/>
      <c r="AG52" s="3332"/>
      <c r="AH52" s="3332"/>
      <c r="AI52" s="3332"/>
      <c r="AJ52" s="3332"/>
      <c r="AK52" s="3418"/>
      <c r="AL52" s="3284"/>
      <c r="AM52" s="3284"/>
      <c r="AN52" s="3284"/>
      <c r="AO52" s="3284"/>
      <c r="AP52" s="3284"/>
      <c r="AQ52" s="3284"/>
      <c r="AR52" s="3284"/>
      <c r="AS52" s="3284"/>
      <c r="AT52" s="3284"/>
      <c r="AU52" s="3284"/>
      <c r="AV52" s="3284"/>
      <c r="AW52" s="3284"/>
      <c r="AX52" s="3284"/>
      <c r="AY52" s="3284"/>
    </row>
    <row r="53" spans="2:51" s="3285" customFormat="1" ht="18.75" customHeight="1">
      <c r="B53" s="3307" t="s">
        <v>1307</v>
      </c>
      <c r="C53" s="3333"/>
      <c r="D53" s="3333"/>
      <c r="E53" s="3333"/>
      <c r="F53" s="3333"/>
      <c r="G53" s="3333"/>
      <c r="H53" s="3333"/>
      <c r="I53" s="3333"/>
      <c r="J53" s="3333"/>
      <c r="K53" s="3333"/>
      <c r="L53" s="3333"/>
      <c r="M53" s="3333"/>
      <c r="N53" s="3333"/>
      <c r="O53" s="3389"/>
      <c r="P53" s="3390"/>
      <c r="Q53" s="3363"/>
      <c r="R53" s="3363" t="s">
        <v>1879</v>
      </c>
      <c r="S53" s="3358"/>
      <c r="T53" s="3363"/>
      <c r="U53" s="3363"/>
      <c r="V53" s="3363"/>
      <c r="W53" s="3363"/>
      <c r="X53" s="3363"/>
      <c r="Y53" s="3363"/>
      <c r="Z53" s="3363"/>
      <c r="AA53" s="3363"/>
      <c r="AB53" s="3363"/>
      <c r="AC53" s="3363"/>
      <c r="AD53" s="3363"/>
      <c r="AE53" s="3363"/>
      <c r="AF53" s="3363"/>
      <c r="AG53" s="3363"/>
      <c r="AH53" s="3363"/>
      <c r="AI53" s="3363"/>
      <c r="AJ53" s="3363"/>
      <c r="AK53" s="3383"/>
      <c r="AL53" s="3284"/>
      <c r="AM53" s="3310"/>
      <c r="AN53" s="3284"/>
      <c r="AO53" s="3284"/>
      <c r="AP53" s="3284"/>
      <c r="AQ53" s="3284"/>
      <c r="AR53" s="3284"/>
      <c r="AS53" s="3284"/>
      <c r="AT53" s="3284"/>
      <c r="AU53" s="3284"/>
      <c r="AV53" s="3284"/>
      <c r="AW53" s="3284"/>
      <c r="AX53" s="3284"/>
      <c r="AY53" s="3284"/>
    </row>
    <row r="54" spans="2:51" s="3285" customFormat="1" ht="11.25" customHeight="1">
      <c r="B54" s="3284"/>
      <c r="C54" s="3284"/>
      <c r="D54" s="3284"/>
      <c r="E54" s="3284"/>
      <c r="F54" s="3284"/>
      <c r="G54" s="3284"/>
      <c r="H54" s="3284"/>
      <c r="I54" s="3284"/>
      <c r="J54" s="3284"/>
      <c r="K54" s="3284"/>
      <c r="L54" s="3284"/>
      <c r="M54" s="3284"/>
      <c r="N54" s="3284"/>
      <c r="O54" s="3284"/>
      <c r="P54" s="3284"/>
      <c r="Q54" s="3284"/>
      <c r="R54" s="3284"/>
      <c r="S54" s="3284"/>
      <c r="T54" s="3284"/>
      <c r="U54" s="3284"/>
      <c r="V54" s="3284"/>
      <c r="W54" s="3284"/>
      <c r="X54" s="3284"/>
      <c r="Y54" s="3284"/>
      <c r="Z54" s="3284"/>
      <c r="AA54" s="3284"/>
      <c r="AB54" s="3284"/>
      <c r="AC54" s="3284"/>
      <c r="AD54" s="3284"/>
      <c r="AE54" s="3284"/>
      <c r="AF54" s="3284"/>
      <c r="AG54" s="3284"/>
      <c r="AH54" s="3284"/>
      <c r="AI54" s="3284"/>
      <c r="AJ54" s="3284"/>
      <c r="AK54" s="3284"/>
      <c r="AL54" s="3284"/>
      <c r="AM54" s="3284"/>
      <c r="AN54" s="3284"/>
      <c r="AO54" s="3284"/>
      <c r="AP54" s="3284"/>
      <c r="AQ54" s="3284"/>
      <c r="AR54" s="3284"/>
      <c r="AS54" s="3284"/>
      <c r="AT54" s="3284"/>
      <c r="AU54" s="3284"/>
      <c r="AV54" s="3284"/>
      <c r="AW54" s="3284"/>
      <c r="AX54" s="3284"/>
      <c r="AY54" s="3284"/>
    </row>
    <row r="55" spans="2:51" s="3285" customFormat="1" ht="18.75" customHeight="1">
      <c r="B55" s="3297" t="s">
        <v>1160</v>
      </c>
      <c r="C55" s="3284"/>
      <c r="D55" s="3284"/>
      <c r="E55" s="3284"/>
      <c r="F55" s="3284"/>
      <c r="G55" s="3284"/>
      <c r="H55" s="3284"/>
      <c r="I55" s="3284"/>
      <c r="J55" s="3284"/>
      <c r="K55" s="3284"/>
      <c r="L55" s="3284"/>
      <c r="M55" s="3284"/>
      <c r="N55" s="3284"/>
      <c r="O55" s="3284"/>
      <c r="P55" s="3284"/>
      <c r="Q55" s="3284"/>
      <c r="R55" s="3284"/>
      <c r="S55" s="3284"/>
      <c r="T55" s="3284"/>
      <c r="U55" s="3284"/>
      <c r="V55" s="3284"/>
      <c r="W55" s="3284"/>
      <c r="X55" s="3284"/>
      <c r="Y55" s="3284"/>
      <c r="Z55" s="3284"/>
      <c r="AA55" s="3284"/>
      <c r="AB55" s="3284"/>
      <c r="AC55" s="3284"/>
      <c r="AD55" s="3284"/>
      <c r="AE55" s="3284"/>
      <c r="AF55" s="3284"/>
      <c r="AG55" s="3284"/>
      <c r="AH55" s="3284"/>
      <c r="AI55" s="3284"/>
      <c r="AJ55" s="3284"/>
      <c r="AK55" s="3284"/>
      <c r="AL55" s="3284"/>
      <c r="AM55" s="3284"/>
      <c r="AN55" s="3284"/>
      <c r="AO55" s="3284"/>
      <c r="AP55" s="3284"/>
      <c r="AQ55" s="3284"/>
      <c r="AR55" s="3284"/>
      <c r="AS55" s="3284"/>
      <c r="AT55" s="3284"/>
      <c r="AU55" s="3284"/>
      <c r="AV55" s="3284"/>
      <c r="AW55" s="3284"/>
      <c r="AX55" s="3284"/>
      <c r="AY55" s="3284"/>
    </row>
    <row r="56" spans="2:51" s="3285" customFormat="1" ht="35.25" customHeight="1">
      <c r="B56" s="3298" t="s">
        <v>485</v>
      </c>
      <c r="C56" s="3298"/>
      <c r="D56" s="3298"/>
      <c r="E56" s="3298"/>
      <c r="F56" s="3298"/>
      <c r="G56" s="3298"/>
      <c r="H56" s="3298"/>
      <c r="I56" s="3298"/>
      <c r="J56" s="3298"/>
      <c r="K56" s="3298"/>
      <c r="L56" s="3298"/>
      <c r="M56" s="3298"/>
      <c r="N56" s="3298"/>
      <c r="O56" s="3298"/>
      <c r="P56" s="3298"/>
      <c r="Q56" s="3298"/>
      <c r="R56" s="3298"/>
      <c r="S56" s="3298"/>
      <c r="T56" s="3298"/>
      <c r="U56" s="3298"/>
      <c r="V56" s="3298"/>
      <c r="W56" s="3298"/>
      <c r="X56" s="3298"/>
      <c r="Y56" s="3298"/>
      <c r="Z56" s="3298"/>
      <c r="AA56" s="3298"/>
      <c r="AB56" s="3298"/>
      <c r="AC56" s="3298"/>
      <c r="AD56" s="3298"/>
      <c r="AE56" s="3298"/>
      <c r="AF56" s="3298"/>
      <c r="AG56" s="3298"/>
      <c r="AH56" s="3298"/>
      <c r="AI56" s="3298"/>
      <c r="AJ56" s="3298"/>
      <c r="AK56" s="3284"/>
      <c r="AL56" s="3284"/>
      <c r="AM56" s="3284"/>
      <c r="AN56" s="3284"/>
      <c r="AO56" s="3284"/>
      <c r="AP56" s="3284"/>
      <c r="AQ56" s="3284"/>
      <c r="AR56" s="3284"/>
      <c r="AS56" s="3284"/>
      <c r="AT56" s="3284"/>
      <c r="AU56" s="3284"/>
      <c r="AV56" s="3284"/>
      <c r="AW56" s="3284"/>
      <c r="AX56" s="3284"/>
      <c r="AY56" s="3284"/>
    </row>
    <row r="57" spans="2:51" s="3285" customFormat="1" ht="6.75" customHeight="1">
      <c r="B57" s="3284"/>
      <c r="C57" s="3284"/>
      <c r="D57" s="3284"/>
      <c r="E57" s="3284"/>
      <c r="F57" s="3284"/>
      <c r="G57" s="3284"/>
      <c r="H57" s="3284"/>
      <c r="I57" s="3284"/>
      <c r="J57" s="3284"/>
      <c r="K57" s="3284"/>
      <c r="L57" s="3284"/>
      <c r="M57" s="3284"/>
      <c r="N57" s="3284"/>
      <c r="O57" s="3284"/>
      <c r="P57" s="3284"/>
      <c r="Q57" s="3284"/>
      <c r="R57" s="3284"/>
      <c r="S57" s="3284"/>
      <c r="T57" s="3284"/>
      <c r="U57" s="3284"/>
      <c r="V57" s="3284"/>
      <c r="W57" s="3284"/>
      <c r="X57" s="3284"/>
      <c r="Y57" s="3284"/>
      <c r="Z57" s="3284"/>
      <c r="AA57" s="3284"/>
      <c r="AB57" s="3284"/>
      <c r="AC57" s="3284"/>
      <c r="AD57" s="3284"/>
      <c r="AE57" s="3284"/>
      <c r="AF57" s="3284"/>
      <c r="AG57" s="3284"/>
      <c r="AH57" s="3284"/>
      <c r="AI57" s="3284"/>
      <c r="AJ57" s="3284"/>
      <c r="AK57" s="3284"/>
      <c r="AL57" s="3284"/>
      <c r="AM57" s="3284"/>
      <c r="AN57" s="3284"/>
      <c r="AO57" s="3284"/>
      <c r="AP57" s="3284"/>
      <c r="AQ57" s="3284"/>
      <c r="AR57" s="3284"/>
      <c r="AS57" s="3284"/>
      <c r="AT57" s="3284"/>
      <c r="AU57" s="3284"/>
      <c r="AV57" s="3284"/>
      <c r="AW57" s="3284"/>
      <c r="AX57" s="3284"/>
      <c r="AY57" s="3284"/>
    </row>
    <row r="58" spans="2:51" s="3285" customFormat="1" ht="18.75" customHeight="1">
      <c r="B58" s="3288" t="s">
        <v>1839</v>
      </c>
      <c r="C58" s="3313"/>
      <c r="D58" s="3313"/>
      <c r="E58" s="3313"/>
      <c r="F58" s="3313"/>
      <c r="G58" s="3313"/>
      <c r="H58" s="3313"/>
      <c r="I58" s="3313"/>
      <c r="J58" s="3313"/>
      <c r="K58" s="3313"/>
      <c r="L58" s="3337"/>
      <c r="M58" s="3363"/>
      <c r="N58" s="3364" t="s">
        <v>1869</v>
      </c>
      <c r="O58" s="3364"/>
      <c r="P58" s="3363"/>
      <c r="Q58" s="3363"/>
      <c r="R58" s="3363"/>
      <c r="S58" s="3363"/>
      <c r="T58" s="3363"/>
      <c r="U58" s="3363"/>
      <c r="V58" s="3364" t="s">
        <v>1114</v>
      </c>
      <c r="W58" s="3363"/>
      <c r="X58" s="3363"/>
      <c r="Y58" s="3363"/>
      <c r="Z58" s="3363"/>
      <c r="AA58" s="3363"/>
      <c r="AB58" s="3363"/>
      <c r="AC58" s="3363"/>
      <c r="AD58" s="3363"/>
      <c r="AE58" s="3363"/>
      <c r="AF58" s="3363"/>
      <c r="AG58" s="3363"/>
      <c r="AH58" s="3363"/>
      <c r="AI58" s="3363"/>
      <c r="AJ58" s="3363"/>
      <c r="AK58" s="3419"/>
      <c r="AL58" s="3284"/>
      <c r="AM58" s="3284"/>
      <c r="AN58" s="3284"/>
      <c r="AO58" s="3284"/>
      <c r="AP58" s="3284"/>
      <c r="AQ58" s="3284"/>
      <c r="AR58" s="3284"/>
      <c r="AS58" s="3284"/>
      <c r="AT58" s="3284"/>
      <c r="AU58" s="3284"/>
      <c r="AV58" s="3284"/>
      <c r="AW58" s="3284"/>
      <c r="AX58" s="3284"/>
      <c r="AY58" s="3284"/>
    </row>
    <row r="59" spans="2:51" s="3285" customFormat="1" ht="18.75" customHeight="1">
      <c r="B59" s="3295" t="s">
        <v>1840</v>
      </c>
      <c r="C59" s="3316"/>
      <c r="D59" s="3316"/>
      <c r="E59" s="3316"/>
      <c r="F59" s="3347"/>
      <c r="G59" s="3366"/>
      <c r="H59" s="3366"/>
      <c r="I59" s="3366"/>
      <c r="J59" s="3366"/>
      <c r="K59" s="3366"/>
      <c r="L59" s="3366"/>
      <c r="M59" s="3366"/>
      <c r="N59" s="3366"/>
      <c r="O59" s="3366"/>
      <c r="P59" s="3366"/>
      <c r="Q59" s="3366"/>
      <c r="R59" s="3366"/>
      <c r="S59" s="3366"/>
      <c r="T59" s="3366"/>
      <c r="U59" s="3366"/>
      <c r="V59" s="3366"/>
      <c r="W59" s="3366"/>
      <c r="X59" s="3366"/>
      <c r="Y59" s="3366"/>
      <c r="Z59" s="3366"/>
      <c r="AA59" s="3366"/>
      <c r="AB59" s="3366"/>
      <c r="AC59" s="3366"/>
      <c r="AD59" s="3366"/>
      <c r="AE59" s="3366"/>
      <c r="AF59" s="3366"/>
      <c r="AG59" s="3366"/>
      <c r="AH59" s="3366"/>
      <c r="AI59" s="3366"/>
      <c r="AJ59" s="3366"/>
      <c r="AK59" s="3366"/>
      <c r="AL59" s="3284"/>
      <c r="AM59" s="3284"/>
      <c r="AN59" s="3284"/>
      <c r="AO59" s="3284"/>
      <c r="AP59" s="3284"/>
      <c r="AQ59" s="3284"/>
      <c r="AR59" s="3284"/>
      <c r="AS59" s="3284"/>
      <c r="AT59" s="3284"/>
      <c r="AU59" s="3284"/>
      <c r="AV59" s="3284"/>
      <c r="AW59" s="3284"/>
      <c r="AX59" s="3284"/>
      <c r="AY59" s="3284"/>
    </row>
    <row r="60" spans="2:51" s="3285" customFormat="1" ht="18.75" customHeight="1">
      <c r="B60" s="3308"/>
      <c r="C60" s="3334"/>
      <c r="D60" s="3334"/>
      <c r="E60" s="3334"/>
      <c r="F60" s="3348"/>
      <c r="G60" s="3366"/>
      <c r="H60" s="3366"/>
      <c r="I60" s="3366"/>
      <c r="J60" s="3366"/>
      <c r="K60" s="3366"/>
      <c r="L60" s="3366"/>
      <c r="M60" s="3366"/>
      <c r="N60" s="3366"/>
      <c r="O60" s="3366"/>
      <c r="P60" s="3366"/>
      <c r="Q60" s="3366"/>
      <c r="R60" s="3366"/>
      <c r="S60" s="3366"/>
      <c r="T60" s="3366"/>
      <c r="U60" s="3366"/>
      <c r="V60" s="3366"/>
      <c r="W60" s="3366"/>
      <c r="X60" s="3366"/>
      <c r="Y60" s="3366"/>
      <c r="Z60" s="3366"/>
      <c r="AA60" s="3366"/>
      <c r="AB60" s="3366"/>
      <c r="AC60" s="3366"/>
      <c r="AD60" s="3366"/>
      <c r="AE60" s="3366"/>
      <c r="AF60" s="3366"/>
      <c r="AG60" s="3366"/>
      <c r="AH60" s="3366"/>
      <c r="AI60" s="3366"/>
      <c r="AJ60" s="3366"/>
      <c r="AK60" s="3366"/>
      <c r="AL60" s="3284"/>
      <c r="AM60" s="3284"/>
      <c r="AN60" s="3284"/>
      <c r="AO60" s="3284"/>
      <c r="AP60" s="3284"/>
      <c r="AQ60" s="3284"/>
      <c r="AR60" s="3284"/>
      <c r="AS60" s="3284"/>
      <c r="AT60" s="3284"/>
      <c r="AU60" s="3284"/>
      <c r="AV60" s="3284"/>
      <c r="AW60" s="3284"/>
      <c r="AX60" s="3284"/>
      <c r="AY60" s="3284"/>
    </row>
    <row r="61" spans="2:51" s="3285" customFormat="1" ht="18.75" customHeight="1">
      <c r="B61" s="3296"/>
      <c r="C61" s="3317"/>
      <c r="D61" s="3317"/>
      <c r="E61" s="3317"/>
      <c r="F61" s="3349"/>
      <c r="G61" s="3366"/>
      <c r="H61" s="3366"/>
      <c r="I61" s="3366"/>
      <c r="J61" s="3366"/>
      <c r="K61" s="3366"/>
      <c r="L61" s="3366"/>
      <c r="M61" s="3366"/>
      <c r="N61" s="3366"/>
      <c r="O61" s="3366"/>
      <c r="P61" s="3366"/>
      <c r="Q61" s="3366"/>
      <c r="R61" s="3366"/>
      <c r="S61" s="3366"/>
      <c r="T61" s="3366"/>
      <c r="U61" s="3366"/>
      <c r="V61" s="3366"/>
      <c r="W61" s="3366"/>
      <c r="X61" s="3366"/>
      <c r="Y61" s="3366"/>
      <c r="Z61" s="3366"/>
      <c r="AA61" s="3366"/>
      <c r="AB61" s="3366"/>
      <c r="AC61" s="3366"/>
      <c r="AD61" s="3366"/>
      <c r="AE61" s="3366"/>
      <c r="AF61" s="3366"/>
      <c r="AG61" s="3366"/>
      <c r="AH61" s="3366"/>
      <c r="AI61" s="3366"/>
      <c r="AJ61" s="3366"/>
      <c r="AK61" s="3366"/>
      <c r="AL61" s="3284"/>
      <c r="AM61" s="3284"/>
      <c r="AN61" s="3284"/>
      <c r="AO61" s="3284"/>
      <c r="AP61" s="3284"/>
      <c r="AQ61" s="3284"/>
      <c r="AR61" s="3284"/>
      <c r="AS61" s="3284"/>
      <c r="AT61" s="3284"/>
      <c r="AU61" s="3284"/>
      <c r="AV61" s="3284"/>
      <c r="AW61" s="3284"/>
      <c r="AX61" s="3284"/>
      <c r="AY61" s="3284"/>
    </row>
    <row r="62" spans="2:51" s="3285" customFormat="1" ht="18.75" customHeight="1">
      <c r="B62" s="3295" t="s">
        <v>553</v>
      </c>
      <c r="C62" s="3316"/>
      <c r="D62" s="3347"/>
      <c r="E62" s="3294" t="s">
        <v>503</v>
      </c>
      <c r="F62" s="3350"/>
      <c r="G62" s="3367"/>
      <c r="H62" s="3369"/>
      <c r="I62" s="3369"/>
      <c r="J62" s="3369"/>
      <c r="K62" s="3369"/>
      <c r="L62" s="3369"/>
      <c r="M62" s="3369"/>
      <c r="N62" s="3387"/>
      <c r="O62" s="3288" t="s">
        <v>1872</v>
      </c>
      <c r="P62" s="3337"/>
      <c r="Q62" s="3367"/>
      <c r="R62" s="3369"/>
      <c r="S62" s="3369"/>
      <c r="T62" s="3387"/>
      <c r="U62" s="3288" t="s">
        <v>1884</v>
      </c>
      <c r="V62" s="3337"/>
      <c r="W62" s="3356"/>
      <c r="X62" s="3361"/>
      <c r="Y62" s="3361"/>
      <c r="Z62" s="3361"/>
      <c r="AA62" s="3383"/>
      <c r="AB62" s="3288" t="s">
        <v>1372</v>
      </c>
      <c r="AC62" s="3313"/>
      <c r="AD62" s="3313"/>
      <c r="AE62" s="3359"/>
      <c r="AF62" s="3369" t="s">
        <v>1887</v>
      </c>
      <c r="AG62" s="3358"/>
      <c r="AH62" s="3363" t="s">
        <v>1892</v>
      </c>
      <c r="AI62" s="3358"/>
      <c r="AJ62" s="3361" t="s">
        <v>1887</v>
      </c>
      <c r="AK62" s="3399"/>
      <c r="AL62" s="3284"/>
      <c r="AM62" s="3284"/>
      <c r="AN62" s="3284"/>
      <c r="AO62" s="3284"/>
      <c r="AP62" s="3284"/>
      <c r="AQ62" s="3284"/>
      <c r="AR62" s="3284"/>
      <c r="AS62" s="3284"/>
      <c r="AT62" s="3284"/>
      <c r="AU62" s="3284"/>
      <c r="AV62" s="3284"/>
      <c r="AW62" s="3284"/>
      <c r="AX62" s="3284"/>
      <c r="AY62" s="3284"/>
    </row>
    <row r="63" spans="2:51" s="3285" customFormat="1" ht="18.75" customHeight="1">
      <c r="B63" s="3308"/>
      <c r="C63" s="3334"/>
      <c r="D63" s="3348"/>
      <c r="E63" s="3294" t="s">
        <v>503</v>
      </c>
      <c r="F63" s="3350"/>
      <c r="G63" s="3367"/>
      <c r="H63" s="3369"/>
      <c r="I63" s="3369"/>
      <c r="J63" s="3369"/>
      <c r="K63" s="3369"/>
      <c r="L63" s="3369"/>
      <c r="M63" s="3369"/>
      <c r="N63" s="3387"/>
      <c r="O63" s="3312" t="s">
        <v>1872</v>
      </c>
      <c r="P63" s="3352"/>
      <c r="Q63" s="3367"/>
      <c r="R63" s="3369"/>
      <c r="S63" s="3369"/>
      <c r="T63" s="3387"/>
      <c r="U63" s="3288" t="s">
        <v>1884</v>
      </c>
      <c r="V63" s="3337"/>
      <c r="W63" s="3356"/>
      <c r="X63" s="3361"/>
      <c r="Y63" s="3361"/>
      <c r="Z63" s="3361"/>
      <c r="AA63" s="3383"/>
      <c r="AB63" s="3288" t="s">
        <v>1372</v>
      </c>
      <c r="AC63" s="3313"/>
      <c r="AD63" s="3313"/>
      <c r="AE63" s="3359"/>
      <c r="AF63" s="3369" t="s">
        <v>1887</v>
      </c>
      <c r="AG63" s="3358"/>
      <c r="AH63" s="3363" t="s">
        <v>1892</v>
      </c>
      <c r="AI63" s="3358"/>
      <c r="AJ63" s="3361" t="s">
        <v>1887</v>
      </c>
      <c r="AK63" s="3399"/>
      <c r="AL63" s="3284"/>
      <c r="AM63" s="3284"/>
      <c r="AN63" s="3284"/>
      <c r="AO63" s="3284"/>
      <c r="AP63" s="3284"/>
      <c r="AQ63" s="3284"/>
      <c r="AR63" s="3284"/>
      <c r="AS63" s="3284"/>
      <c r="AT63" s="3284"/>
      <c r="AU63" s="3284"/>
      <c r="AV63" s="3284"/>
      <c r="AW63" s="3284"/>
      <c r="AX63" s="3284"/>
      <c r="AY63" s="3284"/>
    </row>
    <row r="64" spans="2:51" s="3285" customFormat="1" ht="18.75" customHeight="1">
      <c r="B64" s="3296"/>
      <c r="C64" s="3317"/>
      <c r="D64" s="3349"/>
      <c r="E64" s="3294" t="s">
        <v>503</v>
      </c>
      <c r="F64" s="3350"/>
      <c r="G64" s="3367"/>
      <c r="H64" s="3369"/>
      <c r="I64" s="3378"/>
      <c r="J64" s="3378"/>
      <c r="K64" s="3378"/>
      <c r="L64" s="3378"/>
      <c r="M64" s="3378"/>
      <c r="N64" s="3388"/>
      <c r="O64" s="3294" t="s">
        <v>1872</v>
      </c>
      <c r="P64" s="3350"/>
      <c r="Q64" s="3392"/>
      <c r="R64" s="3378"/>
      <c r="S64" s="3378"/>
      <c r="T64" s="3388"/>
      <c r="U64" s="3294" t="s">
        <v>1884</v>
      </c>
      <c r="V64" s="3350"/>
      <c r="W64" s="3323"/>
      <c r="X64" s="3340"/>
      <c r="Y64" s="3340"/>
      <c r="Z64" s="3340"/>
      <c r="AA64" s="3393"/>
      <c r="AB64" s="3294" t="s">
        <v>1372</v>
      </c>
      <c r="AC64" s="3315"/>
      <c r="AD64" s="3315"/>
      <c r="AE64" s="3300"/>
      <c r="AF64" s="3378" t="s">
        <v>1887</v>
      </c>
      <c r="AG64" s="3376"/>
      <c r="AH64" s="3319" t="s">
        <v>1892</v>
      </c>
      <c r="AI64" s="3376"/>
      <c r="AJ64" s="3340" t="s">
        <v>1887</v>
      </c>
      <c r="AK64" s="3403"/>
      <c r="AL64" s="3284"/>
      <c r="AM64" s="3284"/>
      <c r="AN64" s="3284"/>
      <c r="AO64" s="3284"/>
      <c r="AP64" s="3284"/>
      <c r="AQ64" s="3284"/>
      <c r="AR64" s="3284"/>
      <c r="AS64" s="3284"/>
      <c r="AT64" s="3284"/>
      <c r="AU64" s="3284"/>
      <c r="AV64" s="3284"/>
      <c r="AW64" s="3284"/>
      <c r="AX64" s="3284"/>
      <c r="AY64" s="3284"/>
    </row>
    <row r="65" spans="2:51" s="3285" customFormat="1" ht="18.75" customHeight="1">
      <c r="B65" s="3288" t="s">
        <v>1842</v>
      </c>
      <c r="C65" s="3313"/>
      <c r="D65" s="3313"/>
      <c r="E65" s="3313"/>
      <c r="F65" s="3313"/>
      <c r="G65" s="3359"/>
      <c r="H65" s="3363" t="s">
        <v>1858</v>
      </c>
      <c r="I65" s="3363"/>
      <c r="J65" s="3363" t="s">
        <v>1674</v>
      </c>
      <c r="K65" s="3363"/>
      <c r="L65" s="3363" t="s">
        <v>1866</v>
      </c>
      <c r="M65" s="3358"/>
      <c r="N65" s="3363"/>
      <c r="O65" s="3363" t="s">
        <v>1645</v>
      </c>
      <c r="P65" s="3363"/>
      <c r="Q65" s="3363" t="s">
        <v>1466</v>
      </c>
      <c r="R65" s="3363"/>
      <c r="S65" s="3363"/>
      <c r="T65" s="3363"/>
      <c r="U65" s="3363"/>
      <c r="V65" s="3363"/>
      <c r="W65" s="3358"/>
      <c r="X65" s="3369" t="s">
        <v>1887</v>
      </c>
      <c r="Y65" s="3358"/>
      <c r="Z65" s="3363" t="s">
        <v>1892</v>
      </c>
      <c r="AA65" s="3358"/>
      <c r="AB65" s="3361" t="s">
        <v>1887</v>
      </c>
      <c r="AC65" s="3361"/>
      <c r="AD65" s="3363" t="s">
        <v>1712</v>
      </c>
      <c r="AE65" s="3363"/>
      <c r="AF65" s="3363"/>
      <c r="AG65" s="3363"/>
      <c r="AH65" s="3363"/>
      <c r="AI65" s="3363"/>
      <c r="AJ65" s="3363"/>
      <c r="AK65" s="3419"/>
      <c r="AL65" s="3284"/>
      <c r="AM65" s="3284"/>
      <c r="AN65" s="3284"/>
      <c r="AO65" s="3284"/>
      <c r="AP65" s="3284"/>
      <c r="AQ65" s="3284"/>
      <c r="AR65" s="3284"/>
      <c r="AS65" s="3284"/>
      <c r="AT65" s="3284"/>
      <c r="AU65" s="3284"/>
      <c r="AV65" s="3284"/>
      <c r="AW65" s="3284"/>
      <c r="AX65" s="3284"/>
      <c r="AY65" s="3284"/>
    </row>
    <row r="66" spans="2:51" s="3285" customFormat="1" ht="18.75" customHeight="1">
      <c r="B66" s="3295" t="s">
        <v>1166</v>
      </c>
      <c r="C66" s="3316"/>
      <c r="D66" s="3316"/>
      <c r="E66" s="3316"/>
      <c r="F66" s="3347"/>
      <c r="G66" s="3368"/>
      <c r="H66" s="3370"/>
      <c r="I66" s="3332"/>
      <c r="J66" s="3332"/>
      <c r="K66" s="3332"/>
      <c r="L66" s="3332"/>
      <c r="M66" s="3332"/>
      <c r="N66" s="3332"/>
      <c r="O66" s="3332"/>
      <c r="P66" s="3332"/>
      <c r="Q66" s="3332"/>
      <c r="R66" s="3332"/>
      <c r="S66" s="3332"/>
      <c r="T66" s="3332"/>
      <c r="U66" s="3332"/>
      <c r="V66" s="3332"/>
      <c r="W66" s="3332"/>
      <c r="X66" s="3332"/>
      <c r="Y66" s="3332"/>
      <c r="Z66" s="3332"/>
      <c r="AA66" s="3332"/>
      <c r="AB66" s="3332"/>
      <c r="AC66" s="3332"/>
      <c r="AD66" s="3332"/>
      <c r="AE66" s="3332"/>
      <c r="AF66" s="3332"/>
      <c r="AG66" s="3332"/>
      <c r="AH66" s="3332"/>
      <c r="AI66" s="3332"/>
      <c r="AJ66" s="3332"/>
      <c r="AK66" s="3418"/>
      <c r="AL66" s="3284"/>
      <c r="AM66" s="3284"/>
      <c r="AN66" s="3284"/>
      <c r="AO66" s="3284"/>
      <c r="AP66" s="3284"/>
      <c r="AQ66" s="3284"/>
      <c r="AR66" s="3284"/>
      <c r="AS66" s="3284"/>
      <c r="AT66" s="3284"/>
      <c r="AU66" s="3284"/>
      <c r="AV66" s="3284"/>
      <c r="AW66" s="3284"/>
      <c r="AX66" s="3284"/>
      <c r="AY66" s="3284"/>
    </row>
    <row r="67" spans="2:51" s="3285" customFormat="1" ht="18.75" customHeight="1">
      <c r="B67" s="3308"/>
      <c r="C67" s="3334"/>
      <c r="D67" s="3334"/>
      <c r="E67" s="3334"/>
      <c r="F67" s="3348"/>
      <c r="G67" s="3305"/>
      <c r="H67" s="3332"/>
      <c r="I67" s="3332"/>
      <c r="J67" s="3332"/>
      <c r="K67" s="3332"/>
      <c r="L67" s="3332"/>
      <c r="M67" s="3332"/>
      <c r="N67" s="3332"/>
      <c r="O67" s="3332"/>
      <c r="P67" s="3332"/>
      <c r="Q67" s="3332"/>
      <c r="R67" s="3332"/>
      <c r="S67" s="3332"/>
      <c r="T67" s="3332"/>
      <c r="U67" s="3332"/>
      <c r="V67" s="3332"/>
      <c r="W67" s="3332"/>
      <c r="X67" s="3332"/>
      <c r="Y67" s="3332"/>
      <c r="Z67" s="3332"/>
      <c r="AA67" s="3332"/>
      <c r="AB67" s="3332"/>
      <c r="AC67" s="3332"/>
      <c r="AD67" s="3332"/>
      <c r="AE67" s="3332"/>
      <c r="AF67" s="3332"/>
      <c r="AG67" s="3332"/>
      <c r="AH67" s="3332"/>
      <c r="AI67" s="3332"/>
      <c r="AJ67" s="3332"/>
      <c r="AK67" s="3418"/>
      <c r="AL67" s="3284"/>
      <c r="AM67" s="3284"/>
      <c r="AN67" s="3284"/>
      <c r="AO67" s="3284"/>
      <c r="AP67" s="3284"/>
      <c r="AQ67" s="3284"/>
      <c r="AR67" s="3284"/>
      <c r="AS67" s="3284"/>
      <c r="AT67" s="3284"/>
      <c r="AU67" s="3284"/>
      <c r="AV67" s="3284"/>
      <c r="AW67" s="3284"/>
      <c r="AX67" s="3284"/>
      <c r="AY67" s="3284"/>
    </row>
    <row r="68" spans="2:51" s="3285" customFormat="1" ht="18.75" customHeight="1">
      <c r="B68" s="3296"/>
      <c r="C68" s="3317"/>
      <c r="D68" s="3317"/>
      <c r="E68" s="3317"/>
      <c r="F68" s="3349"/>
      <c r="G68" s="3306"/>
      <c r="H68" s="3331"/>
      <c r="I68" s="3331"/>
      <c r="J68" s="3331"/>
      <c r="K68" s="3331"/>
      <c r="L68" s="3331"/>
      <c r="M68" s="3331"/>
      <c r="N68" s="3331"/>
      <c r="O68" s="3331"/>
      <c r="P68" s="3331"/>
      <c r="Q68" s="3331"/>
      <c r="R68" s="3331"/>
      <c r="S68" s="3331"/>
      <c r="T68" s="3331"/>
      <c r="U68" s="3331"/>
      <c r="V68" s="3331"/>
      <c r="W68" s="3331"/>
      <c r="X68" s="3331"/>
      <c r="Y68" s="3331"/>
      <c r="Z68" s="3331"/>
      <c r="AA68" s="3331"/>
      <c r="AB68" s="3331"/>
      <c r="AC68" s="3331"/>
      <c r="AD68" s="3331"/>
      <c r="AE68" s="3331"/>
      <c r="AF68" s="3331"/>
      <c r="AG68" s="3331"/>
      <c r="AH68" s="3331"/>
      <c r="AI68" s="3331"/>
      <c r="AJ68" s="3331"/>
      <c r="AK68" s="3420"/>
      <c r="AL68" s="3284"/>
      <c r="AM68" s="3284"/>
      <c r="AN68" s="3284"/>
      <c r="AO68" s="3284"/>
      <c r="AP68" s="3284"/>
      <c r="AQ68" s="3284"/>
      <c r="AR68" s="3284"/>
      <c r="AS68" s="3284"/>
      <c r="AT68" s="3284"/>
      <c r="AU68" s="3284"/>
      <c r="AV68" s="3284"/>
      <c r="AW68" s="3284"/>
      <c r="AX68" s="3284"/>
      <c r="AY68" s="3284"/>
    </row>
    <row r="69" spans="2:51" s="3285" customFormat="1" ht="15" customHeight="1">
      <c r="B69" s="3309"/>
      <c r="C69" s="3309"/>
      <c r="D69" s="3309"/>
      <c r="E69" s="3309"/>
      <c r="F69" s="3309"/>
      <c r="G69" s="3309"/>
      <c r="H69" s="3309"/>
      <c r="I69" s="3309"/>
      <c r="J69" s="3309"/>
      <c r="K69" s="3309"/>
      <c r="L69" s="3309"/>
      <c r="M69" s="3309"/>
      <c r="N69" s="3309"/>
      <c r="O69" s="3309"/>
      <c r="P69" s="3309"/>
      <c r="Q69" s="3309"/>
      <c r="R69" s="3309"/>
      <c r="S69" s="3309"/>
      <c r="T69" s="3309"/>
      <c r="U69" s="3309"/>
      <c r="V69" s="3309"/>
      <c r="W69" s="3309"/>
      <c r="X69" s="3309"/>
      <c r="Y69" s="3309"/>
      <c r="Z69" s="3309"/>
      <c r="AA69" s="3309"/>
      <c r="AB69" s="3309"/>
      <c r="AC69" s="3309"/>
      <c r="AD69" s="3309"/>
      <c r="AE69" s="3309"/>
      <c r="AF69" s="3309"/>
      <c r="AG69" s="3309"/>
      <c r="AH69" s="3309"/>
      <c r="AI69" s="3309"/>
      <c r="AJ69" s="3309"/>
      <c r="AK69" s="3284"/>
      <c r="AL69" s="3284"/>
      <c r="AM69" s="3284"/>
      <c r="AN69" s="3284"/>
      <c r="AO69" s="3284"/>
      <c r="AP69" s="3284"/>
      <c r="AQ69" s="3284"/>
      <c r="AR69" s="3284"/>
      <c r="AS69" s="3284"/>
      <c r="AT69" s="3284"/>
      <c r="AU69" s="3284"/>
      <c r="AV69" s="3284"/>
      <c r="AW69" s="3284"/>
      <c r="AX69" s="3284"/>
      <c r="AY69" s="3284"/>
    </row>
    <row r="70" spans="2:51" s="3285" customFormat="1" ht="18.75" customHeight="1">
      <c r="B70" s="3297" t="s">
        <v>1251</v>
      </c>
      <c r="C70" s="3284"/>
      <c r="D70" s="3284"/>
      <c r="E70" s="3284"/>
      <c r="F70" s="3284"/>
      <c r="H70" s="3284"/>
      <c r="I70" s="3284"/>
      <c r="J70" s="3284"/>
      <c r="K70" s="3284"/>
      <c r="L70" s="3284"/>
      <c r="M70" s="3284"/>
      <c r="N70" s="3284"/>
      <c r="O70" s="3284"/>
      <c r="P70" s="3284"/>
      <c r="Q70" s="3284"/>
      <c r="R70" s="3284"/>
      <c r="S70" s="3284"/>
      <c r="T70" s="3284"/>
      <c r="U70" s="3284"/>
      <c r="V70" s="3284"/>
      <c r="W70" s="3284"/>
      <c r="X70" s="3284"/>
      <c r="Y70" s="3284"/>
      <c r="Z70" s="3284"/>
      <c r="AA70" s="3284"/>
      <c r="AB70" s="3284"/>
      <c r="AC70" s="3284"/>
      <c r="AD70" s="3284"/>
      <c r="AE70" s="3284"/>
      <c r="AF70" s="3284"/>
      <c r="AG70" s="3284"/>
      <c r="AH70" s="3284"/>
      <c r="AI70" s="3284"/>
      <c r="AJ70" s="3284"/>
      <c r="AK70" s="3284"/>
      <c r="AL70" s="3284"/>
      <c r="AM70" s="3284"/>
      <c r="AN70" s="3284"/>
      <c r="AO70" s="3284"/>
      <c r="AP70" s="3284"/>
      <c r="AQ70" s="3284"/>
      <c r="AR70" s="3284"/>
      <c r="AS70" s="3284"/>
      <c r="AT70" s="3284"/>
      <c r="AU70" s="3284"/>
      <c r="AV70" s="3284"/>
      <c r="AW70" s="3284"/>
      <c r="AX70" s="3284"/>
      <c r="AY70" s="3284"/>
    </row>
    <row r="71" spans="2:51" s="3285" customFormat="1" ht="27" customHeight="1">
      <c r="B71" s="3298" t="s">
        <v>1843</v>
      </c>
      <c r="C71" s="3298"/>
      <c r="D71" s="3298"/>
      <c r="E71" s="3298"/>
      <c r="F71" s="3298"/>
      <c r="G71" s="3298"/>
      <c r="H71" s="3298"/>
      <c r="I71" s="3298"/>
      <c r="J71" s="3298"/>
      <c r="K71" s="3298"/>
      <c r="L71" s="3298"/>
      <c r="M71" s="3298"/>
      <c r="N71" s="3298"/>
      <c r="O71" s="3298"/>
      <c r="P71" s="3298"/>
      <c r="Q71" s="3298"/>
      <c r="R71" s="3298"/>
      <c r="S71" s="3298"/>
      <c r="T71" s="3298"/>
      <c r="U71" s="3298"/>
      <c r="V71" s="3298"/>
      <c r="W71" s="3298"/>
      <c r="X71" s="3298"/>
      <c r="Y71" s="3298"/>
      <c r="Z71" s="3298"/>
      <c r="AA71" s="3298"/>
      <c r="AB71" s="3298"/>
      <c r="AC71" s="3298"/>
      <c r="AD71" s="3298"/>
      <c r="AE71" s="3298"/>
      <c r="AF71" s="3298"/>
      <c r="AG71" s="3298"/>
      <c r="AH71" s="3298"/>
      <c r="AI71" s="3298"/>
      <c r="AJ71" s="3298"/>
      <c r="AK71" s="3284"/>
      <c r="AL71" s="3284"/>
      <c r="AM71" s="3284"/>
      <c r="AN71" s="3284"/>
      <c r="AO71" s="3284"/>
      <c r="AP71" s="3284"/>
      <c r="AQ71" s="3284"/>
      <c r="AR71" s="3284"/>
      <c r="AS71" s="3284"/>
      <c r="AT71" s="3284"/>
      <c r="AU71" s="3284"/>
      <c r="AV71" s="3284"/>
      <c r="AW71" s="3284"/>
      <c r="AX71" s="3284"/>
      <c r="AY71" s="3284"/>
    </row>
    <row r="72" spans="2:51" s="3285" customFormat="1" ht="18.75" customHeight="1">
      <c r="B72" s="3310" t="s">
        <v>1745</v>
      </c>
      <c r="C72" s="3284"/>
      <c r="D72" s="3284"/>
      <c r="E72" s="3284"/>
      <c r="F72" s="3284"/>
      <c r="G72" s="3284"/>
      <c r="H72" s="3284"/>
      <c r="I72" s="3284"/>
      <c r="J72" s="3284" t="s">
        <v>1860</v>
      </c>
      <c r="K72" s="3284"/>
      <c r="L72" s="3284"/>
      <c r="M72" s="3284"/>
      <c r="N72" s="3284"/>
      <c r="O72" s="3284"/>
      <c r="P72" s="3284"/>
      <c r="Q72" s="3284" t="s">
        <v>1629</v>
      </c>
      <c r="T72" s="3284"/>
      <c r="U72" s="3284"/>
      <c r="V72" s="3284"/>
      <c r="W72" s="3284"/>
      <c r="AB72" s="3284"/>
      <c r="AE72" s="3284"/>
      <c r="AF72" s="3284"/>
      <c r="AG72" s="3284"/>
      <c r="AH72" s="3284"/>
      <c r="AI72" s="3284"/>
      <c r="AJ72" s="3284"/>
      <c r="AK72" s="3284"/>
      <c r="AL72" s="3284"/>
      <c r="AM72" s="3284"/>
      <c r="AN72" s="3284"/>
      <c r="AO72" s="3284"/>
      <c r="AP72" s="3284"/>
      <c r="AQ72" s="3284"/>
      <c r="AR72" s="3284"/>
      <c r="AS72" s="3284"/>
      <c r="AT72" s="3284"/>
      <c r="AU72" s="3284"/>
      <c r="AV72" s="3284"/>
      <c r="AW72" s="3284"/>
      <c r="AX72" s="3284"/>
      <c r="AY72" s="3284"/>
    </row>
    <row r="73" spans="2:51" s="3285" customFormat="1" ht="18.75" customHeight="1">
      <c r="B73" s="3291" t="s">
        <v>1844</v>
      </c>
      <c r="C73" s="3291"/>
      <c r="D73" s="3291"/>
      <c r="E73" s="3291"/>
      <c r="F73" s="3359"/>
      <c r="G73" s="3363" t="s">
        <v>990</v>
      </c>
      <c r="H73" s="3363"/>
      <c r="I73" s="3363"/>
      <c r="J73" s="3363" t="s">
        <v>1862</v>
      </c>
      <c r="K73" s="3358"/>
      <c r="L73" s="3363"/>
      <c r="M73" s="3363"/>
      <c r="N73" s="3363" t="s">
        <v>51</v>
      </c>
      <c r="O73" s="3363"/>
      <c r="P73" s="3363"/>
      <c r="Q73" s="3363"/>
      <c r="R73" s="3363" t="s">
        <v>1357</v>
      </c>
      <c r="S73" s="3363"/>
      <c r="T73" s="3363"/>
      <c r="U73" s="3363"/>
      <c r="V73" s="3363" t="s">
        <v>1883</v>
      </c>
      <c r="W73" s="3363"/>
      <c r="X73" s="3361"/>
      <c r="Y73" s="3361"/>
      <c r="Z73" s="3361"/>
      <c r="AA73" s="3361"/>
      <c r="AB73" s="3361"/>
      <c r="AC73" s="3361"/>
      <c r="AD73" s="3361"/>
      <c r="AE73" s="3361"/>
      <c r="AF73" s="3361"/>
      <c r="AG73" s="3361"/>
      <c r="AH73" s="3361"/>
      <c r="AI73" s="3361"/>
      <c r="AJ73" s="3361"/>
      <c r="AK73" s="3419" t="s">
        <v>1712</v>
      </c>
      <c r="AL73" s="3284"/>
      <c r="AM73" s="3284"/>
      <c r="AN73" s="3284"/>
      <c r="AO73" s="3284"/>
      <c r="AP73" s="3284"/>
      <c r="AQ73" s="3284"/>
      <c r="AR73" s="3284"/>
      <c r="AS73" s="3284"/>
      <c r="AT73" s="3284"/>
      <c r="AU73" s="3284"/>
      <c r="AV73" s="3284"/>
      <c r="AW73" s="3284"/>
      <c r="AX73" s="3284"/>
      <c r="AY73" s="3284"/>
    </row>
    <row r="74" spans="2:51" s="3285" customFormat="1" ht="18.75" customHeight="1">
      <c r="B74" s="3291" t="s">
        <v>1847</v>
      </c>
      <c r="C74" s="3291"/>
      <c r="D74" s="3291"/>
      <c r="E74" s="3291"/>
      <c r="F74" s="3359"/>
      <c r="G74" s="3363" t="s">
        <v>0</v>
      </c>
      <c r="H74" s="3363"/>
      <c r="I74" s="3363"/>
      <c r="J74" s="3363" t="s">
        <v>1863</v>
      </c>
      <c r="K74" s="3363"/>
      <c r="O74" s="3363"/>
      <c r="P74" s="3363" t="s">
        <v>1873</v>
      </c>
      <c r="Q74" s="3363"/>
      <c r="R74" s="3363"/>
      <c r="S74" s="3363" t="s">
        <v>1883</v>
      </c>
      <c r="T74" s="3363"/>
      <c r="U74" s="3363"/>
      <c r="V74" s="3363"/>
      <c r="W74" s="3363"/>
      <c r="X74" s="3363"/>
      <c r="Y74" s="3363"/>
      <c r="Z74" s="3363"/>
      <c r="AA74" s="3363"/>
      <c r="AB74" s="3363"/>
      <c r="AC74" s="3363"/>
      <c r="AD74" s="3363"/>
      <c r="AE74" s="3363"/>
      <c r="AF74" s="3363"/>
      <c r="AG74" s="3363"/>
      <c r="AH74" s="3363"/>
      <c r="AI74" s="3363"/>
      <c r="AJ74" s="3363"/>
      <c r="AK74" s="3419" t="s">
        <v>1712</v>
      </c>
      <c r="AL74" s="3284"/>
      <c r="AM74" s="3284"/>
      <c r="AN74" s="3284"/>
      <c r="AO74" s="3284"/>
      <c r="AP74" s="3284"/>
      <c r="AQ74" s="3284"/>
      <c r="AR74" s="3284"/>
      <c r="AS74" s="3284"/>
      <c r="AT74" s="3284"/>
      <c r="AU74" s="3284"/>
      <c r="AV74" s="3284"/>
      <c r="AW74" s="3284"/>
      <c r="AX74" s="3284"/>
      <c r="AY74" s="3284"/>
    </row>
    <row r="75" spans="2:51" s="3285" customFormat="1" ht="18.75" customHeight="1">
      <c r="B75" s="3288" t="s">
        <v>1801</v>
      </c>
      <c r="C75" s="3313"/>
      <c r="D75" s="3313"/>
      <c r="E75" s="3337"/>
      <c r="F75" s="3288" t="s">
        <v>836</v>
      </c>
      <c r="G75" s="3337"/>
      <c r="H75" s="3323"/>
      <c r="I75" s="3340"/>
      <c r="J75" s="3340"/>
      <c r="K75" s="3340"/>
      <c r="L75" s="3340"/>
      <c r="M75" s="3340"/>
      <c r="N75" s="3340"/>
      <c r="O75" s="3340"/>
      <c r="P75" s="3340"/>
      <c r="Q75" s="3393"/>
      <c r="R75" s="3294" t="s">
        <v>1881</v>
      </c>
      <c r="S75" s="3350"/>
      <c r="T75" s="3323"/>
      <c r="U75" s="3340"/>
      <c r="V75" s="3340"/>
      <c r="W75" s="3393"/>
      <c r="X75" s="3294" t="s">
        <v>1884</v>
      </c>
      <c r="Y75" s="3350"/>
      <c r="Z75" s="3402"/>
      <c r="AA75" s="3364"/>
      <c r="AB75" s="3364"/>
      <c r="AC75" s="3364"/>
      <c r="AD75" s="3364"/>
      <c r="AE75" s="3364"/>
      <c r="AF75" s="3364"/>
      <c r="AG75" s="3364"/>
      <c r="AH75" s="3364"/>
      <c r="AI75" s="3364"/>
      <c r="AJ75" s="3364"/>
      <c r="AK75" s="3421"/>
      <c r="AL75" s="3284"/>
      <c r="AM75" s="3284"/>
      <c r="AN75" s="3284"/>
      <c r="AO75" s="3284"/>
      <c r="AP75" s="3284"/>
      <c r="AQ75" s="3284"/>
      <c r="AR75" s="3284"/>
      <c r="AS75" s="3284"/>
      <c r="AT75" s="3284"/>
      <c r="AU75" s="3284"/>
      <c r="AV75" s="3284"/>
      <c r="AW75" s="3284"/>
      <c r="AX75" s="3284"/>
      <c r="AY75" s="3284"/>
    </row>
    <row r="76" spans="2:51" s="3285" customFormat="1" ht="18.75" customHeight="1">
      <c r="B76" s="3295" t="s">
        <v>1848</v>
      </c>
      <c r="C76" s="3316"/>
      <c r="D76" s="3316"/>
      <c r="E76" s="3316"/>
      <c r="F76" s="3316"/>
      <c r="G76" s="3316"/>
      <c r="H76" s="3368"/>
      <c r="I76" s="3370"/>
      <c r="J76" s="3370"/>
      <c r="K76" s="3370"/>
      <c r="L76" s="3370"/>
      <c r="M76" s="3370"/>
      <c r="N76" s="3370"/>
      <c r="O76" s="3370"/>
      <c r="P76" s="3370"/>
      <c r="Q76" s="3370"/>
      <c r="R76" s="3370"/>
      <c r="S76" s="3370"/>
      <c r="T76" s="3370"/>
      <c r="U76" s="3370"/>
      <c r="V76" s="3370"/>
      <c r="W76" s="3370"/>
      <c r="X76" s="3370"/>
      <c r="Y76" s="3370"/>
      <c r="Z76" s="3370"/>
      <c r="AA76" s="3370"/>
      <c r="AB76" s="3370"/>
      <c r="AC76" s="3370"/>
      <c r="AD76" s="3370"/>
      <c r="AE76" s="3370"/>
      <c r="AF76" s="3370"/>
      <c r="AG76" s="3370"/>
      <c r="AH76" s="3370"/>
      <c r="AI76" s="3370"/>
      <c r="AJ76" s="3370"/>
      <c r="AK76" s="3422"/>
      <c r="AL76" s="3284"/>
      <c r="AM76" s="3284"/>
      <c r="AN76" s="3284"/>
      <c r="AO76" s="3284"/>
      <c r="AP76" s="3284"/>
      <c r="AQ76" s="3284"/>
      <c r="AR76" s="3284"/>
      <c r="AS76" s="3284"/>
      <c r="AT76" s="3284"/>
      <c r="AU76" s="3284"/>
      <c r="AV76" s="3284"/>
      <c r="AW76" s="3284"/>
      <c r="AX76" s="3284"/>
      <c r="AY76" s="3284"/>
    </row>
    <row r="77" spans="2:51" s="3285" customFormat="1" ht="18.75" customHeight="1">
      <c r="B77" s="3308"/>
      <c r="C77" s="3334"/>
      <c r="D77" s="3334"/>
      <c r="E77" s="3334"/>
      <c r="F77" s="3334"/>
      <c r="G77" s="3334"/>
      <c r="H77" s="3305"/>
      <c r="I77" s="3332"/>
      <c r="J77" s="3332"/>
      <c r="K77" s="3332"/>
      <c r="L77" s="3332"/>
      <c r="M77" s="3332"/>
      <c r="N77" s="3332"/>
      <c r="O77" s="3332"/>
      <c r="P77" s="3332"/>
      <c r="Q77" s="3332"/>
      <c r="R77" s="3332"/>
      <c r="S77" s="3332"/>
      <c r="T77" s="3332"/>
      <c r="U77" s="3332"/>
      <c r="V77" s="3332"/>
      <c r="W77" s="3332"/>
      <c r="X77" s="3332"/>
      <c r="Y77" s="3332"/>
      <c r="Z77" s="3332"/>
      <c r="AA77" s="3332"/>
      <c r="AB77" s="3332"/>
      <c r="AC77" s="3332"/>
      <c r="AD77" s="3332"/>
      <c r="AE77" s="3332"/>
      <c r="AF77" s="3332"/>
      <c r="AG77" s="3332"/>
      <c r="AH77" s="3332"/>
      <c r="AI77" s="3332"/>
      <c r="AJ77" s="3332"/>
      <c r="AK77" s="3418"/>
      <c r="AL77" s="3284"/>
      <c r="AM77" s="3284"/>
      <c r="AN77" s="3284"/>
      <c r="AO77" s="3284"/>
      <c r="AP77" s="3284"/>
      <c r="AQ77" s="3284"/>
      <c r="AR77" s="3284"/>
      <c r="AS77" s="3284"/>
      <c r="AT77" s="3284"/>
      <c r="AU77" s="3284"/>
      <c r="AV77" s="3284"/>
      <c r="AW77" s="3284"/>
      <c r="AX77" s="3284"/>
      <c r="AY77" s="3284"/>
    </row>
    <row r="78" spans="2:51" s="3285" customFormat="1" ht="18.75" customHeight="1">
      <c r="B78" s="3296"/>
      <c r="C78" s="3317"/>
      <c r="D78" s="3317"/>
      <c r="E78" s="3317"/>
      <c r="F78" s="3317"/>
      <c r="G78" s="3317"/>
      <c r="H78" s="3306"/>
      <c r="I78" s="3331"/>
      <c r="J78" s="3331"/>
      <c r="K78" s="3331"/>
      <c r="L78" s="3331"/>
      <c r="M78" s="3331"/>
      <c r="N78" s="3331"/>
      <c r="O78" s="3331"/>
      <c r="P78" s="3331"/>
      <c r="Q78" s="3331"/>
      <c r="R78" s="3331"/>
      <c r="S78" s="3331"/>
      <c r="T78" s="3331"/>
      <c r="U78" s="3331"/>
      <c r="V78" s="3331"/>
      <c r="W78" s="3331"/>
      <c r="X78" s="3331"/>
      <c r="Y78" s="3331"/>
      <c r="Z78" s="3331"/>
      <c r="AA78" s="3331"/>
      <c r="AB78" s="3331"/>
      <c r="AC78" s="3331"/>
      <c r="AD78" s="3331"/>
      <c r="AE78" s="3331"/>
      <c r="AF78" s="3331"/>
      <c r="AG78" s="3331"/>
      <c r="AH78" s="3331"/>
      <c r="AI78" s="3331"/>
      <c r="AJ78" s="3331"/>
      <c r="AK78" s="3420"/>
      <c r="AL78" s="3284"/>
      <c r="AM78" s="3284"/>
      <c r="AN78" s="3284"/>
      <c r="AO78" s="3284"/>
      <c r="AP78" s="3284"/>
      <c r="AQ78" s="3284"/>
      <c r="AR78" s="3284"/>
      <c r="AS78" s="3284"/>
      <c r="AT78" s="3284"/>
      <c r="AU78" s="3284"/>
      <c r="AV78" s="3284"/>
      <c r="AW78" s="3284"/>
      <c r="AX78" s="3284"/>
      <c r="AY78" s="3284"/>
    </row>
    <row r="79" spans="2:51" s="3285" customFormat="1" ht="14.25" customHeight="1">
      <c r="B79" s="3309"/>
      <c r="C79" s="3309"/>
      <c r="D79" s="3309"/>
      <c r="E79" s="3309"/>
      <c r="F79" s="3309"/>
      <c r="G79" s="3309"/>
      <c r="H79" s="3309"/>
      <c r="I79" s="3309"/>
      <c r="J79" s="3309"/>
      <c r="K79" s="3309"/>
      <c r="L79" s="3309"/>
      <c r="M79" s="3309"/>
      <c r="N79" s="3309"/>
      <c r="O79" s="3309"/>
      <c r="P79" s="3309"/>
      <c r="Q79" s="3309"/>
      <c r="R79" s="3309"/>
      <c r="S79" s="3309"/>
      <c r="T79" s="3309"/>
      <c r="U79" s="3309"/>
      <c r="V79" s="3309"/>
      <c r="W79" s="3309"/>
      <c r="X79" s="3309"/>
      <c r="Y79" s="3309"/>
      <c r="Z79" s="3309"/>
      <c r="AA79" s="3309"/>
      <c r="AB79" s="3309"/>
      <c r="AC79" s="3309"/>
      <c r="AD79" s="3309"/>
      <c r="AE79" s="3309"/>
      <c r="AF79" s="3309"/>
      <c r="AG79" s="3309"/>
      <c r="AH79" s="3309"/>
      <c r="AI79" s="3309"/>
      <c r="AJ79" s="3309"/>
      <c r="AK79" s="3284"/>
      <c r="AL79" s="3284"/>
      <c r="AM79" s="3284"/>
      <c r="AN79" s="3284"/>
      <c r="AO79" s="3284"/>
      <c r="AP79" s="3284"/>
      <c r="AQ79" s="3284"/>
      <c r="AR79" s="3284"/>
      <c r="AS79" s="3284"/>
      <c r="AT79" s="3284"/>
      <c r="AU79" s="3284"/>
      <c r="AV79" s="3284"/>
      <c r="AW79" s="3284"/>
      <c r="AX79" s="3284"/>
      <c r="AY79" s="3284"/>
    </row>
    <row r="80" spans="2:51" s="3285" customFormat="1" ht="18.75" customHeight="1">
      <c r="B80" s="3310" t="s">
        <v>1247</v>
      </c>
      <c r="C80" s="3284"/>
      <c r="D80" s="3284"/>
      <c r="E80" s="3284"/>
      <c r="F80" s="3284"/>
      <c r="G80" s="3284"/>
      <c r="H80" s="3284"/>
      <c r="I80" s="3284"/>
      <c r="J80" s="3284" t="s">
        <v>1860</v>
      </c>
      <c r="K80" s="3284"/>
      <c r="L80" s="3284"/>
      <c r="M80" s="3284"/>
      <c r="N80" s="3284"/>
      <c r="O80" s="3284"/>
      <c r="P80" s="3284"/>
      <c r="Q80" s="3284" t="s">
        <v>1179</v>
      </c>
      <c r="R80" s="3284"/>
      <c r="T80" s="3284"/>
      <c r="U80" s="3284"/>
      <c r="V80" s="3284"/>
      <c r="W80" s="3284"/>
      <c r="X80" s="3284"/>
      <c r="Y80" s="3284"/>
      <c r="Z80" s="3284"/>
      <c r="AK80" s="3284"/>
      <c r="AL80" s="3284"/>
      <c r="AM80" s="3284"/>
      <c r="AN80" s="3284"/>
      <c r="AO80" s="3284"/>
      <c r="AP80" s="3284"/>
      <c r="AQ80" s="3284"/>
      <c r="AR80" s="3284"/>
      <c r="AS80" s="3284"/>
      <c r="AT80" s="3284"/>
      <c r="AU80" s="3284"/>
      <c r="AV80" s="3284"/>
      <c r="AW80" s="3284"/>
      <c r="AX80" s="3284"/>
      <c r="AY80" s="3284"/>
    </row>
    <row r="81" spans="2:51" s="3285" customFormat="1" ht="18.75" customHeight="1">
      <c r="B81" s="3295" t="s">
        <v>1639</v>
      </c>
      <c r="C81" s="3316"/>
      <c r="D81" s="3316"/>
      <c r="E81" s="3359"/>
      <c r="F81" s="3363" t="s">
        <v>1114</v>
      </c>
      <c r="G81" s="3358"/>
      <c r="H81" s="3363"/>
      <c r="I81" s="3363" t="s">
        <v>605</v>
      </c>
      <c r="J81" s="3363"/>
      <c r="K81" s="3363"/>
      <c r="L81" s="3363"/>
      <c r="M81" s="3363"/>
      <c r="N81" s="3363"/>
      <c r="O81" s="3363"/>
      <c r="P81" s="3363"/>
      <c r="Q81" s="3363"/>
      <c r="R81" s="3363"/>
      <c r="S81" s="3363" t="s">
        <v>122</v>
      </c>
      <c r="T81" s="3363"/>
      <c r="U81" s="3358"/>
      <c r="V81" s="3363"/>
      <c r="W81" s="3363"/>
      <c r="X81" s="3363"/>
      <c r="Y81" s="3363"/>
      <c r="Z81" s="3363" t="s">
        <v>1460</v>
      </c>
      <c r="AA81" s="3363"/>
      <c r="AB81" s="3363"/>
      <c r="AC81" s="3363"/>
      <c r="AD81" s="3363"/>
      <c r="AE81" s="3363"/>
      <c r="AF81" s="3363"/>
      <c r="AG81" s="3363"/>
      <c r="AH81" s="3363"/>
      <c r="AI81" s="3363"/>
      <c r="AJ81" s="3363"/>
      <c r="AK81" s="3419"/>
      <c r="AL81" s="3284"/>
      <c r="AM81" s="3284"/>
      <c r="AN81" s="3284"/>
      <c r="AO81" s="3284"/>
      <c r="AP81" s="3284"/>
      <c r="AQ81" s="3284"/>
      <c r="AR81" s="3284"/>
      <c r="AS81" s="3284"/>
      <c r="AT81" s="3284"/>
      <c r="AU81" s="3284"/>
      <c r="AV81" s="3284"/>
      <c r="AW81" s="3284"/>
      <c r="AX81" s="3284"/>
    </row>
    <row r="82" spans="2:51" s="3285" customFormat="1" ht="18.75" customHeight="1">
      <c r="B82" s="3308"/>
      <c r="C82" s="3334"/>
      <c r="D82" s="3334"/>
      <c r="E82" s="3288" t="s">
        <v>1253</v>
      </c>
      <c r="F82" s="3313"/>
      <c r="G82" s="3337"/>
      <c r="H82" s="3371"/>
      <c r="I82" s="3371"/>
      <c r="J82" s="3371"/>
      <c r="K82" s="3371"/>
      <c r="L82" s="3371"/>
      <c r="M82" s="3371"/>
      <c r="N82" s="3371"/>
      <c r="O82" s="3371"/>
      <c r="P82" s="3371"/>
      <c r="Q82" s="3288" t="s">
        <v>1876</v>
      </c>
      <c r="R82" s="3313"/>
      <c r="S82" s="3337"/>
      <c r="T82" s="3356"/>
      <c r="U82" s="3361"/>
      <c r="V82" s="3361"/>
      <c r="W82" s="3383"/>
      <c r="X82" s="3288" t="s">
        <v>1889</v>
      </c>
      <c r="Y82" s="3313"/>
      <c r="Z82" s="3313"/>
      <c r="AA82" s="3337"/>
      <c r="AB82" s="3356"/>
      <c r="AC82" s="3361"/>
      <c r="AD82" s="3361"/>
      <c r="AE82" s="3361"/>
      <c r="AF82" s="3361"/>
      <c r="AG82" s="3361"/>
      <c r="AH82" s="3361"/>
      <c r="AI82" s="3361"/>
      <c r="AJ82" s="3361"/>
      <c r="AK82" s="3383"/>
      <c r="AL82" s="3284"/>
      <c r="AN82" s="3284"/>
      <c r="AO82" s="3284"/>
      <c r="AP82" s="3284"/>
      <c r="AQ82" s="3284"/>
      <c r="AR82" s="3284"/>
      <c r="AS82" s="3284"/>
      <c r="AT82" s="3284"/>
      <c r="AU82" s="3284"/>
      <c r="AV82" s="3284"/>
      <c r="AW82" s="3284"/>
    </row>
    <row r="83" spans="2:51" s="3285" customFormat="1" ht="18.75" customHeight="1">
      <c r="B83" s="3308"/>
      <c r="C83" s="3334"/>
      <c r="D83" s="3334"/>
      <c r="E83" s="3288" t="s">
        <v>1253</v>
      </c>
      <c r="F83" s="3313"/>
      <c r="G83" s="3337"/>
      <c r="H83" s="3371"/>
      <c r="I83" s="3371"/>
      <c r="J83" s="3371"/>
      <c r="K83" s="3371"/>
      <c r="L83" s="3371"/>
      <c r="M83" s="3371"/>
      <c r="N83" s="3371"/>
      <c r="O83" s="3371"/>
      <c r="P83" s="3371"/>
      <c r="Q83" s="3288" t="s">
        <v>1876</v>
      </c>
      <c r="R83" s="3313"/>
      <c r="S83" s="3337"/>
      <c r="T83" s="3356"/>
      <c r="U83" s="3361"/>
      <c r="V83" s="3361"/>
      <c r="W83" s="3383"/>
      <c r="X83" s="3288" t="s">
        <v>1889</v>
      </c>
      <c r="Y83" s="3313"/>
      <c r="Z83" s="3313"/>
      <c r="AA83" s="3337"/>
      <c r="AB83" s="3356"/>
      <c r="AC83" s="3361"/>
      <c r="AD83" s="3361"/>
      <c r="AE83" s="3361"/>
      <c r="AF83" s="3361"/>
      <c r="AG83" s="3361"/>
      <c r="AH83" s="3361"/>
      <c r="AI83" s="3361"/>
      <c r="AJ83" s="3361"/>
      <c r="AK83" s="3383"/>
      <c r="AL83" s="3284"/>
      <c r="AN83" s="3284"/>
      <c r="AO83" s="3284"/>
      <c r="AP83" s="3284"/>
      <c r="AQ83" s="3284"/>
      <c r="AR83" s="3284"/>
      <c r="AS83" s="3284"/>
      <c r="AT83" s="3284"/>
      <c r="AU83" s="3284"/>
      <c r="AV83" s="3284"/>
      <c r="AW83" s="3284"/>
    </row>
    <row r="84" spans="2:51" s="3285" customFormat="1" ht="18.75" customHeight="1">
      <c r="B84" s="3308"/>
      <c r="C84" s="3334"/>
      <c r="D84" s="3334"/>
      <c r="E84" s="3288" t="s">
        <v>1253</v>
      </c>
      <c r="F84" s="3313"/>
      <c r="G84" s="3337"/>
      <c r="H84" s="3371"/>
      <c r="I84" s="3371"/>
      <c r="J84" s="3371"/>
      <c r="K84" s="3371"/>
      <c r="L84" s="3371"/>
      <c r="M84" s="3371"/>
      <c r="N84" s="3371"/>
      <c r="O84" s="3371"/>
      <c r="P84" s="3371"/>
      <c r="Q84" s="3288" t="s">
        <v>1876</v>
      </c>
      <c r="R84" s="3313"/>
      <c r="S84" s="3337"/>
      <c r="T84" s="3356"/>
      <c r="U84" s="3361"/>
      <c r="V84" s="3361"/>
      <c r="W84" s="3383"/>
      <c r="X84" s="3288" t="s">
        <v>1889</v>
      </c>
      <c r="Y84" s="3313"/>
      <c r="Z84" s="3313"/>
      <c r="AA84" s="3337"/>
      <c r="AB84" s="3356"/>
      <c r="AC84" s="3361"/>
      <c r="AD84" s="3361"/>
      <c r="AE84" s="3361"/>
      <c r="AF84" s="3361"/>
      <c r="AG84" s="3361"/>
      <c r="AH84" s="3361"/>
      <c r="AI84" s="3361"/>
      <c r="AJ84" s="3361"/>
      <c r="AK84" s="3383"/>
      <c r="AL84" s="3284"/>
      <c r="AN84" s="3284"/>
      <c r="AO84" s="3284"/>
      <c r="AP84" s="3284"/>
      <c r="AQ84" s="3284"/>
      <c r="AR84" s="3284"/>
      <c r="AS84" s="3284"/>
      <c r="AT84" s="3284"/>
      <c r="AU84" s="3284"/>
      <c r="AV84" s="3284"/>
      <c r="AW84" s="3284"/>
    </row>
    <row r="85" spans="2:51" s="3285" customFormat="1" ht="18.75" customHeight="1">
      <c r="B85" s="3296"/>
      <c r="C85" s="3317"/>
      <c r="D85" s="3317"/>
      <c r="E85" s="3288" t="s">
        <v>1253</v>
      </c>
      <c r="F85" s="3313"/>
      <c r="G85" s="3337"/>
      <c r="H85" s="3371"/>
      <c r="I85" s="3371"/>
      <c r="J85" s="3371"/>
      <c r="K85" s="3371"/>
      <c r="L85" s="3371"/>
      <c r="M85" s="3371"/>
      <c r="N85" s="3371"/>
      <c r="O85" s="3371"/>
      <c r="P85" s="3371"/>
      <c r="Q85" s="3288" t="s">
        <v>1876</v>
      </c>
      <c r="R85" s="3313"/>
      <c r="S85" s="3337"/>
      <c r="T85" s="3356"/>
      <c r="U85" s="3361"/>
      <c r="V85" s="3361"/>
      <c r="W85" s="3383"/>
      <c r="X85" s="3288" t="s">
        <v>1889</v>
      </c>
      <c r="Y85" s="3313"/>
      <c r="Z85" s="3313"/>
      <c r="AA85" s="3337"/>
      <c r="AB85" s="3356"/>
      <c r="AC85" s="3361"/>
      <c r="AD85" s="3361"/>
      <c r="AE85" s="3361"/>
      <c r="AF85" s="3361"/>
      <c r="AG85" s="3361"/>
      <c r="AH85" s="3361"/>
      <c r="AI85" s="3361"/>
      <c r="AJ85" s="3361"/>
      <c r="AK85" s="3383"/>
      <c r="AL85" s="3284"/>
      <c r="AN85" s="3284"/>
      <c r="AO85" s="3284"/>
      <c r="AP85" s="3284"/>
      <c r="AQ85" s="3284"/>
      <c r="AR85" s="3284"/>
      <c r="AS85" s="3284"/>
      <c r="AT85" s="3284"/>
      <c r="AU85" s="3284"/>
      <c r="AV85" s="3284"/>
      <c r="AW85" s="3284"/>
    </row>
    <row r="86" spans="2:51" s="3285" customFormat="1" ht="18.75" customHeight="1">
      <c r="B86" s="3295" t="s">
        <v>1849</v>
      </c>
      <c r="C86" s="3316"/>
      <c r="D86" s="3316"/>
      <c r="E86" s="3316"/>
      <c r="F86" s="3316"/>
      <c r="G86" s="3316"/>
      <c r="H86" s="3372"/>
      <c r="I86" s="3379"/>
      <c r="J86" s="3379"/>
      <c r="K86" s="3379"/>
      <c r="L86" s="3379"/>
      <c r="M86" s="3379"/>
      <c r="N86" s="3379"/>
      <c r="O86" s="3379"/>
      <c r="P86" s="3379"/>
      <c r="Q86" s="3379"/>
      <c r="R86" s="3379"/>
      <c r="S86" s="3379"/>
      <c r="T86" s="3379"/>
      <c r="U86" s="3379"/>
      <c r="V86" s="3379"/>
      <c r="W86" s="3379"/>
      <c r="X86" s="3379"/>
      <c r="Y86" s="3379"/>
      <c r="Z86" s="3379"/>
      <c r="AA86" s="3379"/>
      <c r="AB86" s="3379"/>
      <c r="AC86" s="3379"/>
      <c r="AD86" s="3379"/>
      <c r="AE86" s="3379"/>
      <c r="AF86" s="3379"/>
      <c r="AG86" s="3379"/>
      <c r="AH86" s="3379"/>
      <c r="AI86" s="3379"/>
      <c r="AJ86" s="3379"/>
      <c r="AK86" s="3423"/>
      <c r="AL86" s="3284"/>
      <c r="AM86" s="3284"/>
      <c r="AN86" s="3284"/>
      <c r="AO86" s="3284"/>
      <c r="AP86" s="3284"/>
      <c r="AQ86" s="3284"/>
      <c r="AR86" s="3284"/>
      <c r="AS86" s="3284"/>
      <c r="AT86" s="3284"/>
      <c r="AU86" s="3284"/>
      <c r="AV86" s="3284"/>
      <c r="AW86" s="3284"/>
      <c r="AX86" s="3284"/>
      <c r="AY86" s="3284"/>
    </row>
    <row r="87" spans="2:51" s="3285" customFormat="1" ht="18.75" customHeight="1">
      <c r="B87" s="3296"/>
      <c r="C87" s="3317"/>
      <c r="D87" s="3317"/>
      <c r="E87" s="3317"/>
      <c r="F87" s="3317"/>
      <c r="G87" s="3317"/>
      <c r="H87" s="3373"/>
      <c r="I87" s="3380"/>
      <c r="J87" s="3380"/>
      <c r="K87" s="3380"/>
      <c r="L87" s="3380"/>
      <c r="M87" s="3380"/>
      <c r="N87" s="3380"/>
      <c r="O87" s="3380"/>
      <c r="P87" s="3380"/>
      <c r="Q87" s="3380"/>
      <c r="R87" s="3380"/>
      <c r="S87" s="3380"/>
      <c r="T87" s="3380"/>
      <c r="U87" s="3380"/>
      <c r="V87" s="3380"/>
      <c r="W87" s="3380"/>
      <c r="X87" s="3380"/>
      <c r="Y87" s="3380"/>
      <c r="Z87" s="3380"/>
      <c r="AA87" s="3380"/>
      <c r="AB87" s="3380"/>
      <c r="AC87" s="3380"/>
      <c r="AD87" s="3380"/>
      <c r="AE87" s="3380"/>
      <c r="AF87" s="3380"/>
      <c r="AG87" s="3380"/>
      <c r="AH87" s="3380"/>
      <c r="AI87" s="3380"/>
      <c r="AJ87" s="3380"/>
      <c r="AK87" s="3424"/>
      <c r="AL87" s="3284"/>
      <c r="AM87" s="3284"/>
      <c r="AN87" s="3284"/>
      <c r="AO87" s="3284"/>
      <c r="AP87" s="3284"/>
      <c r="AQ87" s="3284"/>
      <c r="AR87" s="3284"/>
      <c r="AS87" s="3284"/>
      <c r="AT87" s="3284"/>
      <c r="AU87" s="3284"/>
      <c r="AV87" s="3284"/>
      <c r="AW87" s="3284"/>
      <c r="AX87" s="3284"/>
      <c r="AY87" s="3284"/>
    </row>
    <row r="88" spans="2:51" s="3285" customFormat="1" ht="18.75" customHeight="1">
      <c r="B88" s="3295" t="s">
        <v>1706</v>
      </c>
      <c r="C88" s="3316"/>
      <c r="D88" s="3316"/>
      <c r="E88" s="3316"/>
      <c r="F88" s="3316"/>
      <c r="G88" s="3316"/>
      <c r="H88" s="3372"/>
      <c r="I88" s="3379"/>
      <c r="J88" s="3379"/>
      <c r="K88" s="3379"/>
      <c r="L88" s="3379"/>
      <c r="M88" s="3379"/>
      <c r="N88" s="3379"/>
      <c r="O88" s="3379"/>
      <c r="P88" s="3379"/>
      <c r="Q88" s="3379"/>
      <c r="R88" s="3379"/>
      <c r="S88" s="3379"/>
      <c r="T88" s="3379"/>
      <c r="U88" s="3379"/>
      <c r="V88" s="3379"/>
      <c r="W88" s="3379"/>
      <c r="X88" s="3379"/>
      <c r="Y88" s="3379"/>
      <c r="Z88" s="3379"/>
      <c r="AA88" s="3379"/>
      <c r="AB88" s="3379"/>
      <c r="AC88" s="3379"/>
      <c r="AD88" s="3379"/>
      <c r="AE88" s="3379"/>
      <c r="AF88" s="3379"/>
      <c r="AG88" s="3379"/>
      <c r="AH88" s="3379"/>
      <c r="AI88" s="3379"/>
      <c r="AJ88" s="3379"/>
      <c r="AK88" s="3423"/>
      <c r="AL88" s="3284"/>
      <c r="AM88" s="3284"/>
      <c r="AN88" s="3284"/>
      <c r="AO88" s="3284"/>
      <c r="AP88" s="3284"/>
      <c r="AQ88" s="3284"/>
      <c r="AR88" s="3284"/>
      <c r="AS88" s="3284"/>
      <c r="AT88" s="3284"/>
      <c r="AU88" s="3284"/>
      <c r="AV88" s="3284"/>
      <c r="AW88" s="3284"/>
      <c r="AX88" s="3284"/>
      <c r="AY88" s="3284"/>
    </row>
    <row r="89" spans="2:51" s="3285" customFormat="1" ht="18.75" customHeight="1">
      <c r="B89" s="3296"/>
      <c r="C89" s="3317"/>
      <c r="D89" s="3317"/>
      <c r="E89" s="3317"/>
      <c r="F89" s="3317"/>
      <c r="G89" s="3317"/>
      <c r="H89" s="3373"/>
      <c r="I89" s="3380"/>
      <c r="J89" s="3380"/>
      <c r="K89" s="3380"/>
      <c r="L89" s="3380"/>
      <c r="M89" s="3380"/>
      <c r="N89" s="3380"/>
      <c r="O89" s="3380"/>
      <c r="P89" s="3380"/>
      <c r="Q89" s="3380"/>
      <c r="R89" s="3380"/>
      <c r="S89" s="3380"/>
      <c r="T89" s="3380"/>
      <c r="U89" s="3380"/>
      <c r="V89" s="3380"/>
      <c r="W89" s="3380"/>
      <c r="X89" s="3380"/>
      <c r="Y89" s="3380"/>
      <c r="Z89" s="3380"/>
      <c r="AA89" s="3380"/>
      <c r="AB89" s="3380"/>
      <c r="AC89" s="3380"/>
      <c r="AD89" s="3380"/>
      <c r="AE89" s="3380"/>
      <c r="AF89" s="3380"/>
      <c r="AG89" s="3380"/>
      <c r="AH89" s="3380"/>
      <c r="AI89" s="3380"/>
      <c r="AJ89" s="3380"/>
      <c r="AK89" s="3424"/>
      <c r="AL89" s="3284"/>
      <c r="AM89" s="3284"/>
      <c r="AN89" s="3284"/>
      <c r="AO89" s="3284"/>
      <c r="AP89" s="3284"/>
      <c r="AQ89" s="3284"/>
      <c r="AR89" s="3284"/>
      <c r="AS89" s="3284"/>
      <c r="AT89" s="3284"/>
      <c r="AU89" s="3284"/>
      <c r="AV89" s="3284"/>
      <c r="AW89" s="3284"/>
      <c r="AX89" s="3284"/>
      <c r="AY89" s="3284"/>
    </row>
    <row r="90" spans="2:51" s="3285" customFormat="1" ht="15.75" customHeight="1">
      <c r="B90" s="3284"/>
      <c r="C90" s="3284"/>
      <c r="D90" s="3284"/>
      <c r="E90" s="3284"/>
      <c r="F90" s="3284"/>
      <c r="G90" s="3284"/>
      <c r="H90" s="3284"/>
      <c r="I90" s="3284"/>
      <c r="J90" s="3284"/>
      <c r="K90" s="3284"/>
      <c r="L90" s="3284"/>
      <c r="M90" s="3284"/>
      <c r="N90" s="3284"/>
      <c r="O90" s="3284"/>
      <c r="P90" s="3284"/>
      <c r="Q90" s="3284"/>
      <c r="R90" s="3284"/>
      <c r="S90" s="3284"/>
      <c r="T90" s="3284"/>
      <c r="U90" s="3284"/>
      <c r="V90" s="3284"/>
      <c r="W90" s="3284"/>
      <c r="X90" s="3284"/>
      <c r="Y90" s="3284"/>
      <c r="Z90" s="3284"/>
      <c r="AA90" s="3284"/>
      <c r="AB90" s="3284"/>
      <c r="AC90" s="3284"/>
      <c r="AD90" s="3284"/>
      <c r="AE90" s="3284"/>
      <c r="AF90" s="3284"/>
      <c r="AG90" s="3284"/>
      <c r="AH90" s="3284"/>
      <c r="AI90" s="3284"/>
      <c r="AJ90" s="3284"/>
      <c r="AK90" s="3284"/>
      <c r="AL90" s="3284"/>
      <c r="AM90" s="3284"/>
      <c r="AN90" s="3284"/>
      <c r="AO90" s="3284"/>
      <c r="AP90" s="3284"/>
      <c r="AQ90" s="3284"/>
      <c r="AR90" s="3284"/>
      <c r="AS90" s="3284"/>
      <c r="AT90" s="3284"/>
      <c r="AU90" s="3284"/>
      <c r="AV90" s="3284"/>
      <c r="AW90" s="3284"/>
      <c r="AX90" s="3284"/>
      <c r="AY90" s="3284"/>
    </row>
    <row r="91" spans="2:51" s="3285" customFormat="1" ht="18.75" customHeight="1">
      <c r="B91" s="3310" t="s">
        <v>804</v>
      </c>
      <c r="C91" s="3284"/>
      <c r="D91" s="3284"/>
      <c r="E91" s="3284"/>
      <c r="F91" s="3284"/>
      <c r="G91" s="3284"/>
      <c r="H91" s="3284"/>
      <c r="I91" s="3284"/>
      <c r="J91" s="3284" t="s">
        <v>1860</v>
      </c>
      <c r="K91" s="3284"/>
      <c r="L91" s="3284"/>
      <c r="M91" s="3284"/>
      <c r="N91" s="3284"/>
      <c r="O91" s="3284"/>
      <c r="P91" s="3284"/>
      <c r="Q91" s="3284" t="s">
        <v>1179</v>
      </c>
      <c r="R91" s="3284"/>
      <c r="T91" s="3284"/>
      <c r="U91" s="3284"/>
      <c r="V91" s="3284"/>
      <c r="W91" s="3284"/>
      <c r="X91" s="3284"/>
      <c r="Y91" s="3284"/>
      <c r="Z91" s="3284"/>
      <c r="AA91" s="3284"/>
      <c r="AB91" s="3284"/>
      <c r="AC91" s="3284"/>
      <c r="AD91" s="3284"/>
      <c r="AE91" s="3284"/>
      <c r="AF91" s="3284"/>
      <c r="AG91" s="3284"/>
      <c r="AH91" s="3284"/>
      <c r="AI91" s="3284"/>
      <c r="AJ91" s="3284"/>
      <c r="AK91" s="3284"/>
      <c r="AL91" s="3284"/>
      <c r="AM91" s="3310"/>
      <c r="AN91" s="3284"/>
      <c r="AO91" s="3284"/>
      <c r="AP91" s="3284"/>
      <c r="AQ91" s="3284"/>
      <c r="AR91" s="3284"/>
      <c r="AS91" s="3310"/>
      <c r="AT91" s="3284"/>
      <c r="AU91" s="3284"/>
      <c r="AV91" s="3284"/>
      <c r="AW91" s="3284"/>
      <c r="AX91" s="3284"/>
      <c r="AY91" s="3284"/>
    </row>
    <row r="92" spans="2:51" s="3285" customFormat="1" ht="18.75" customHeight="1">
      <c r="B92" s="3288" t="s">
        <v>1850</v>
      </c>
      <c r="C92" s="3313"/>
      <c r="D92" s="3313"/>
      <c r="E92" s="3313"/>
      <c r="F92" s="3313"/>
      <c r="G92" s="3313"/>
      <c r="H92" s="3313"/>
      <c r="I92" s="3313"/>
      <c r="J92" s="3313"/>
      <c r="K92" s="3337"/>
      <c r="L92" s="3359"/>
      <c r="M92" s="3364" t="s">
        <v>1114</v>
      </c>
      <c r="N92" s="3364"/>
      <c r="O92" s="3363"/>
      <c r="P92" s="3364" t="s">
        <v>1260</v>
      </c>
      <c r="Q92" s="3364"/>
      <c r="R92" s="3358"/>
      <c r="S92" s="3363"/>
      <c r="T92" s="3363"/>
      <c r="U92" s="3363"/>
      <c r="V92" s="3363"/>
      <c r="W92" s="3363"/>
      <c r="X92" s="3363"/>
      <c r="Y92" s="3363"/>
      <c r="Z92" s="3363"/>
      <c r="AA92" s="3363"/>
      <c r="AB92" s="3363"/>
      <c r="AC92" s="3363"/>
      <c r="AD92" s="3363"/>
      <c r="AE92" s="3363"/>
      <c r="AF92" s="3363"/>
      <c r="AG92" s="3363"/>
      <c r="AH92" s="3363"/>
      <c r="AI92" s="3363"/>
      <c r="AJ92" s="3363"/>
      <c r="AK92" s="3419"/>
      <c r="AL92" s="3284"/>
      <c r="AM92" s="3284"/>
      <c r="AN92" s="3284"/>
      <c r="AO92" s="3284"/>
      <c r="AP92" s="3284"/>
      <c r="AQ92" s="3284"/>
      <c r="AR92" s="3284"/>
      <c r="AS92" s="3284"/>
      <c r="AT92" s="3284"/>
      <c r="AU92" s="3284"/>
      <c r="AV92" s="3284"/>
      <c r="AW92" s="3284"/>
      <c r="AX92" s="3284"/>
      <c r="AY92" s="3284"/>
    </row>
    <row r="93" spans="2:51" s="3285" customFormat="1" ht="18.75" customHeight="1">
      <c r="B93" s="3288" t="s">
        <v>1852</v>
      </c>
      <c r="C93" s="3313"/>
      <c r="D93" s="3337"/>
      <c r="E93" s="3356"/>
      <c r="F93" s="3361"/>
      <c r="G93" s="3361"/>
      <c r="H93" s="3361"/>
      <c r="I93" s="3361"/>
      <c r="J93" s="3361"/>
      <c r="K93" s="3361"/>
      <c r="L93" s="3383"/>
      <c r="M93" s="3288" t="s">
        <v>1365</v>
      </c>
      <c r="N93" s="3337"/>
      <c r="O93" s="3356"/>
      <c r="P93" s="3361"/>
      <c r="Q93" s="3361"/>
      <c r="R93" s="3383"/>
      <c r="S93" s="3288" t="s">
        <v>1884</v>
      </c>
      <c r="T93" s="3337"/>
      <c r="U93" s="3367"/>
      <c r="V93" s="3369"/>
      <c r="W93" s="3369"/>
      <c r="X93" s="3369"/>
      <c r="Y93" s="3387"/>
      <c r="Z93" s="3288" t="s">
        <v>602</v>
      </c>
      <c r="AA93" s="3313"/>
      <c r="AB93" s="3313"/>
      <c r="AC93" s="3356"/>
      <c r="AD93" s="3361"/>
      <c r="AE93" s="3363" t="s">
        <v>512</v>
      </c>
      <c r="AF93" s="3363"/>
      <c r="AG93" s="3363"/>
      <c r="AH93" s="3358" t="s">
        <v>1640</v>
      </c>
      <c r="AI93" s="3363"/>
      <c r="AJ93" s="3358" t="s">
        <v>299</v>
      </c>
      <c r="AK93" s="3419"/>
      <c r="AL93" s="3284"/>
      <c r="AN93" s="3284"/>
      <c r="AO93" s="3284"/>
      <c r="AP93" s="3284"/>
      <c r="AQ93" s="3284"/>
      <c r="AR93" s="3284"/>
      <c r="AS93" s="3284"/>
      <c r="AT93" s="3284"/>
      <c r="AU93" s="3284"/>
      <c r="AV93" s="3284"/>
      <c r="AW93" s="3284"/>
      <c r="AX93" s="3284"/>
      <c r="AY93" s="3284"/>
    </row>
    <row r="94" spans="2:51" s="3285" customFormat="1" ht="18.75" customHeight="1">
      <c r="B94" s="3288" t="s">
        <v>1852</v>
      </c>
      <c r="C94" s="3313"/>
      <c r="D94" s="3337"/>
      <c r="E94" s="3356"/>
      <c r="F94" s="3361"/>
      <c r="G94" s="3361"/>
      <c r="H94" s="3361"/>
      <c r="I94" s="3361"/>
      <c r="J94" s="3361"/>
      <c r="K94" s="3361"/>
      <c r="L94" s="3383"/>
      <c r="M94" s="3288" t="s">
        <v>1365</v>
      </c>
      <c r="N94" s="3337"/>
      <c r="O94" s="3356"/>
      <c r="P94" s="3361"/>
      <c r="Q94" s="3361"/>
      <c r="R94" s="3383"/>
      <c r="S94" s="3288" t="s">
        <v>1884</v>
      </c>
      <c r="T94" s="3337"/>
      <c r="U94" s="3367"/>
      <c r="V94" s="3369"/>
      <c r="W94" s="3369"/>
      <c r="X94" s="3369"/>
      <c r="Y94" s="3387"/>
      <c r="Z94" s="3288" t="s">
        <v>602</v>
      </c>
      <c r="AA94" s="3313"/>
      <c r="AB94" s="3313"/>
      <c r="AC94" s="3356"/>
      <c r="AD94" s="3361"/>
      <c r="AE94" s="3363" t="s">
        <v>512</v>
      </c>
      <c r="AF94" s="3358"/>
      <c r="AG94" s="3363"/>
      <c r="AH94" s="3358" t="s">
        <v>1640</v>
      </c>
      <c r="AI94" s="3363"/>
      <c r="AJ94" s="3358" t="s">
        <v>299</v>
      </c>
      <c r="AK94" s="3419"/>
      <c r="AL94" s="3284"/>
      <c r="AM94" s="3284"/>
      <c r="AN94" s="3284"/>
      <c r="AO94" s="3284"/>
      <c r="AP94" s="3284"/>
      <c r="AQ94" s="3284"/>
      <c r="AR94" s="3284"/>
      <c r="AS94" s="3284"/>
      <c r="AT94" s="3284"/>
      <c r="AU94" s="3284"/>
      <c r="AV94" s="3284"/>
      <c r="AW94" s="3284"/>
      <c r="AX94" s="3284"/>
      <c r="AY94" s="3284"/>
    </row>
    <row r="95" spans="2:51" s="3285" customFormat="1" ht="18.75" customHeight="1">
      <c r="B95" s="3288" t="s">
        <v>1852</v>
      </c>
      <c r="C95" s="3313"/>
      <c r="D95" s="3337"/>
      <c r="E95" s="3356"/>
      <c r="F95" s="3361"/>
      <c r="G95" s="3361"/>
      <c r="H95" s="3361"/>
      <c r="I95" s="3361"/>
      <c r="J95" s="3361"/>
      <c r="K95" s="3361"/>
      <c r="L95" s="3383"/>
      <c r="M95" s="3288" t="s">
        <v>1365</v>
      </c>
      <c r="N95" s="3337"/>
      <c r="O95" s="3356"/>
      <c r="P95" s="3361"/>
      <c r="Q95" s="3361"/>
      <c r="R95" s="3383"/>
      <c r="S95" s="3288" t="s">
        <v>1884</v>
      </c>
      <c r="T95" s="3337"/>
      <c r="U95" s="3367"/>
      <c r="V95" s="3369"/>
      <c r="W95" s="3369"/>
      <c r="X95" s="3369"/>
      <c r="Y95" s="3387"/>
      <c r="Z95" s="3288" t="s">
        <v>602</v>
      </c>
      <c r="AA95" s="3313"/>
      <c r="AB95" s="3313"/>
      <c r="AC95" s="3356"/>
      <c r="AD95" s="3361"/>
      <c r="AE95" s="3363" t="s">
        <v>512</v>
      </c>
      <c r="AF95" s="3358"/>
      <c r="AG95" s="3363"/>
      <c r="AH95" s="3358" t="s">
        <v>1640</v>
      </c>
      <c r="AI95" s="3363"/>
      <c r="AJ95" s="3358" t="s">
        <v>299</v>
      </c>
      <c r="AK95" s="3419"/>
      <c r="AL95" s="3284"/>
      <c r="AM95" s="3284"/>
      <c r="AN95" s="3284"/>
      <c r="AO95" s="3284"/>
      <c r="AP95" s="3284"/>
      <c r="AQ95" s="3284"/>
      <c r="AR95" s="3284"/>
      <c r="AS95" s="3284"/>
      <c r="AT95" s="3284"/>
      <c r="AU95" s="3284"/>
      <c r="AV95" s="3284"/>
      <c r="AW95" s="3284"/>
      <c r="AX95" s="3284"/>
      <c r="AY95" s="3284"/>
    </row>
    <row r="96" spans="2:51" s="3285" customFormat="1" ht="18.75" customHeight="1">
      <c r="B96" s="3294" t="s">
        <v>1853</v>
      </c>
      <c r="C96" s="3315"/>
      <c r="D96" s="3350"/>
      <c r="E96" s="3360" t="s">
        <v>48</v>
      </c>
      <c r="F96" s="3360"/>
      <c r="G96" s="3360"/>
      <c r="H96" s="3359"/>
      <c r="I96" s="3364" t="s">
        <v>1114</v>
      </c>
      <c r="J96" s="3364"/>
      <c r="K96" s="3319"/>
      <c r="L96" s="3384" t="s">
        <v>1260</v>
      </c>
      <c r="M96" s="3319"/>
      <c r="N96" s="3294" t="s">
        <v>1599</v>
      </c>
      <c r="O96" s="3315"/>
      <c r="P96" s="3350"/>
      <c r="Q96" s="3300"/>
      <c r="R96" s="3319" t="s">
        <v>1168</v>
      </c>
      <c r="S96" s="3319"/>
      <c r="T96" s="3319"/>
      <c r="U96" s="3384" t="s">
        <v>1665</v>
      </c>
      <c r="V96" s="3319"/>
      <c r="W96" s="3319"/>
      <c r="X96" s="3384" t="s">
        <v>1883</v>
      </c>
      <c r="Y96" s="3319"/>
      <c r="Z96" s="3361"/>
      <c r="AA96" s="3361"/>
      <c r="AB96" s="3361"/>
      <c r="AC96" s="3361"/>
      <c r="AD96" s="3361"/>
      <c r="AE96" s="3361"/>
      <c r="AF96" s="3361"/>
      <c r="AG96" s="3361"/>
      <c r="AH96" s="3361"/>
      <c r="AI96" s="3361"/>
      <c r="AJ96" s="3361"/>
      <c r="AK96" s="3425" t="s">
        <v>1712</v>
      </c>
      <c r="AL96" s="3284"/>
      <c r="AM96" s="3284"/>
      <c r="AN96" s="3284"/>
      <c r="AO96" s="3284"/>
      <c r="AP96" s="3284"/>
      <c r="AQ96" s="3284"/>
      <c r="AR96" s="3284"/>
      <c r="AS96" s="3284"/>
      <c r="AT96" s="3284"/>
      <c r="AU96" s="3284"/>
      <c r="AV96" s="3284"/>
      <c r="AW96" s="3284"/>
      <c r="AX96" s="3284"/>
      <c r="AY96" s="3284"/>
    </row>
    <row r="97" spans="2:51" s="3285" customFormat="1" ht="18.75" customHeight="1">
      <c r="B97" s="3311"/>
      <c r="C97" s="3335"/>
      <c r="D97" s="3351"/>
      <c r="E97" s="3295" t="s">
        <v>1781</v>
      </c>
      <c r="F97" s="3316"/>
      <c r="G97" s="3316"/>
      <c r="H97" s="3374"/>
      <c r="I97" s="3381"/>
      <c r="J97" s="3381"/>
      <c r="K97" s="3381"/>
      <c r="L97" s="3381"/>
      <c r="M97" s="3381"/>
      <c r="N97" s="3381"/>
      <c r="O97" s="3381"/>
      <c r="P97" s="3381"/>
      <c r="Q97" s="3381"/>
      <c r="R97" s="3381"/>
      <c r="S97" s="3381"/>
      <c r="T97" s="3381"/>
      <c r="U97" s="3381"/>
      <c r="V97" s="3381"/>
      <c r="W97" s="3381"/>
      <c r="X97" s="3381"/>
      <c r="Y97" s="3381"/>
      <c r="Z97" s="3381"/>
      <c r="AA97" s="3381"/>
      <c r="AB97" s="3381"/>
      <c r="AC97" s="3381"/>
      <c r="AD97" s="3381"/>
      <c r="AE97" s="3381"/>
      <c r="AF97" s="3381"/>
      <c r="AG97" s="3381"/>
      <c r="AH97" s="3381"/>
      <c r="AI97" s="3381"/>
      <c r="AJ97" s="3381"/>
      <c r="AK97" s="3426"/>
      <c r="AL97" s="3284"/>
      <c r="AM97" s="3284"/>
      <c r="AN97" s="3284"/>
      <c r="AO97" s="3284"/>
      <c r="AP97" s="3284"/>
      <c r="AQ97" s="3284"/>
      <c r="AR97" s="3284"/>
      <c r="AS97" s="3284"/>
      <c r="AT97" s="3284"/>
      <c r="AU97" s="3284"/>
      <c r="AV97" s="3284"/>
      <c r="AW97" s="3284"/>
      <c r="AX97" s="3284"/>
      <c r="AY97" s="3284"/>
    </row>
    <row r="98" spans="2:51" s="3285" customFormat="1" ht="18.75" customHeight="1">
      <c r="B98" s="3311"/>
      <c r="C98" s="3335"/>
      <c r="D98" s="3351"/>
      <c r="E98" s="3296"/>
      <c r="F98" s="3317"/>
      <c r="G98" s="3317"/>
      <c r="H98" s="3375"/>
      <c r="I98" s="3382"/>
      <c r="J98" s="3382"/>
      <c r="K98" s="3382"/>
      <c r="L98" s="3382"/>
      <c r="M98" s="3382"/>
      <c r="N98" s="3382"/>
      <c r="O98" s="3382"/>
      <c r="P98" s="3382"/>
      <c r="Q98" s="3382"/>
      <c r="R98" s="3382"/>
      <c r="S98" s="3382"/>
      <c r="T98" s="3382"/>
      <c r="U98" s="3382"/>
      <c r="V98" s="3382"/>
      <c r="W98" s="3382"/>
      <c r="X98" s="3382"/>
      <c r="Y98" s="3382"/>
      <c r="Z98" s="3382"/>
      <c r="AA98" s="3382"/>
      <c r="AB98" s="3382"/>
      <c r="AC98" s="3382"/>
      <c r="AD98" s="3382"/>
      <c r="AE98" s="3382"/>
      <c r="AF98" s="3382"/>
      <c r="AG98" s="3382"/>
      <c r="AH98" s="3382"/>
      <c r="AI98" s="3382"/>
      <c r="AJ98" s="3382"/>
      <c r="AK98" s="3427"/>
      <c r="AL98" s="3284"/>
      <c r="AM98" s="3284"/>
      <c r="AN98" s="3284"/>
      <c r="AO98" s="3284"/>
      <c r="AP98" s="3284"/>
      <c r="AQ98" s="3284"/>
      <c r="AR98" s="3284"/>
      <c r="AS98" s="3284"/>
      <c r="AT98" s="3284"/>
      <c r="AU98" s="3284"/>
      <c r="AV98" s="3284"/>
      <c r="AW98" s="3284"/>
      <c r="AX98" s="3284"/>
      <c r="AY98" s="3284"/>
    </row>
    <row r="99" spans="2:51" s="3285" customFormat="1" ht="18" customHeight="1">
      <c r="B99" s="3312"/>
      <c r="C99" s="3336"/>
      <c r="D99" s="3352"/>
      <c r="E99" s="3292" t="s">
        <v>746</v>
      </c>
      <c r="F99" s="3292"/>
      <c r="G99" s="3292"/>
      <c r="H99" s="3292"/>
      <c r="I99" s="3292"/>
      <c r="J99" s="3292"/>
      <c r="K99" s="3292"/>
      <c r="L99" s="3385"/>
      <c r="M99" s="3386"/>
      <c r="N99" s="3386"/>
      <c r="O99" s="3386"/>
      <c r="P99" s="3386"/>
      <c r="Q99" s="3386"/>
      <c r="R99" s="3386"/>
      <c r="S99" s="3386"/>
      <c r="T99" s="3386"/>
      <c r="U99" s="3386"/>
      <c r="V99" s="3386"/>
      <c r="W99" s="3386"/>
      <c r="X99" s="3386"/>
      <c r="Y99" s="3386"/>
      <c r="Z99" s="3386"/>
      <c r="AA99" s="3386"/>
      <c r="AB99" s="3386"/>
      <c r="AC99" s="3386"/>
      <c r="AD99" s="3386"/>
      <c r="AE99" s="3386"/>
      <c r="AF99" s="3386"/>
      <c r="AG99" s="3386"/>
      <c r="AH99" s="3386"/>
      <c r="AI99" s="3386"/>
      <c r="AJ99" s="3386"/>
      <c r="AK99" s="3428"/>
      <c r="AL99" s="3284"/>
      <c r="AM99" s="3284"/>
      <c r="AN99" s="3284"/>
      <c r="AO99" s="3284"/>
      <c r="AP99" s="3284"/>
      <c r="AQ99" s="3284"/>
      <c r="AR99" s="3284"/>
      <c r="AS99" s="3284"/>
      <c r="AT99" s="3284"/>
      <c r="AU99" s="3284"/>
      <c r="AV99" s="3284"/>
      <c r="AW99" s="3284"/>
      <c r="AX99" s="3284"/>
      <c r="AY99" s="3284"/>
    </row>
    <row r="100" spans="2:51" s="3285" customFormat="1" ht="18.75" customHeight="1">
      <c r="B100" s="3288" t="s">
        <v>129</v>
      </c>
      <c r="C100" s="3313"/>
      <c r="D100" s="3313"/>
      <c r="E100" s="3359"/>
      <c r="F100" s="3364" t="s">
        <v>1114</v>
      </c>
      <c r="G100" s="3364"/>
      <c r="H100" s="3363"/>
      <c r="I100" s="3363" t="s">
        <v>938</v>
      </c>
      <c r="J100" s="3363"/>
      <c r="K100" s="3363"/>
      <c r="L100" s="3363"/>
      <c r="M100" s="3361"/>
      <c r="N100" s="3361"/>
      <c r="O100" s="3361"/>
      <c r="P100" s="3361"/>
      <c r="Q100" s="3361"/>
      <c r="R100" s="3361"/>
      <c r="S100" s="3361"/>
      <c r="T100" s="3361"/>
      <c r="U100" s="3361"/>
      <c r="V100" s="3361"/>
      <c r="W100" s="3361"/>
      <c r="X100" s="3361"/>
      <c r="Y100" s="3361"/>
      <c r="Z100" s="3361"/>
      <c r="AA100" s="3361"/>
      <c r="AB100" s="3361"/>
      <c r="AC100" s="3361"/>
      <c r="AD100" s="3361"/>
      <c r="AE100" s="3361"/>
      <c r="AF100" s="3361"/>
      <c r="AG100" s="3361"/>
      <c r="AH100" s="3361"/>
      <c r="AI100" s="3361"/>
      <c r="AJ100" s="3361"/>
      <c r="AK100" s="3419" t="s">
        <v>1712</v>
      </c>
      <c r="AL100" s="3284"/>
      <c r="AM100" s="3284"/>
      <c r="AN100" s="3284"/>
      <c r="AO100" s="3284"/>
      <c r="AP100" s="3284"/>
      <c r="AQ100" s="3284"/>
      <c r="AR100" s="3284"/>
      <c r="AS100" s="3284"/>
      <c r="AT100" s="3284"/>
      <c r="AU100" s="3284"/>
      <c r="AV100" s="3284"/>
      <c r="AW100" s="3284"/>
      <c r="AX100" s="3284"/>
    </row>
    <row r="101" spans="2:51" s="3285" customFormat="1" ht="18.75" customHeight="1">
      <c r="B101" s="3284"/>
      <c r="C101" s="3284"/>
      <c r="D101" s="3284"/>
      <c r="E101" s="3284"/>
      <c r="F101" s="3284"/>
      <c r="G101" s="3284"/>
      <c r="H101" s="3284"/>
      <c r="I101" s="3284"/>
      <c r="J101" s="3284"/>
      <c r="K101" s="3284"/>
      <c r="L101" s="3284"/>
      <c r="M101" s="3284"/>
      <c r="N101" s="3284"/>
      <c r="O101" s="3284"/>
      <c r="P101" s="3284"/>
      <c r="Q101" s="3284"/>
      <c r="R101" s="3284"/>
      <c r="S101" s="3284"/>
      <c r="T101" s="3284"/>
      <c r="U101" s="3284"/>
      <c r="V101" s="3284"/>
      <c r="W101" s="3284"/>
      <c r="X101" s="3284"/>
      <c r="Y101" s="3284"/>
      <c r="Z101" s="3284"/>
      <c r="AA101" s="3284"/>
      <c r="AB101" s="3284"/>
      <c r="AC101" s="3284"/>
      <c r="AD101" s="3284"/>
      <c r="AE101" s="3284"/>
      <c r="AF101" s="3284"/>
      <c r="AG101" s="3284"/>
      <c r="AH101" s="3284"/>
      <c r="AI101" s="3284"/>
      <c r="AJ101" s="3284"/>
      <c r="AK101" s="3284"/>
      <c r="AL101" s="3284"/>
      <c r="AM101" s="3284"/>
      <c r="AN101" s="3284"/>
      <c r="AO101" s="3284"/>
      <c r="AP101" s="3284"/>
      <c r="AQ101" s="3284"/>
      <c r="AR101" s="3284"/>
      <c r="AS101" s="3284"/>
      <c r="AT101" s="3284"/>
      <c r="AU101" s="3284"/>
      <c r="AV101" s="3284"/>
      <c r="AW101" s="3284"/>
      <c r="AX101" s="3284"/>
      <c r="AY101" s="3284"/>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57" type="Hiragana"/>
  <pageMargins left="0.7" right="0.7" top="0.75" bottom="0.75" header="0.3" footer="0.3"/>
  <pageSetup paperSize="9" fitToWidth="1" fitToHeight="1" orientation="portrait" usePrinterDefaults="1" r:id="rId1"/>
  <drawing r:id="rId2"/>
  <legacyDrawing r:id="rId3"/>
  <mc:AlternateContent>
    <mc:Choice xmlns:x14="http://schemas.microsoft.com/office/spreadsheetml/2009/9/main" Requires="x14">
      <controls>
        <mc:AlternateContent>
          <mc:Choice Requires="x14">
            <control shapeId="155649"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155650"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155651"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155652"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155653"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155654"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55655"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55656"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155657"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55658"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55659"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155660"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155661"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155662"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155663"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155664"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155665"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155666"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155667"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155668"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155669"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155670"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55671"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55672"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55673"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55674"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55675"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155676"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155677"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155678"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155679"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155680"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55681"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155682"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155683"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155684"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155685"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155686"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155687"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155688"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155689"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155690"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155691"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155692"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155693"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155694"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155695"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155696"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55697"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155698"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55699"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55700"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55701"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55702"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55703"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155704"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155705"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155706"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155707"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155708"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155709"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155710"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155711"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155712"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155713"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155714"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155715"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155716"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155717"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155718"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155719"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155720"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155721"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55722"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55723"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155724"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155725"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155726"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155727"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155728"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155729"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155730"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155731"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155732"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155733"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155734"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155735"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155736"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155737"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155738"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155739"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155740"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155741"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155742"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155743"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155744"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155745"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155746"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155747"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155748"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155749"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155750"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155751"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155752"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155753"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155754"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155755"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155756"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155757"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155758"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155759"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155760"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155761"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155762"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155763"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155764"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155765"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155766"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155767"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155768"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mc="http://schemas.openxmlformats.org/markup-compatibility/2006">
  <sheetPr>
    <tabColor theme="0"/>
  </sheetPr>
  <dimension ref="A1:GT164"/>
  <sheetViews>
    <sheetView view="pageBreakPreview" zoomScaleSheetLayoutView="100" workbookViewId="0">
      <selection activeCell="L14" sqref="L14"/>
    </sheetView>
  </sheetViews>
  <sheetFormatPr defaultColWidth="9" defaultRowHeight="13.5"/>
  <cols>
    <col min="1" max="1" width="4.25" style="410" customWidth="1"/>
    <col min="2" max="2" width="13.75" style="410" customWidth="1"/>
    <col min="3" max="3" width="15.5" style="410" bestFit="1" customWidth="1"/>
    <col min="4" max="189" width="1.875" style="410" customWidth="1"/>
    <col min="190" max="190" width="4.625" style="410" bestFit="1" customWidth="1"/>
    <col min="191" max="191" width="4" style="410" bestFit="1" customWidth="1"/>
    <col min="192" max="192" width="3.5" style="410" bestFit="1" customWidth="1"/>
    <col min="193" max="193" width="3.5" style="410" customWidth="1"/>
    <col min="194" max="194" width="15.375" style="410" customWidth="1"/>
    <col min="195" max="200" width="3.5" style="410" hidden="1" customWidth="1"/>
    <col min="201" max="202" width="9" style="410" hidden="1" customWidth="1"/>
    <col min="203" max="203" width="9" style="410" bestFit="1" customWidth="0"/>
    <col min="204" max="16384" width="9" style="410"/>
  </cols>
  <sheetData>
    <row r="1" spans="1:193" ht="33.75" customHeight="1">
      <c r="A1" s="3430" t="s">
        <v>246</v>
      </c>
      <c r="B1" s="3430"/>
      <c r="C1" s="3430"/>
      <c r="D1" s="3430"/>
      <c r="E1" s="3430"/>
      <c r="F1" s="3430"/>
      <c r="G1" s="3430"/>
      <c r="H1" s="3430"/>
      <c r="I1" s="3430"/>
      <c r="J1" s="3430"/>
      <c r="K1" s="3430"/>
      <c r="L1" s="3430"/>
      <c r="M1" s="3430"/>
      <c r="N1" s="3430"/>
      <c r="O1" s="3430"/>
      <c r="P1" s="3430"/>
      <c r="Q1" s="3430"/>
      <c r="R1" s="3430"/>
      <c r="S1" s="3430"/>
      <c r="T1" s="3430"/>
      <c r="U1" s="3430"/>
      <c r="V1" s="3430"/>
      <c r="W1" s="3430"/>
      <c r="X1" s="3430"/>
      <c r="Y1" s="3430"/>
      <c r="Z1" s="3430"/>
      <c r="AA1" s="3430"/>
      <c r="AB1" s="3430"/>
      <c r="AC1" s="3430"/>
      <c r="AD1" s="3430"/>
      <c r="AE1" s="3430"/>
      <c r="AF1" s="3430"/>
      <c r="AG1" s="3430"/>
      <c r="AH1" s="3430"/>
      <c r="AI1" s="3430"/>
      <c r="AJ1" s="3430"/>
      <c r="AK1" s="3430"/>
      <c r="AL1" s="3430"/>
      <c r="AM1" s="3430"/>
      <c r="AN1" s="3430"/>
      <c r="AO1" s="3430"/>
      <c r="AP1" s="3430"/>
      <c r="AQ1" s="3430"/>
      <c r="AR1" s="3430"/>
      <c r="AS1" s="3430"/>
      <c r="AT1" s="3430"/>
      <c r="AU1" s="651"/>
      <c r="AV1" s="3430"/>
      <c r="AW1" s="3430"/>
      <c r="AX1" s="3430"/>
      <c r="AY1" s="3430"/>
      <c r="AZ1" s="3430"/>
      <c r="BA1" s="3430"/>
      <c r="BB1" s="3430"/>
      <c r="BC1" s="3430"/>
      <c r="BD1" s="3430"/>
      <c r="BE1" s="3430"/>
      <c r="BF1" s="3430"/>
      <c r="BG1" s="3430"/>
      <c r="BH1" s="3430"/>
      <c r="BI1" s="3430"/>
      <c r="BJ1" s="3430"/>
      <c r="BK1" s="3430"/>
      <c r="BL1" s="3430"/>
      <c r="BM1" s="3430"/>
      <c r="BN1" s="3430"/>
      <c r="BO1" s="3430"/>
      <c r="BP1" s="3430"/>
      <c r="BQ1" s="3430"/>
      <c r="BR1" s="3430"/>
      <c r="BS1" s="3430"/>
      <c r="BT1" s="3430"/>
      <c r="BU1" s="3430"/>
      <c r="BV1" s="3430"/>
      <c r="BW1" s="3430"/>
      <c r="BX1" s="3430"/>
      <c r="BY1" s="3430"/>
      <c r="BZ1" s="3430"/>
      <c r="CA1" s="3430"/>
      <c r="CB1" s="3430"/>
      <c r="CC1" s="3430"/>
      <c r="CD1" s="3430"/>
      <c r="CE1" s="3430"/>
      <c r="CF1" s="3430"/>
      <c r="CG1" s="3430"/>
      <c r="CH1" s="3430"/>
      <c r="CI1" s="3430"/>
      <c r="CJ1" s="3430"/>
      <c r="CK1" s="3430"/>
      <c r="CL1" s="3430"/>
      <c r="CM1" s="3430"/>
      <c r="CN1" s="3430"/>
      <c r="CO1" s="3430"/>
      <c r="CP1" s="3430"/>
      <c r="CQ1" s="3430"/>
      <c r="CR1" s="3430"/>
      <c r="CS1" s="3430"/>
      <c r="CT1" s="3430"/>
      <c r="CU1" s="3430"/>
      <c r="CV1" s="3430"/>
      <c r="CW1" s="3430"/>
      <c r="CX1" s="3430"/>
      <c r="CY1" s="3430"/>
      <c r="CZ1" s="3430"/>
      <c r="DA1" s="3430"/>
      <c r="DB1" s="3430"/>
      <c r="DC1" s="3430"/>
      <c r="DD1" s="3430"/>
      <c r="DE1" s="3430"/>
      <c r="DF1" s="3430"/>
      <c r="DG1" s="3430"/>
      <c r="DH1" s="3430"/>
      <c r="DI1" s="3430"/>
      <c r="DJ1" s="3430"/>
      <c r="DK1" s="3430"/>
      <c r="DL1" s="3430"/>
      <c r="DM1" s="3430"/>
      <c r="DN1" s="3430"/>
      <c r="DO1" s="3430"/>
      <c r="DP1" s="3430"/>
      <c r="DQ1" s="3430"/>
      <c r="DR1" s="3430"/>
      <c r="DS1" s="3430"/>
      <c r="DT1" s="3430"/>
      <c r="DU1" s="3430"/>
      <c r="DV1" s="3430"/>
      <c r="DW1" s="3430"/>
      <c r="DX1" s="3430"/>
      <c r="DY1" s="3430"/>
      <c r="DZ1" s="3430"/>
      <c r="EA1" s="3430"/>
      <c r="EB1" s="3430"/>
      <c r="EC1" s="3430"/>
      <c r="ED1" s="3430"/>
      <c r="EE1" s="3430"/>
      <c r="EF1" s="3430"/>
      <c r="EG1" s="3430"/>
      <c r="EH1" s="3430"/>
      <c r="EI1" s="3430"/>
      <c r="EJ1" s="3430"/>
      <c r="EK1" s="3430"/>
      <c r="EL1" s="3430"/>
      <c r="EM1" s="3430"/>
      <c r="EN1" s="3430"/>
      <c r="EO1" s="3430"/>
      <c r="EP1" s="3430"/>
      <c r="EQ1" s="3430"/>
      <c r="ER1" s="3430"/>
      <c r="ES1" s="3430"/>
      <c r="ET1" s="3430"/>
      <c r="EU1" s="3430"/>
      <c r="EV1" s="3430"/>
      <c r="EW1" s="3430"/>
      <c r="EX1" s="3430"/>
      <c r="EY1" s="3430"/>
      <c r="EZ1" s="3430"/>
      <c r="FA1" s="3430"/>
      <c r="FB1" s="3430"/>
      <c r="FC1" s="3430"/>
      <c r="FD1" s="3430"/>
      <c r="FE1" s="3430"/>
      <c r="FF1" s="3430"/>
      <c r="FG1" s="3430"/>
      <c r="FH1" s="3430"/>
      <c r="FI1" s="3430"/>
      <c r="FJ1" s="3430"/>
      <c r="FK1" s="3430"/>
      <c r="FL1" s="3430"/>
      <c r="FM1" s="3430"/>
      <c r="FN1" s="3430"/>
      <c r="FO1" s="3430"/>
      <c r="FP1" s="3430"/>
      <c r="FQ1" s="3430"/>
      <c r="FR1" s="3430"/>
      <c r="FS1" s="3430"/>
      <c r="FT1" s="3430"/>
      <c r="FU1" s="3430"/>
      <c r="FV1" s="3430"/>
      <c r="FW1" s="3430"/>
      <c r="FX1" s="3430"/>
      <c r="FY1" s="3430"/>
      <c r="FZ1" s="3430"/>
      <c r="GA1" s="3430"/>
      <c r="GB1" s="3430"/>
      <c r="GC1" s="3430"/>
      <c r="GD1" s="3430"/>
      <c r="GE1" s="3430"/>
      <c r="GF1" s="3430"/>
      <c r="GG1" s="3430"/>
      <c r="GH1" s="3430"/>
      <c r="GI1" s="3511"/>
      <c r="GJ1" s="3511"/>
      <c r="GK1" s="3511"/>
    </row>
    <row r="2" spans="1:193" ht="20.25" customHeight="1">
      <c r="A2" s="3431" t="s">
        <v>1378</v>
      </c>
      <c r="B2" s="3431"/>
      <c r="C2" s="3431"/>
      <c r="D2" s="3448" t="s">
        <v>1383</v>
      </c>
      <c r="E2" s="3454"/>
      <c r="F2" s="3460"/>
      <c r="G2" s="3460"/>
      <c r="H2" s="3460"/>
      <c r="I2" s="3460"/>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GH2" s="417" t="s">
        <v>603</v>
      </c>
    </row>
    <row r="3" spans="1:193" ht="19.5" customHeight="1">
      <c r="A3" s="3432" t="s">
        <v>394</v>
      </c>
      <c r="B3" s="3440"/>
      <c r="C3" s="3444"/>
      <c r="D3" s="3449">
        <v>1</v>
      </c>
      <c r="E3" s="3447"/>
      <c r="F3" s="3447"/>
      <c r="G3" s="3447"/>
      <c r="H3" s="3447"/>
      <c r="I3" s="3443"/>
      <c r="J3" s="3449">
        <v>2</v>
      </c>
      <c r="K3" s="3447"/>
      <c r="L3" s="3447"/>
      <c r="M3" s="3447"/>
      <c r="N3" s="3447"/>
      <c r="O3" s="3443"/>
      <c r="P3" s="3449">
        <v>3</v>
      </c>
      <c r="Q3" s="3447"/>
      <c r="R3" s="3447"/>
      <c r="S3" s="3447"/>
      <c r="T3" s="3447"/>
      <c r="U3" s="3443"/>
      <c r="V3" s="3449">
        <v>4</v>
      </c>
      <c r="W3" s="3447"/>
      <c r="X3" s="3447"/>
      <c r="Y3" s="3447"/>
      <c r="Z3" s="3447"/>
      <c r="AA3" s="3443"/>
      <c r="AB3" s="3449">
        <v>5</v>
      </c>
      <c r="AC3" s="3447"/>
      <c r="AD3" s="3447"/>
      <c r="AE3" s="3447"/>
      <c r="AF3" s="3447"/>
      <c r="AG3" s="3443"/>
      <c r="AH3" s="3449">
        <v>6</v>
      </c>
      <c r="AI3" s="3447"/>
      <c r="AJ3" s="3447"/>
      <c r="AK3" s="3447"/>
      <c r="AL3" s="3447"/>
      <c r="AM3" s="3443"/>
      <c r="AN3" s="3449">
        <v>7</v>
      </c>
      <c r="AO3" s="3447"/>
      <c r="AP3" s="3447"/>
      <c r="AQ3" s="3447"/>
      <c r="AR3" s="3447"/>
      <c r="AS3" s="3443"/>
      <c r="AT3" s="3449">
        <v>8</v>
      </c>
      <c r="AU3" s="3447"/>
      <c r="AV3" s="3447"/>
      <c r="AW3" s="3447"/>
      <c r="AX3" s="3447"/>
      <c r="AY3" s="3443"/>
      <c r="AZ3" s="3449">
        <v>9</v>
      </c>
      <c r="BA3" s="3447"/>
      <c r="BB3" s="3447"/>
      <c r="BC3" s="3447"/>
      <c r="BD3" s="3447"/>
      <c r="BE3" s="3443"/>
      <c r="BF3" s="3449">
        <v>10</v>
      </c>
      <c r="BG3" s="3447"/>
      <c r="BH3" s="3447"/>
      <c r="BI3" s="3447"/>
      <c r="BJ3" s="3447"/>
      <c r="BK3" s="3443"/>
      <c r="BL3" s="3449">
        <v>11</v>
      </c>
      <c r="BM3" s="3447"/>
      <c r="BN3" s="3447"/>
      <c r="BO3" s="3447"/>
      <c r="BP3" s="3447"/>
      <c r="BQ3" s="3443"/>
      <c r="BR3" s="3449">
        <v>12</v>
      </c>
      <c r="BS3" s="3447"/>
      <c r="BT3" s="3447"/>
      <c r="BU3" s="3447"/>
      <c r="BV3" s="3447"/>
      <c r="BW3" s="3443"/>
      <c r="BX3" s="3449">
        <v>13</v>
      </c>
      <c r="BY3" s="3447"/>
      <c r="BZ3" s="3447"/>
      <c r="CA3" s="3447"/>
      <c r="CB3" s="3447"/>
      <c r="CC3" s="3443"/>
      <c r="CD3" s="3449">
        <v>14</v>
      </c>
      <c r="CE3" s="3447"/>
      <c r="CF3" s="3447"/>
      <c r="CG3" s="3447"/>
      <c r="CH3" s="3447"/>
      <c r="CI3" s="3443"/>
      <c r="CJ3" s="3449">
        <v>15</v>
      </c>
      <c r="CK3" s="3447"/>
      <c r="CL3" s="3447"/>
      <c r="CM3" s="3447"/>
      <c r="CN3" s="3447"/>
      <c r="CO3" s="3443"/>
      <c r="CP3" s="3449">
        <v>16</v>
      </c>
      <c r="CQ3" s="3447"/>
      <c r="CR3" s="3447"/>
      <c r="CS3" s="3447"/>
      <c r="CT3" s="3447"/>
      <c r="CU3" s="3443"/>
      <c r="CV3" s="3449">
        <v>17</v>
      </c>
      <c r="CW3" s="3447"/>
      <c r="CX3" s="3447"/>
      <c r="CY3" s="3447"/>
      <c r="CZ3" s="3447"/>
      <c r="DA3" s="3443"/>
      <c r="DB3" s="3449">
        <v>18</v>
      </c>
      <c r="DC3" s="3447"/>
      <c r="DD3" s="3447"/>
      <c r="DE3" s="3447"/>
      <c r="DF3" s="3447"/>
      <c r="DG3" s="3443"/>
      <c r="DH3" s="3449">
        <v>19</v>
      </c>
      <c r="DI3" s="3447"/>
      <c r="DJ3" s="3447"/>
      <c r="DK3" s="3447"/>
      <c r="DL3" s="3447"/>
      <c r="DM3" s="3443"/>
      <c r="DN3" s="3449">
        <v>20</v>
      </c>
      <c r="DO3" s="3447"/>
      <c r="DP3" s="3447"/>
      <c r="DQ3" s="3447"/>
      <c r="DR3" s="3447"/>
      <c r="DS3" s="3443"/>
      <c r="DT3" s="3449">
        <v>21</v>
      </c>
      <c r="DU3" s="3447"/>
      <c r="DV3" s="3447"/>
      <c r="DW3" s="3447"/>
      <c r="DX3" s="3447"/>
      <c r="DY3" s="3443"/>
      <c r="DZ3" s="3449">
        <v>22</v>
      </c>
      <c r="EA3" s="3447"/>
      <c r="EB3" s="3447"/>
      <c r="EC3" s="3447"/>
      <c r="ED3" s="3447"/>
      <c r="EE3" s="3443"/>
      <c r="EF3" s="3449">
        <v>23</v>
      </c>
      <c r="EG3" s="3447"/>
      <c r="EH3" s="3447"/>
      <c r="EI3" s="3447"/>
      <c r="EJ3" s="3447"/>
      <c r="EK3" s="3443"/>
      <c r="EL3" s="3449">
        <v>24</v>
      </c>
      <c r="EM3" s="3447"/>
      <c r="EN3" s="3447"/>
      <c r="EO3" s="3447"/>
      <c r="EP3" s="3447"/>
      <c r="EQ3" s="3443"/>
      <c r="ER3" s="3449">
        <v>25</v>
      </c>
      <c r="ES3" s="3447"/>
      <c r="ET3" s="3447"/>
      <c r="EU3" s="3447"/>
      <c r="EV3" s="3447"/>
      <c r="EW3" s="3443"/>
      <c r="EX3" s="3449">
        <v>26</v>
      </c>
      <c r="EY3" s="3447"/>
      <c r="EZ3" s="3447"/>
      <c r="FA3" s="3447"/>
      <c r="FB3" s="3447"/>
      <c r="FC3" s="3443"/>
      <c r="FD3" s="3449">
        <v>27</v>
      </c>
      <c r="FE3" s="3447"/>
      <c r="FF3" s="3447"/>
      <c r="FG3" s="3447"/>
      <c r="FH3" s="3447"/>
      <c r="FI3" s="3443"/>
      <c r="FJ3" s="3449">
        <v>28</v>
      </c>
      <c r="FK3" s="3447"/>
      <c r="FL3" s="3447"/>
      <c r="FM3" s="3447"/>
      <c r="FN3" s="3447"/>
      <c r="FO3" s="3443"/>
      <c r="FP3" s="3449">
        <v>29</v>
      </c>
      <c r="FQ3" s="3447"/>
      <c r="FR3" s="3447"/>
      <c r="FS3" s="3447"/>
      <c r="FT3" s="3447"/>
      <c r="FU3" s="3443"/>
      <c r="FV3" s="3449">
        <v>30</v>
      </c>
      <c r="FW3" s="3447"/>
      <c r="FX3" s="3447"/>
      <c r="FY3" s="3447"/>
      <c r="FZ3" s="3447"/>
      <c r="GA3" s="3443"/>
      <c r="GB3" s="3449">
        <v>31</v>
      </c>
      <c r="GC3" s="3447"/>
      <c r="GD3" s="3447"/>
      <c r="GE3" s="3447"/>
      <c r="GF3" s="3447"/>
      <c r="GG3" s="3443"/>
      <c r="GH3" s="417">
        <f>COUNTA(D3:GG3)</f>
        <v>31</v>
      </c>
      <c r="GI3" s="3512"/>
      <c r="GJ3" s="454"/>
      <c r="GK3" s="454"/>
    </row>
    <row r="4" spans="1:193" ht="19.5" customHeight="1">
      <c r="A4" s="3432" t="s">
        <v>1186</v>
      </c>
      <c r="B4" s="3440"/>
      <c r="C4" s="3444"/>
      <c r="D4" s="3449"/>
      <c r="E4" s="3447"/>
      <c r="F4" s="3447"/>
      <c r="G4" s="3447"/>
      <c r="H4" s="3447"/>
      <c r="I4" s="3443"/>
      <c r="J4" s="3449"/>
      <c r="K4" s="3447"/>
      <c r="L4" s="3447"/>
      <c r="M4" s="3447"/>
      <c r="N4" s="3447"/>
      <c r="O4" s="3443"/>
      <c r="P4" s="3449"/>
      <c r="Q4" s="3447"/>
      <c r="R4" s="3447"/>
      <c r="S4" s="3447"/>
      <c r="T4" s="3447"/>
      <c r="U4" s="3443"/>
      <c r="V4" s="3449"/>
      <c r="W4" s="3447"/>
      <c r="X4" s="3447"/>
      <c r="Y4" s="3447"/>
      <c r="Z4" s="3447"/>
      <c r="AA4" s="3443"/>
      <c r="AB4" s="3449"/>
      <c r="AC4" s="3447"/>
      <c r="AD4" s="3447"/>
      <c r="AE4" s="3447"/>
      <c r="AF4" s="3447"/>
      <c r="AG4" s="3443"/>
      <c r="AH4" s="3449"/>
      <c r="AI4" s="3447"/>
      <c r="AJ4" s="3447"/>
      <c r="AK4" s="3447"/>
      <c r="AL4" s="3447"/>
      <c r="AM4" s="3443"/>
      <c r="AN4" s="3449"/>
      <c r="AO4" s="3447"/>
      <c r="AP4" s="3447"/>
      <c r="AQ4" s="3447"/>
      <c r="AR4" s="3447"/>
      <c r="AS4" s="3443"/>
      <c r="AT4" s="3449"/>
      <c r="AU4" s="3447"/>
      <c r="AV4" s="3447"/>
      <c r="AW4" s="3447"/>
      <c r="AX4" s="3447"/>
      <c r="AY4" s="3443"/>
      <c r="AZ4" s="3449"/>
      <c r="BA4" s="3447"/>
      <c r="BB4" s="3447"/>
      <c r="BC4" s="3447"/>
      <c r="BD4" s="3447"/>
      <c r="BE4" s="3443"/>
      <c r="BF4" s="3449"/>
      <c r="BG4" s="3447"/>
      <c r="BH4" s="3447"/>
      <c r="BI4" s="3447"/>
      <c r="BJ4" s="3447"/>
      <c r="BK4" s="3443"/>
      <c r="BL4" s="3449"/>
      <c r="BM4" s="3447"/>
      <c r="BN4" s="3447"/>
      <c r="BO4" s="3447"/>
      <c r="BP4" s="3447"/>
      <c r="BQ4" s="3443"/>
      <c r="BR4" s="3449"/>
      <c r="BS4" s="3447"/>
      <c r="BT4" s="3447"/>
      <c r="BU4" s="3447"/>
      <c r="BV4" s="3447"/>
      <c r="BW4" s="3443"/>
      <c r="BX4" s="3449"/>
      <c r="BY4" s="3447"/>
      <c r="BZ4" s="3447"/>
      <c r="CA4" s="3447"/>
      <c r="CB4" s="3447"/>
      <c r="CC4" s="3443"/>
      <c r="CD4" s="3449"/>
      <c r="CE4" s="3447"/>
      <c r="CF4" s="3447"/>
      <c r="CG4" s="3447"/>
      <c r="CH4" s="3447"/>
      <c r="CI4" s="3443"/>
      <c r="CJ4" s="3449"/>
      <c r="CK4" s="3447"/>
      <c r="CL4" s="3447"/>
      <c r="CM4" s="3447"/>
      <c r="CN4" s="3447"/>
      <c r="CO4" s="3443"/>
      <c r="CP4" s="3449"/>
      <c r="CQ4" s="3447"/>
      <c r="CR4" s="3447"/>
      <c r="CS4" s="3447"/>
      <c r="CT4" s="3447"/>
      <c r="CU4" s="3443"/>
      <c r="CV4" s="3449"/>
      <c r="CW4" s="3447"/>
      <c r="CX4" s="3447"/>
      <c r="CY4" s="3447"/>
      <c r="CZ4" s="3447"/>
      <c r="DA4" s="3443"/>
      <c r="DB4" s="3449"/>
      <c r="DC4" s="3447"/>
      <c r="DD4" s="3447"/>
      <c r="DE4" s="3447"/>
      <c r="DF4" s="3447"/>
      <c r="DG4" s="3443"/>
      <c r="DH4" s="3449"/>
      <c r="DI4" s="3447"/>
      <c r="DJ4" s="3447"/>
      <c r="DK4" s="3447"/>
      <c r="DL4" s="3447"/>
      <c r="DM4" s="3443"/>
      <c r="DN4" s="3449"/>
      <c r="DO4" s="3447"/>
      <c r="DP4" s="3447"/>
      <c r="DQ4" s="3447"/>
      <c r="DR4" s="3447"/>
      <c r="DS4" s="3443"/>
      <c r="DT4" s="3449"/>
      <c r="DU4" s="3447"/>
      <c r="DV4" s="3447"/>
      <c r="DW4" s="3447"/>
      <c r="DX4" s="3447"/>
      <c r="DY4" s="3443"/>
      <c r="DZ4" s="3449"/>
      <c r="EA4" s="3447"/>
      <c r="EB4" s="3447"/>
      <c r="EC4" s="3447"/>
      <c r="ED4" s="3447"/>
      <c r="EE4" s="3443"/>
      <c r="EF4" s="3449"/>
      <c r="EG4" s="3447"/>
      <c r="EH4" s="3447"/>
      <c r="EI4" s="3447"/>
      <c r="EJ4" s="3447"/>
      <c r="EK4" s="3443"/>
      <c r="EL4" s="3449"/>
      <c r="EM4" s="3447"/>
      <c r="EN4" s="3447"/>
      <c r="EO4" s="3447"/>
      <c r="EP4" s="3447"/>
      <c r="EQ4" s="3443"/>
      <c r="ER4" s="3449"/>
      <c r="ES4" s="3447"/>
      <c r="ET4" s="3447"/>
      <c r="EU4" s="3447"/>
      <c r="EV4" s="3447"/>
      <c r="EW4" s="3443"/>
      <c r="EX4" s="3449"/>
      <c r="EY4" s="3447"/>
      <c r="EZ4" s="3447"/>
      <c r="FA4" s="3447"/>
      <c r="FB4" s="3447"/>
      <c r="FC4" s="3443"/>
      <c r="FD4" s="3449"/>
      <c r="FE4" s="3447"/>
      <c r="FF4" s="3447"/>
      <c r="FG4" s="3447"/>
      <c r="FH4" s="3447"/>
      <c r="FI4" s="3443"/>
      <c r="FJ4" s="3449"/>
      <c r="FK4" s="3447"/>
      <c r="FL4" s="3447"/>
      <c r="FM4" s="3447"/>
      <c r="FN4" s="3447"/>
      <c r="FO4" s="3443"/>
      <c r="FP4" s="3449"/>
      <c r="FQ4" s="3447"/>
      <c r="FR4" s="3447"/>
      <c r="FS4" s="3447"/>
      <c r="FT4" s="3447"/>
      <c r="FU4" s="3443"/>
      <c r="FV4" s="3449"/>
      <c r="FW4" s="3447"/>
      <c r="FX4" s="3447"/>
      <c r="FY4" s="3447"/>
      <c r="FZ4" s="3447"/>
      <c r="GA4" s="3443"/>
      <c r="GB4" s="3449"/>
      <c r="GC4" s="3447"/>
      <c r="GD4" s="3447"/>
      <c r="GE4" s="3447"/>
      <c r="GF4" s="3447"/>
      <c r="GG4" s="3443"/>
      <c r="GH4" s="417">
        <f>COUNTA(D4:GG4)</f>
        <v>0</v>
      </c>
      <c r="GI4" s="3512"/>
      <c r="GJ4" s="454"/>
      <c r="GK4" s="454"/>
    </row>
    <row r="5" spans="1:193" ht="19.5" customHeight="1">
      <c r="A5" s="3432" t="s">
        <v>592</v>
      </c>
      <c r="B5" s="3440"/>
      <c r="C5" s="3444"/>
      <c r="D5" s="1844">
        <f>D124</f>
        <v>0</v>
      </c>
      <c r="E5" s="447"/>
      <c r="F5" s="447"/>
      <c r="G5" s="447"/>
      <c r="H5" s="447"/>
      <c r="I5" s="1848"/>
      <c r="J5" s="1844">
        <f>J124</f>
        <v>0</v>
      </c>
      <c r="K5" s="447"/>
      <c r="L5" s="447"/>
      <c r="M5" s="447"/>
      <c r="N5" s="447"/>
      <c r="O5" s="1848"/>
      <c r="P5" s="1844">
        <f>P124</f>
        <v>0</v>
      </c>
      <c r="Q5" s="447"/>
      <c r="R5" s="447"/>
      <c r="S5" s="447"/>
      <c r="T5" s="447"/>
      <c r="U5" s="1848"/>
      <c r="V5" s="1844">
        <f>V124</f>
        <v>0</v>
      </c>
      <c r="W5" s="447"/>
      <c r="X5" s="447"/>
      <c r="Y5" s="447"/>
      <c r="Z5" s="447"/>
      <c r="AA5" s="1848"/>
      <c r="AB5" s="1844">
        <f>AB124</f>
        <v>0</v>
      </c>
      <c r="AC5" s="447"/>
      <c r="AD5" s="447"/>
      <c r="AE5" s="447"/>
      <c r="AF5" s="447"/>
      <c r="AG5" s="1848"/>
      <c r="AH5" s="1844">
        <f>AH124</f>
        <v>0</v>
      </c>
      <c r="AI5" s="447"/>
      <c r="AJ5" s="447"/>
      <c r="AK5" s="447"/>
      <c r="AL5" s="447"/>
      <c r="AM5" s="1848"/>
      <c r="AN5" s="1844">
        <f>AN124</f>
        <v>0</v>
      </c>
      <c r="AO5" s="447"/>
      <c r="AP5" s="447"/>
      <c r="AQ5" s="447"/>
      <c r="AR5" s="447"/>
      <c r="AS5" s="1848"/>
      <c r="AT5" s="1844">
        <f>AT124</f>
        <v>0</v>
      </c>
      <c r="AU5" s="447"/>
      <c r="AV5" s="447"/>
      <c r="AW5" s="447"/>
      <c r="AX5" s="447"/>
      <c r="AY5" s="1848"/>
      <c r="AZ5" s="1844">
        <f>AZ124</f>
        <v>0</v>
      </c>
      <c r="BA5" s="447"/>
      <c r="BB5" s="447"/>
      <c r="BC5" s="447"/>
      <c r="BD5" s="447"/>
      <c r="BE5" s="1848"/>
      <c r="BF5" s="1844">
        <f>BF124</f>
        <v>0</v>
      </c>
      <c r="BG5" s="447"/>
      <c r="BH5" s="447"/>
      <c r="BI5" s="447"/>
      <c r="BJ5" s="447"/>
      <c r="BK5" s="1848"/>
      <c r="BL5" s="1844">
        <f>BL124</f>
        <v>0</v>
      </c>
      <c r="BM5" s="447"/>
      <c r="BN5" s="447"/>
      <c r="BO5" s="447"/>
      <c r="BP5" s="447"/>
      <c r="BQ5" s="1848"/>
      <c r="BR5" s="1844">
        <f>BR124</f>
        <v>0</v>
      </c>
      <c r="BS5" s="447"/>
      <c r="BT5" s="447"/>
      <c r="BU5" s="447"/>
      <c r="BV5" s="447"/>
      <c r="BW5" s="1848"/>
      <c r="BX5" s="1844">
        <f>BX124</f>
        <v>0</v>
      </c>
      <c r="BY5" s="447"/>
      <c r="BZ5" s="447"/>
      <c r="CA5" s="447"/>
      <c r="CB5" s="447"/>
      <c r="CC5" s="1848"/>
      <c r="CD5" s="1844">
        <f>CD124</f>
        <v>0</v>
      </c>
      <c r="CE5" s="447"/>
      <c r="CF5" s="447"/>
      <c r="CG5" s="447"/>
      <c r="CH5" s="447"/>
      <c r="CI5" s="1848"/>
      <c r="CJ5" s="1844">
        <f>CJ124</f>
        <v>0</v>
      </c>
      <c r="CK5" s="447"/>
      <c r="CL5" s="447"/>
      <c r="CM5" s="447"/>
      <c r="CN5" s="447"/>
      <c r="CO5" s="1848"/>
      <c r="CP5" s="1844">
        <f>CP124</f>
        <v>0</v>
      </c>
      <c r="CQ5" s="447"/>
      <c r="CR5" s="447"/>
      <c r="CS5" s="447"/>
      <c r="CT5" s="447"/>
      <c r="CU5" s="1848"/>
      <c r="CV5" s="1844">
        <f>CV124</f>
        <v>0</v>
      </c>
      <c r="CW5" s="447"/>
      <c r="CX5" s="447"/>
      <c r="CY5" s="447"/>
      <c r="CZ5" s="447"/>
      <c r="DA5" s="1848"/>
      <c r="DB5" s="1844">
        <f>DB124</f>
        <v>0</v>
      </c>
      <c r="DC5" s="447"/>
      <c r="DD5" s="447"/>
      <c r="DE5" s="447"/>
      <c r="DF5" s="447"/>
      <c r="DG5" s="1848"/>
      <c r="DH5" s="1844">
        <f>DH124</f>
        <v>0</v>
      </c>
      <c r="DI5" s="447"/>
      <c r="DJ5" s="447"/>
      <c r="DK5" s="447"/>
      <c r="DL5" s="447"/>
      <c r="DM5" s="1848"/>
      <c r="DN5" s="1844">
        <f>DN124</f>
        <v>0</v>
      </c>
      <c r="DO5" s="447"/>
      <c r="DP5" s="447"/>
      <c r="DQ5" s="447"/>
      <c r="DR5" s="447"/>
      <c r="DS5" s="1848"/>
      <c r="DT5" s="1844">
        <f>DT124</f>
        <v>0</v>
      </c>
      <c r="DU5" s="447"/>
      <c r="DV5" s="447"/>
      <c r="DW5" s="447"/>
      <c r="DX5" s="447"/>
      <c r="DY5" s="1848"/>
      <c r="DZ5" s="1844">
        <f>DZ124</f>
        <v>0</v>
      </c>
      <c r="EA5" s="447"/>
      <c r="EB5" s="447"/>
      <c r="EC5" s="447"/>
      <c r="ED5" s="447"/>
      <c r="EE5" s="1848"/>
      <c r="EF5" s="1844">
        <f>EF124</f>
        <v>0</v>
      </c>
      <c r="EG5" s="447"/>
      <c r="EH5" s="447"/>
      <c r="EI5" s="447"/>
      <c r="EJ5" s="447"/>
      <c r="EK5" s="1848"/>
      <c r="EL5" s="1844">
        <f>EL124</f>
        <v>0</v>
      </c>
      <c r="EM5" s="447"/>
      <c r="EN5" s="447"/>
      <c r="EO5" s="447"/>
      <c r="EP5" s="447"/>
      <c r="EQ5" s="1848"/>
      <c r="ER5" s="1844">
        <f>ER124</f>
        <v>0</v>
      </c>
      <c r="ES5" s="447"/>
      <c r="ET5" s="447"/>
      <c r="EU5" s="447"/>
      <c r="EV5" s="447"/>
      <c r="EW5" s="1848"/>
      <c r="EX5" s="1844">
        <f>EX124</f>
        <v>0</v>
      </c>
      <c r="EY5" s="447"/>
      <c r="EZ5" s="447"/>
      <c r="FA5" s="447"/>
      <c r="FB5" s="447"/>
      <c r="FC5" s="1848"/>
      <c r="FD5" s="1844">
        <f>FD124</f>
        <v>0</v>
      </c>
      <c r="FE5" s="447"/>
      <c r="FF5" s="447"/>
      <c r="FG5" s="447"/>
      <c r="FH5" s="447"/>
      <c r="FI5" s="1848"/>
      <c r="FJ5" s="1844">
        <f>FJ124</f>
        <v>0</v>
      </c>
      <c r="FK5" s="447"/>
      <c r="FL5" s="447"/>
      <c r="FM5" s="447"/>
      <c r="FN5" s="447"/>
      <c r="FO5" s="1848"/>
      <c r="FP5" s="1844">
        <f>FP124</f>
        <v>0</v>
      </c>
      <c r="FQ5" s="447"/>
      <c r="FR5" s="447"/>
      <c r="FS5" s="447"/>
      <c r="FT5" s="447"/>
      <c r="FU5" s="1848"/>
      <c r="FV5" s="1844">
        <f>FV124</f>
        <v>0</v>
      </c>
      <c r="FW5" s="447"/>
      <c r="FX5" s="447"/>
      <c r="FY5" s="447"/>
      <c r="FZ5" s="447"/>
      <c r="GA5" s="1848"/>
      <c r="GB5" s="1844">
        <f>GB124</f>
        <v>0</v>
      </c>
      <c r="GC5" s="447"/>
      <c r="GD5" s="447"/>
      <c r="GE5" s="447"/>
      <c r="GF5" s="447"/>
      <c r="GG5" s="1848"/>
      <c r="GH5" s="417">
        <f>SUM(D5:GC5)</f>
        <v>0</v>
      </c>
      <c r="GI5" s="3512"/>
      <c r="GJ5" s="454"/>
      <c r="GK5" s="454"/>
    </row>
    <row r="6" spans="1:193" ht="23.25" customHeight="1">
      <c r="A6" s="3432" t="s">
        <v>1254</v>
      </c>
      <c r="B6" s="3440"/>
      <c r="C6" s="3444"/>
      <c r="D6" s="3450" t="s">
        <v>269</v>
      </c>
      <c r="E6" s="3455"/>
      <c r="F6" s="3461"/>
      <c r="G6" s="3450" t="s">
        <v>325</v>
      </c>
      <c r="H6" s="3455"/>
      <c r="I6" s="3461"/>
      <c r="J6" s="3450" t="s">
        <v>269</v>
      </c>
      <c r="K6" s="3455"/>
      <c r="L6" s="3461"/>
      <c r="M6" s="3450" t="s">
        <v>325</v>
      </c>
      <c r="N6" s="3455"/>
      <c r="O6" s="3461"/>
      <c r="P6" s="3450" t="s">
        <v>269</v>
      </c>
      <c r="Q6" s="3455"/>
      <c r="R6" s="3461"/>
      <c r="S6" s="3450" t="s">
        <v>325</v>
      </c>
      <c r="T6" s="3455"/>
      <c r="U6" s="3461"/>
      <c r="V6" s="3450" t="s">
        <v>269</v>
      </c>
      <c r="W6" s="3455"/>
      <c r="X6" s="3461"/>
      <c r="Y6" s="3450" t="s">
        <v>325</v>
      </c>
      <c r="Z6" s="3455"/>
      <c r="AA6" s="3461"/>
      <c r="AB6" s="3450" t="s">
        <v>269</v>
      </c>
      <c r="AC6" s="3455"/>
      <c r="AD6" s="3461"/>
      <c r="AE6" s="3450" t="s">
        <v>325</v>
      </c>
      <c r="AF6" s="3455"/>
      <c r="AG6" s="3461"/>
      <c r="AH6" s="3450" t="s">
        <v>269</v>
      </c>
      <c r="AI6" s="3455"/>
      <c r="AJ6" s="3461"/>
      <c r="AK6" s="3450" t="s">
        <v>325</v>
      </c>
      <c r="AL6" s="3455"/>
      <c r="AM6" s="3461"/>
      <c r="AN6" s="3450" t="s">
        <v>269</v>
      </c>
      <c r="AO6" s="3455"/>
      <c r="AP6" s="3461"/>
      <c r="AQ6" s="3450" t="s">
        <v>325</v>
      </c>
      <c r="AR6" s="3455"/>
      <c r="AS6" s="3461"/>
      <c r="AT6" s="3450" t="s">
        <v>269</v>
      </c>
      <c r="AU6" s="3455"/>
      <c r="AV6" s="3461"/>
      <c r="AW6" s="3450" t="s">
        <v>325</v>
      </c>
      <c r="AX6" s="3455"/>
      <c r="AY6" s="3461"/>
      <c r="AZ6" s="3450" t="s">
        <v>269</v>
      </c>
      <c r="BA6" s="3455"/>
      <c r="BB6" s="3461"/>
      <c r="BC6" s="3450" t="s">
        <v>325</v>
      </c>
      <c r="BD6" s="3455"/>
      <c r="BE6" s="3461"/>
      <c r="BF6" s="3450" t="s">
        <v>269</v>
      </c>
      <c r="BG6" s="3455"/>
      <c r="BH6" s="3461"/>
      <c r="BI6" s="3450" t="s">
        <v>325</v>
      </c>
      <c r="BJ6" s="3455"/>
      <c r="BK6" s="3461"/>
      <c r="BL6" s="3450" t="s">
        <v>269</v>
      </c>
      <c r="BM6" s="3455"/>
      <c r="BN6" s="3461"/>
      <c r="BO6" s="3450" t="s">
        <v>325</v>
      </c>
      <c r="BP6" s="3455"/>
      <c r="BQ6" s="3461"/>
      <c r="BR6" s="3450" t="s">
        <v>269</v>
      </c>
      <c r="BS6" s="3455"/>
      <c r="BT6" s="3461"/>
      <c r="BU6" s="3450" t="s">
        <v>325</v>
      </c>
      <c r="BV6" s="3455"/>
      <c r="BW6" s="3461"/>
      <c r="BX6" s="3450" t="s">
        <v>269</v>
      </c>
      <c r="BY6" s="3455"/>
      <c r="BZ6" s="3461"/>
      <c r="CA6" s="3450" t="s">
        <v>325</v>
      </c>
      <c r="CB6" s="3455"/>
      <c r="CC6" s="3461"/>
      <c r="CD6" s="3450" t="s">
        <v>269</v>
      </c>
      <c r="CE6" s="3455"/>
      <c r="CF6" s="3461"/>
      <c r="CG6" s="3450" t="s">
        <v>325</v>
      </c>
      <c r="CH6" s="3455"/>
      <c r="CI6" s="3461"/>
      <c r="CJ6" s="3450" t="s">
        <v>269</v>
      </c>
      <c r="CK6" s="3455"/>
      <c r="CL6" s="3461"/>
      <c r="CM6" s="3450" t="s">
        <v>325</v>
      </c>
      <c r="CN6" s="3455"/>
      <c r="CO6" s="3461"/>
      <c r="CP6" s="3450" t="s">
        <v>269</v>
      </c>
      <c r="CQ6" s="3455"/>
      <c r="CR6" s="3461"/>
      <c r="CS6" s="3450" t="s">
        <v>325</v>
      </c>
      <c r="CT6" s="3455"/>
      <c r="CU6" s="3461"/>
      <c r="CV6" s="3450" t="s">
        <v>269</v>
      </c>
      <c r="CW6" s="3455"/>
      <c r="CX6" s="3461"/>
      <c r="CY6" s="3450" t="s">
        <v>325</v>
      </c>
      <c r="CZ6" s="3455"/>
      <c r="DA6" s="3461"/>
      <c r="DB6" s="3450" t="s">
        <v>269</v>
      </c>
      <c r="DC6" s="3455"/>
      <c r="DD6" s="3461"/>
      <c r="DE6" s="3450" t="s">
        <v>325</v>
      </c>
      <c r="DF6" s="3455"/>
      <c r="DG6" s="3461"/>
      <c r="DH6" s="3450" t="s">
        <v>269</v>
      </c>
      <c r="DI6" s="3455"/>
      <c r="DJ6" s="3461"/>
      <c r="DK6" s="3450" t="s">
        <v>325</v>
      </c>
      <c r="DL6" s="3455"/>
      <c r="DM6" s="3461"/>
      <c r="DN6" s="3450" t="s">
        <v>269</v>
      </c>
      <c r="DO6" s="3455"/>
      <c r="DP6" s="3461"/>
      <c r="DQ6" s="3450" t="s">
        <v>325</v>
      </c>
      <c r="DR6" s="3455"/>
      <c r="DS6" s="3461"/>
      <c r="DT6" s="3450" t="s">
        <v>269</v>
      </c>
      <c r="DU6" s="3455"/>
      <c r="DV6" s="3461"/>
      <c r="DW6" s="3450" t="s">
        <v>325</v>
      </c>
      <c r="DX6" s="3455"/>
      <c r="DY6" s="3461"/>
      <c r="DZ6" s="3450" t="s">
        <v>269</v>
      </c>
      <c r="EA6" s="3455"/>
      <c r="EB6" s="3461"/>
      <c r="EC6" s="3450" t="s">
        <v>325</v>
      </c>
      <c r="ED6" s="3455"/>
      <c r="EE6" s="3461"/>
      <c r="EF6" s="3450" t="s">
        <v>269</v>
      </c>
      <c r="EG6" s="3455"/>
      <c r="EH6" s="3461"/>
      <c r="EI6" s="3450" t="s">
        <v>325</v>
      </c>
      <c r="EJ6" s="3455"/>
      <c r="EK6" s="3461"/>
      <c r="EL6" s="3450" t="s">
        <v>269</v>
      </c>
      <c r="EM6" s="3455"/>
      <c r="EN6" s="3461"/>
      <c r="EO6" s="3450" t="s">
        <v>325</v>
      </c>
      <c r="EP6" s="3455"/>
      <c r="EQ6" s="3461"/>
      <c r="ER6" s="3450" t="s">
        <v>269</v>
      </c>
      <c r="ES6" s="3455"/>
      <c r="ET6" s="3461"/>
      <c r="EU6" s="3450" t="s">
        <v>325</v>
      </c>
      <c r="EV6" s="3455"/>
      <c r="EW6" s="3461"/>
      <c r="EX6" s="3450" t="s">
        <v>269</v>
      </c>
      <c r="EY6" s="3455"/>
      <c r="EZ6" s="3461"/>
      <c r="FA6" s="3450" t="s">
        <v>325</v>
      </c>
      <c r="FB6" s="3455"/>
      <c r="FC6" s="3461"/>
      <c r="FD6" s="3450" t="s">
        <v>269</v>
      </c>
      <c r="FE6" s="3455"/>
      <c r="FF6" s="3461"/>
      <c r="FG6" s="3450" t="s">
        <v>325</v>
      </c>
      <c r="FH6" s="3455"/>
      <c r="FI6" s="3461"/>
      <c r="FJ6" s="3450" t="s">
        <v>269</v>
      </c>
      <c r="FK6" s="3455"/>
      <c r="FL6" s="3461"/>
      <c r="FM6" s="3450" t="s">
        <v>325</v>
      </c>
      <c r="FN6" s="3455"/>
      <c r="FO6" s="3461"/>
      <c r="FP6" s="3450" t="s">
        <v>269</v>
      </c>
      <c r="FQ6" s="3455"/>
      <c r="FR6" s="3461"/>
      <c r="FS6" s="3450" t="s">
        <v>325</v>
      </c>
      <c r="FT6" s="3455"/>
      <c r="FU6" s="3461"/>
      <c r="FV6" s="3450" t="s">
        <v>269</v>
      </c>
      <c r="FW6" s="3455"/>
      <c r="FX6" s="3461"/>
      <c r="FY6" s="3450" t="s">
        <v>325</v>
      </c>
      <c r="FZ6" s="3455"/>
      <c r="GA6" s="3461"/>
      <c r="GB6" s="3450" t="s">
        <v>269</v>
      </c>
      <c r="GC6" s="3455"/>
      <c r="GD6" s="3461"/>
      <c r="GE6" s="3450" t="s">
        <v>325</v>
      </c>
      <c r="GF6" s="3455"/>
      <c r="GG6" s="3461"/>
      <c r="GH6" s="417">
        <f>COUNTA(D6:GG6)</f>
        <v>62</v>
      </c>
      <c r="GI6" s="3512"/>
      <c r="GJ6" s="454"/>
      <c r="GK6" s="454"/>
    </row>
    <row r="7" spans="1:193" ht="23.25" customHeight="1">
      <c r="A7" s="3432" t="s">
        <v>1385</v>
      </c>
      <c r="B7" s="3440"/>
      <c r="C7" s="3444"/>
      <c r="D7" s="1840">
        <f>F124</f>
        <v>0</v>
      </c>
      <c r="E7" s="3456"/>
      <c r="F7" s="1842"/>
      <c r="G7" s="1840">
        <f>H124</f>
        <v>0</v>
      </c>
      <c r="H7" s="3456"/>
      <c r="I7" s="1842"/>
      <c r="J7" s="1840">
        <f>L124</f>
        <v>0</v>
      </c>
      <c r="K7" s="3456"/>
      <c r="L7" s="1842"/>
      <c r="M7" s="1840">
        <f>N124</f>
        <v>0</v>
      </c>
      <c r="N7" s="3456"/>
      <c r="O7" s="1842"/>
      <c r="P7" s="1840">
        <f>R124</f>
        <v>0</v>
      </c>
      <c r="Q7" s="3456"/>
      <c r="R7" s="1842"/>
      <c r="S7" s="1840">
        <f>T124</f>
        <v>0</v>
      </c>
      <c r="T7" s="3456"/>
      <c r="U7" s="1842"/>
      <c r="V7" s="1840">
        <f>X124</f>
        <v>0</v>
      </c>
      <c r="W7" s="3456"/>
      <c r="X7" s="1842"/>
      <c r="Y7" s="1840">
        <f>Z124</f>
        <v>0</v>
      </c>
      <c r="Z7" s="3456"/>
      <c r="AA7" s="1842"/>
      <c r="AB7" s="1840">
        <f>AD124</f>
        <v>0</v>
      </c>
      <c r="AC7" s="3456"/>
      <c r="AD7" s="1842"/>
      <c r="AE7" s="1840">
        <f>AF124</f>
        <v>0</v>
      </c>
      <c r="AF7" s="3456"/>
      <c r="AG7" s="1842"/>
      <c r="AH7" s="1840">
        <f>AJ124</f>
        <v>0</v>
      </c>
      <c r="AI7" s="3456"/>
      <c r="AJ7" s="1842"/>
      <c r="AK7" s="1840">
        <f>AL124</f>
        <v>0</v>
      </c>
      <c r="AL7" s="3456"/>
      <c r="AM7" s="1842"/>
      <c r="AN7" s="1840">
        <f>AP124</f>
        <v>0</v>
      </c>
      <c r="AO7" s="3456"/>
      <c r="AP7" s="1842"/>
      <c r="AQ7" s="1840">
        <f>AR124</f>
        <v>0</v>
      </c>
      <c r="AR7" s="3456"/>
      <c r="AS7" s="1842"/>
      <c r="AT7" s="1840">
        <f>AV124</f>
        <v>0</v>
      </c>
      <c r="AU7" s="3456"/>
      <c r="AV7" s="1842"/>
      <c r="AW7" s="1840">
        <f>AX124</f>
        <v>0</v>
      </c>
      <c r="AX7" s="3456"/>
      <c r="AY7" s="1842"/>
      <c r="AZ7" s="1840">
        <f>BB124</f>
        <v>0</v>
      </c>
      <c r="BA7" s="3456"/>
      <c r="BB7" s="1842"/>
      <c r="BC7" s="1840">
        <f>BD124</f>
        <v>0</v>
      </c>
      <c r="BD7" s="3456"/>
      <c r="BE7" s="1842"/>
      <c r="BF7" s="1840">
        <f>BH124</f>
        <v>0</v>
      </c>
      <c r="BG7" s="3456"/>
      <c r="BH7" s="1842"/>
      <c r="BI7" s="1840">
        <f>BJ124</f>
        <v>0</v>
      </c>
      <c r="BJ7" s="3456"/>
      <c r="BK7" s="1842"/>
      <c r="BL7" s="1840">
        <f>BN124</f>
        <v>0</v>
      </c>
      <c r="BM7" s="3456"/>
      <c r="BN7" s="1842"/>
      <c r="BO7" s="1840">
        <f>BP124</f>
        <v>0</v>
      </c>
      <c r="BP7" s="3456"/>
      <c r="BQ7" s="1842"/>
      <c r="BR7" s="1840">
        <f>BT124</f>
        <v>0</v>
      </c>
      <c r="BS7" s="3456"/>
      <c r="BT7" s="1842"/>
      <c r="BU7" s="1840">
        <f>BV124</f>
        <v>0</v>
      </c>
      <c r="BV7" s="3456"/>
      <c r="BW7" s="1842"/>
      <c r="BX7" s="1840">
        <f>BZ124</f>
        <v>0</v>
      </c>
      <c r="BY7" s="3456"/>
      <c r="BZ7" s="1842"/>
      <c r="CA7" s="1840">
        <f>CB124</f>
        <v>0</v>
      </c>
      <c r="CB7" s="3456"/>
      <c r="CC7" s="1842"/>
      <c r="CD7" s="1840">
        <f>CF124</f>
        <v>0</v>
      </c>
      <c r="CE7" s="3456"/>
      <c r="CF7" s="1842"/>
      <c r="CG7" s="1840">
        <f>CH124</f>
        <v>0</v>
      </c>
      <c r="CH7" s="3456"/>
      <c r="CI7" s="1842"/>
      <c r="CJ7" s="1840">
        <f>CL124</f>
        <v>0</v>
      </c>
      <c r="CK7" s="3456"/>
      <c r="CL7" s="1842"/>
      <c r="CM7" s="1840">
        <f>CN124</f>
        <v>0</v>
      </c>
      <c r="CN7" s="3456"/>
      <c r="CO7" s="1842"/>
      <c r="CP7" s="1840">
        <f>CR124</f>
        <v>0</v>
      </c>
      <c r="CQ7" s="3456"/>
      <c r="CR7" s="1842"/>
      <c r="CS7" s="1840">
        <f>CT124</f>
        <v>0</v>
      </c>
      <c r="CT7" s="3456"/>
      <c r="CU7" s="1842"/>
      <c r="CV7" s="1840">
        <f>CX124</f>
        <v>0</v>
      </c>
      <c r="CW7" s="3456"/>
      <c r="CX7" s="1842"/>
      <c r="CY7" s="1840">
        <f>CZ124</f>
        <v>0</v>
      </c>
      <c r="CZ7" s="3456"/>
      <c r="DA7" s="1842"/>
      <c r="DB7" s="1840">
        <f>DD124</f>
        <v>0</v>
      </c>
      <c r="DC7" s="3456"/>
      <c r="DD7" s="1842"/>
      <c r="DE7" s="1840">
        <f>DF124</f>
        <v>0</v>
      </c>
      <c r="DF7" s="3456"/>
      <c r="DG7" s="1842"/>
      <c r="DH7" s="1840">
        <f>DJ124</f>
        <v>0</v>
      </c>
      <c r="DI7" s="3456"/>
      <c r="DJ7" s="1842"/>
      <c r="DK7" s="1840">
        <f>DL124</f>
        <v>0</v>
      </c>
      <c r="DL7" s="3456"/>
      <c r="DM7" s="1842"/>
      <c r="DN7" s="1840">
        <f>DP124</f>
        <v>0</v>
      </c>
      <c r="DO7" s="3456"/>
      <c r="DP7" s="1842"/>
      <c r="DQ7" s="1840">
        <f>DR124</f>
        <v>0</v>
      </c>
      <c r="DR7" s="3456"/>
      <c r="DS7" s="1842"/>
      <c r="DT7" s="1840">
        <f>DV124</f>
        <v>0</v>
      </c>
      <c r="DU7" s="3456"/>
      <c r="DV7" s="1842"/>
      <c r="DW7" s="1840">
        <f>DX124</f>
        <v>0</v>
      </c>
      <c r="DX7" s="3456"/>
      <c r="DY7" s="1842"/>
      <c r="DZ7" s="1840">
        <f>EB124</f>
        <v>0</v>
      </c>
      <c r="EA7" s="3456"/>
      <c r="EB7" s="1842"/>
      <c r="EC7" s="1840">
        <f>ED124</f>
        <v>0</v>
      </c>
      <c r="ED7" s="3456"/>
      <c r="EE7" s="1842"/>
      <c r="EF7" s="1840">
        <f>EH124</f>
        <v>0</v>
      </c>
      <c r="EG7" s="3456"/>
      <c r="EH7" s="1842"/>
      <c r="EI7" s="1840">
        <f>EJ124</f>
        <v>0</v>
      </c>
      <c r="EJ7" s="3456"/>
      <c r="EK7" s="1842"/>
      <c r="EL7" s="1840">
        <f>EN124</f>
        <v>0</v>
      </c>
      <c r="EM7" s="3456"/>
      <c r="EN7" s="1842"/>
      <c r="EO7" s="1840">
        <f>EP124</f>
        <v>0</v>
      </c>
      <c r="EP7" s="3456"/>
      <c r="EQ7" s="1842"/>
      <c r="ER7" s="1840">
        <f>ET124</f>
        <v>0</v>
      </c>
      <c r="ES7" s="3456"/>
      <c r="ET7" s="1842"/>
      <c r="EU7" s="1840">
        <f>EV124</f>
        <v>0</v>
      </c>
      <c r="EV7" s="3456"/>
      <c r="EW7" s="1842"/>
      <c r="EX7" s="1840">
        <f>EZ124</f>
        <v>0</v>
      </c>
      <c r="EY7" s="3456"/>
      <c r="EZ7" s="1842"/>
      <c r="FA7" s="1840">
        <f>FB124</f>
        <v>0</v>
      </c>
      <c r="FB7" s="3456"/>
      <c r="FC7" s="1842"/>
      <c r="FD7" s="1840">
        <f>FF124</f>
        <v>0</v>
      </c>
      <c r="FE7" s="3456"/>
      <c r="FF7" s="1842"/>
      <c r="FG7" s="1840">
        <f>FH124</f>
        <v>0</v>
      </c>
      <c r="FH7" s="3456"/>
      <c r="FI7" s="1842"/>
      <c r="FJ7" s="1840">
        <f>FL124</f>
        <v>0</v>
      </c>
      <c r="FK7" s="3456"/>
      <c r="FL7" s="1842"/>
      <c r="FM7" s="1840">
        <f>FN124</f>
        <v>0</v>
      </c>
      <c r="FN7" s="3456"/>
      <c r="FO7" s="1842"/>
      <c r="FP7" s="1840">
        <f>FR124</f>
        <v>0</v>
      </c>
      <c r="FQ7" s="3456"/>
      <c r="FR7" s="1842"/>
      <c r="FS7" s="1840">
        <f>FT124</f>
        <v>0</v>
      </c>
      <c r="FT7" s="3456"/>
      <c r="FU7" s="1842"/>
      <c r="FV7" s="1840">
        <f>FX124</f>
        <v>0</v>
      </c>
      <c r="FW7" s="3456"/>
      <c r="FX7" s="1842"/>
      <c r="FY7" s="1840">
        <f>FZ124</f>
        <v>0</v>
      </c>
      <c r="FZ7" s="3456"/>
      <c r="GA7" s="1842"/>
      <c r="GB7" s="1840">
        <f>GD124</f>
        <v>0</v>
      </c>
      <c r="GC7" s="3456"/>
      <c r="GD7" s="1842"/>
      <c r="GE7" s="1840">
        <f>GF124</f>
        <v>0</v>
      </c>
      <c r="GF7" s="3456"/>
      <c r="GG7" s="1842"/>
      <c r="GH7" s="421">
        <f>SUM(D7:GG7)</f>
        <v>0</v>
      </c>
      <c r="GI7" s="3512"/>
      <c r="GJ7" s="454"/>
      <c r="GK7" s="454"/>
    </row>
    <row r="8" spans="1:193" ht="89.25" customHeight="1">
      <c r="A8" s="3433" t="s">
        <v>1080</v>
      </c>
      <c r="B8" s="3433"/>
      <c r="C8" s="3433"/>
      <c r="D8" s="3433"/>
      <c r="E8" s="3433"/>
      <c r="F8" s="3433"/>
      <c r="G8" s="3433"/>
      <c r="H8" s="3433"/>
      <c r="I8" s="3433"/>
      <c r="J8" s="3433"/>
      <c r="K8" s="3433"/>
      <c r="L8" s="3433"/>
      <c r="M8" s="3433"/>
      <c r="N8" s="3433"/>
      <c r="O8" s="3433"/>
      <c r="P8" s="3433"/>
      <c r="Q8" s="3433"/>
      <c r="R8" s="3433"/>
      <c r="S8" s="3433"/>
      <c r="T8" s="3433"/>
      <c r="U8" s="3433"/>
      <c r="V8" s="3433"/>
      <c r="W8" s="3433"/>
      <c r="X8" s="3433"/>
      <c r="Y8" s="3433"/>
      <c r="Z8" s="3433"/>
      <c r="AA8" s="3433"/>
      <c r="AB8" s="3433"/>
      <c r="AC8" s="3433"/>
      <c r="AD8" s="3433"/>
      <c r="AE8" s="3433"/>
      <c r="AF8" s="3433"/>
      <c r="AG8" s="3433"/>
      <c r="AH8" s="3433"/>
      <c r="AI8" s="3433"/>
      <c r="AJ8" s="3433"/>
      <c r="AK8" s="3433"/>
      <c r="AL8" s="3433"/>
      <c r="AM8" s="3433"/>
      <c r="AN8" s="3433"/>
      <c r="AO8" s="3433"/>
      <c r="AP8" s="3433"/>
      <c r="AQ8" s="3433"/>
      <c r="AR8" s="3433"/>
      <c r="AS8" s="3433"/>
      <c r="AT8" s="3433"/>
      <c r="AU8" s="3433"/>
      <c r="AV8" s="3433"/>
      <c r="AW8" s="3433"/>
      <c r="AX8" s="3433"/>
      <c r="AY8" s="3433"/>
      <c r="AZ8" s="3433"/>
      <c r="BA8" s="3433"/>
      <c r="BB8" s="3433"/>
      <c r="BC8" s="3433"/>
      <c r="BD8" s="3433"/>
      <c r="BE8" s="3433"/>
      <c r="BF8" s="3433"/>
      <c r="BG8" s="3433"/>
      <c r="BH8" s="3433"/>
      <c r="BI8" s="3433"/>
      <c r="BJ8" s="3433"/>
      <c r="BK8" s="3433"/>
      <c r="BL8" s="3433"/>
      <c r="BM8" s="3433"/>
      <c r="BN8" s="3433"/>
      <c r="BO8" s="3433"/>
      <c r="BP8" s="3433"/>
      <c r="BQ8" s="3433"/>
      <c r="BR8" s="3433"/>
      <c r="BS8" s="3433"/>
      <c r="BT8" s="3433"/>
      <c r="BU8" s="3433"/>
      <c r="BV8" s="3433"/>
      <c r="BW8" s="3433"/>
      <c r="BX8" s="3433"/>
      <c r="BY8" s="3433"/>
      <c r="BZ8" s="3433"/>
      <c r="CA8" s="3433"/>
      <c r="CB8" s="3433"/>
      <c r="CC8" s="3433"/>
      <c r="CD8" s="3433"/>
      <c r="CE8" s="3433"/>
      <c r="CF8" s="3433"/>
      <c r="CG8" s="3433"/>
      <c r="CH8" s="3433"/>
      <c r="CI8" s="3433"/>
      <c r="CJ8" s="3433"/>
      <c r="CK8" s="3433"/>
      <c r="CL8" s="3433"/>
      <c r="CM8" s="3433"/>
      <c r="CN8" s="3433"/>
      <c r="CO8" s="3433"/>
      <c r="CP8" s="3433"/>
      <c r="CQ8" s="3433"/>
      <c r="CR8" s="3433"/>
      <c r="CS8" s="3433"/>
      <c r="CT8" s="3433"/>
      <c r="CU8" s="3433"/>
      <c r="CV8" s="3433"/>
      <c r="CW8" s="3433"/>
      <c r="CX8" s="3433"/>
      <c r="CY8" s="3433"/>
      <c r="CZ8" s="3433"/>
      <c r="DA8" s="3433"/>
      <c r="DB8" s="3433"/>
      <c r="DC8" s="3433"/>
      <c r="DD8" s="3433"/>
      <c r="DE8" s="3433"/>
      <c r="DF8" s="3433"/>
      <c r="DG8" s="3433"/>
      <c r="DH8" s="3433"/>
      <c r="DI8" s="3433"/>
      <c r="DJ8" s="3433"/>
      <c r="DK8" s="3433"/>
      <c r="DL8" s="3433"/>
      <c r="DM8" s="3433"/>
      <c r="DN8" s="3433"/>
      <c r="DO8" s="3433"/>
      <c r="DP8" s="3433"/>
      <c r="DQ8" s="3433"/>
      <c r="DR8" s="3433"/>
      <c r="DS8" s="3433"/>
      <c r="DT8" s="3433"/>
      <c r="DU8" s="3433"/>
      <c r="DV8" s="3433"/>
      <c r="DW8" s="3433"/>
      <c r="DX8" s="3433"/>
      <c r="DY8" s="3433"/>
      <c r="DZ8" s="3433"/>
      <c r="EA8" s="3433"/>
      <c r="EB8" s="3433"/>
      <c r="EC8" s="3433"/>
      <c r="ED8" s="3433"/>
      <c r="EE8" s="3433"/>
      <c r="EF8" s="3433"/>
      <c r="EG8" s="3433"/>
      <c r="EH8" s="3433"/>
      <c r="EI8" s="3433"/>
      <c r="EJ8" s="3433"/>
      <c r="EK8" s="3433"/>
      <c r="EL8" s="3433"/>
      <c r="EM8" s="3433"/>
      <c r="EN8" s="3433"/>
      <c r="EO8" s="3433"/>
      <c r="EP8" s="3433"/>
      <c r="EQ8" s="3433"/>
      <c r="ER8" s="3433"/>
      <c r="ES8" s="3433"/>
      <c r="ET8" s="3433"/>
      <c r="EU8" s="3433"/>
      <c r="EV8" s="3433"/>
      <c r="EW8" s="3433"/>
      <c r="EX8" s="3433"/>
      <c r="EY8" s="3433"/>
      <c r="EZ8" s="3433"/>
      <c r="FA8" s="3433"/>
      <c r="FB8" s="3433"/>
      <c r="FC8" s="3433"/>
      <c r="FD8" s="3433"/>
      <c r="FE8" s="3433"/>
      <c r="FF8" s="3433"/>
      <c r="FG8" s="3433"/>
      <c r="FH8" s="3433"/>
      <c r="FI8" s="3433"/>
      <c r="FJ8" s="3433"/>
      <c r="FK8" s="3433"/>
      <c r="FL8" s="3433"/>
      <c r="FM8" s="3433"/>
      <c r="FN8" s="3433"/>
      <c r="FO8" s="3433"/>
      <c r="FP8" s="3433"/>
      <c r="FQ8" s="3433"/>
      <c r="FR8" s="3433"/>
      <c r="FS8" s="3433"/>
      <c r="FT8" s="3433"/>
      <c r="FU8" s="3433"/>
      <c r="FV8" s="3433"/>
      <c r="FW8" s="3433"/>
      <c r="FX8" s="3433"/>
      <c r="FY8" s="3433"/>
      <c r="FZ8" s="3433"/>
      <c r="GA8" s="3433"/>
      <c r="GB8" s="3433"/>
      <c r="GC8" s="3433"/>
      <c r="GD8" s="3505"/>
      <c r="GE8" s="3505"/>
      <c r="GF8" s="3505"/>
      <c r="GG8" s="3505"/>
      <c r="GH8" s="3505"/>
    </row>
    <row r="9" spans="1:193" s="454" customFormat="1"/>
    <row r="10" spans="1:193" s="1569" customFormat="1" ht="18.75" customHeight="1">
      <c r="A10" s="3434" t="s">
        <v>1121</v>
      </c>
      <c r="B10" s="1569"/>
      <c r="C10" s="1569"/>
      <c r="D10" s="1569"/>
      <c r="E10" s="1569"/>
      <c r="F10" s="1569"/>
      <c r="G10" s="1569"/>
      <c r="H10" s="1569"/>
      <c r="I10" s="1569"/>
      <c r="J10" s="1569"/>
      <c r="K10" s="1569"/>
      <c r="L10" s="1569"/>
      <c r="M10" s="1569"/>
      <c r="N10" s="1569"/>
      <c r="O10" s="1569"/>
      <c r="P10" s="1569"/>
      <c r="Q10" s="1569"/>
      <c r="R10" s="1569"/>
      <c r="S10" s="1569"/>
      <c r="T10" s="1569"/>
      <c r="U10" s="1569"/>
      <c r="V10" s="1569"/>
      <c r="W10" s="1569"/>
      <c r="X10" s="1569"/>
      <c r="Y10" s="1569"/>
      <c r="Z10" s="1569"/>
      <c r="AA10" s="1569"/>
      <c r="AB10" s="1569"/>
      <c r="AC10" s="1569"/>
      <c r="AD10" s="1569"/>
      <c r="AE10" s="1569"/>
      <c r="AF10" s="1569"/>
      <c r="AG10" s="1569"/>
      <c r="AH10" s="1569"/>
      <c r="AI10" s="1569"/>
      <c r="AJ10" s="1569"/>
      <c r="AK10" s="1569"/>
      <c r="AL10" s="1569"/>
      <c r="AM10" s="1569"/>
      <c r="AN10" s="1569"/>
      <c r="AO10" s="1569"/>
      <c r="AP10" s="1569"/>
      <c r="AQ10" s="1569"/>
      <c r="AR10" s="1569"/>
      <c r="AS10" s="1569"/>
      <c r="AT10" s="1569"/>
      <c r="AU10" s="1569"/>
      <c r="AV10" s="1569"/>
      <c r="AW10" s="1569"/>
      <c r="AX10" s="1569"/>
      <c r="AY10" s="1569"/>
      <c r="AZ10" s="1569"/>
      <c r="BA10" s="1569"/>
      <c r="BB10" s="1569"/>
      <c r="BC10" s="1569"/>
      <c r="BD10" s="1569"/>
      <c r="BE10" s="1569"/>
      <c r="BF10" s="1569"/>
      <c r="BG10" s="1569"/>
      <c r="BH10" s="1569"/>
      <c r="BI10" s="1569"/>
      <c r="BJ10" s="1569"/>
      <c r="BK10" s="1569"/>
      <c r="BL10" s="1569"/>
      <c r="BM10" s="1569"/>
      <c r="BN10" s="1569"/>
      <c r="BO10" s="1569"/>
      <c r="BP10" s="1569"/>
      <c r="BQ10" s="1569"/>
      <c r="BR10" s="1569"/>
      <c r="BS10" s="1569"/>
      <c r="BT10" s="1569"/>
      <c r="BU10" s="1569"/>
      <c r="BV10" s="1569"/>
      <c r="BW10" s="1569"/>
      <c r="BX10" s="1569"/>
      <c r="BY10" s="1569"/>
      <c r="BZ10" s="1569"/>
      <c r="CA10" s="1569"/>
      <c r="CB10" s="1569"/>
      <c r="CC10" s="1569"/>
      <c r="CD10" s="1569"/>
      <c r="CE10" s="1569"/>
      <c r="CF10" s="1569"/>
      <c r="CG10" s="1569"/>
      <c r="CH10" s="1569"/>
      <c r="CI10" s="1569"/>
      <c r="CJ10" s="1569"/>
      <c r="CK10" s="1569"/>
      <c r="CL10" s="1569"/>
      <c r="CM10" s="1569"/>
      <c r="CN10" s="1569"/>
      <c r="CO10" s="1569"/>
      <c r="CP10" s="1569"/>
      <c r="CQ10" s="1569"/>
      <c r="CR10" s="1569"/>
      <c r="CS10" s="1569"/>
      <c r="CT10" s="1569"/>
      <c r="CU10" s="1569"/>
      <c r="CV10" s="1569"/>
      <c r="CW10" s="1569"/>
      <c r="CX10" s="1569"/>
      <c r="CY10" s="1569"/>
      <c r="CZ10" s="1569"/>
      <c r="DA10" s="1569"/>
      <c r="DB10" s="1569"/>
      <c r="DC10" s="1569"/>
      <c r="DD10" s="1569"/>
      <c r="DE10" s="1569"/>
      <c r="DF10" s="1569"/>
      <c r="DG10" s="1569"/>
      <c r="DH10" s="1569"/>
      <c r="DI10" s="1569"/>
      <c r="DJ10" s="1569"/>
      <c r="DK10" s="1569"/>
      <c r="DL10" s="1569"/>
      <c r="DM10" s="1569"/>
      <c r="DN10" s="1569"/>
      <c r="DO10" s="1569"/>
      <c r="DP10" s="1569"/>
      <c r="DQ10" s="1569"/>
      <c r="DR10" s="1569"/>
      <c r="DS10" s="1569"/>
      <c r="DT10" s="1569"/>
      <c r="DU10" s="1569"/>
      <c r="DV10" s="1569"/>
      <c r="DW10" s="1569"/>
      <c r="DX10" s="1569"/>
      <c r="DY10" s="1569"/>
      <c r="DZ10" s="1569"/>
      <c r="EA10" s="1569"/>
      <c r="EB10" s="1569"/>
      <c r="EC10" s="1569"/>
      <c r="ED10" s="1569"/>
      <c r="EE10" s="1569"/>
      <c r="EF10" s="1569"/>
      <c r="EG10" s="1569"/>
      <c r="EH10" s="1569"/>
      <c r="EI10" s="1569"/>
      <c r="EJ10" s="1569"/>
      <c r="EK10" s="1569"/>
      <c r="EL10" s="1569"/>
      <c r="EM10" s="1569"/>
      <c r="EN10" s="1569"/>
      <c r="EO10" s="1569"/>
      <c r="EP10" s="1569"/>
      <c r="EQ10" s="1569"/>
      <c r="ER10" s="1569"/>
      <c r="ES10" s="1569"/>
      <c r="ET10" s="1569"/>
      <c r="EU10" s="1569"/>
      <c r="EV10" s="1569"/>
      <c r="EW10" s="1569"/>
      <c r="EX10" s="1569"/>
      <c r="EY10" s="1569"/>
      <c r="EZ10" s="1569"/>
      <c r="FA10" s="1569"/>
      <c r="FB10" s="1569"/>
      <c r="FC10" s="1569"/>
      <c r="FD10" s="1569"/>
      <c r="FE10" s="1569"/>
      <c r="FF10" s="1569"/>
      <c r="FG10" s="1569"/>
      <c r="FH10" s="1569"/>
      <c r="FI10" s="1569"/>
      <c r="FJ10" s="1569"/>
      <c r="FK10" s="1569"/>
      <c r="FL10" s="1569"/>
      <c r="FM10" s="1569"/>
      <c r="FN10" s="1569"/>
      <c r="FO10" s="1569"/>
      <c r="FP10" s="1569"/>
      <c r="FQ10" s="1569"/>
      <c r="FR10" s="1569"/>
      <c r="FS10" s="1569"/>
      <c r="FT10" s="1569"/>
      <c r="FU10" s="1569"/>
      <c r="FV10" s="1569"/>
      <c r="FW10" s="1569"/>
      <c r="FX10" s="1569"/>
      <c r="FY10" s="1569"/>
      <c r="FZ10" s="1569"/>
      <c r="GA10" s="1569"/>
      <c r="GB10" s="1569"/>
      <c r="GC10" s="1569"/>
      <c r="GD10" s="1569"/>
      <c r="GE10" s="1569"/>
      <c r="GF10" s="1569"/>
      <c r="GG10" s="1569"/>
      <c r="GH10" s="1569"/>
      <c r="GI10" s="1569"/>
      <c r="GJ10" s="1569"/>
      <c r="GK10" s="1569"/>
    </row>
    <row r="11" spans="1:193" s="1569" customFormat="1" ht="18.75" customHeight="1">
      <c r="A11" s="1569" t="s">
        <v>764</v>
      </c>
      <c r="B11" s="1569" t="s">
        <v>1380</v>
      </c>
      <c r="C11" s="1569"/>
      <c r="D11" s="1569"/>
      <c r="E11" s="1569"/>
      <c r="F11" s="1569"/>
      <c r="G11" s="1569"/>
      <c r="H11" s="1569"/>
      <c r="I11" s="1569"/>
      <c r="J11" s="1569"/>
      <c r="K11" s="1569"/>
      <c r="L11" s="1569"/>
      <c r="M11" s="1569"/>
      <c r="N11" s="1569"/>
      <c r="O11" s="1569"/>
      <c r="P11" s="1569"/>
      <c r="Q11" s="1569"/>
      <c r="R11" s="1569"/>
      <c r="S11" s="1569"/>
      <c r="T11" s="1569"/>
      <c r="U11" s="1571" t="s">
        <v>1386</v>
      </c>
      <c r="V11" s="1571"/>
      <c r="W11" s="1571"/>
      <c r="X11" s="1571"/>
      <c r="Y11" s="3480"/>
      <c r="Z11" s="3482">
        <f>GH3</f>
        <v>31</v>
      </c>
      <c r="AA11" s="3483"/>
      <c r="AB11" s="3483"/>
      <c r="AC11" s="3484"/>
      <c r="AD11" s="1569"/>
      <c r="AE11" s="1569" t="s">
        <v>9</v>
      </c>
      <c r="AF11" s="1569"/>
      <c r="AG11" s="1569"/>
      <c r="AH11" s="1569"/>
      <c r="AI11" s="1571" t="s">
        <v>859</v>
      </c>
      <c r="AJ11" s="1571"/>
      <c r="AK11" s="3488">
        <f>ROUND(Z11*3/7,1)</f>
        <v>13.3</v>
      </c>
      <c r="AL11" s="3489"/>
      <c r="AM11" s="3489"/>
      <c r="AN11" s="3490"/>
      <c r="AO11" s="3491" t="s">
        <v>1387</v>
      </c>
      <c r="AP11" s="1571"/>
      <c r="AQ11" s="1569" t="s">
        <v>331</v>
      </c>
      <c r="AR11" s="1569"/>
      <c r="AS11" s="1569"/>
      <c r="AT11" s="1569"/>
      <c r="AU11" s="1569"/>
      <c r="AV11" s="1569"/>
      <c r="AW11" s="1569"/>
      <c r="AX11" s="1569"/>
      <c r="AY11" s="1569"/>
      <c r="AZ11" s="1569"/>
      <c r="BA11" s="1569"/>
      <c r="BB11" s="1569"/>
      <c r="BC11" s="1569"/>
      <c r="BD11" s="1569"/>
      <c r="BE11" s="1569"/>
      <c r="BF11" s="1569"/>
      <c r="BG11" s="1569"/>
      <c r="BH11" s="1569"/>
      <c r="BI11" s="1569"/>
      <c r="BJ11" s="1569"/>
      <c r="BK11" s="1569"/>
      <c r="BL11" s="1569"/>
      <c r="BM11" s="1569"/>
      <c r="BN11" s="1569"/>
      <c r="BO11" s="1569"/>
      <c r="BP11" s="1569"/>
      <c r="BQ11" s="1569"/>
      <c r="BR11" s="1569"/>
      <c r="BS11" s="1569"/>
      <c r="BT11" s="1569"/>
      <c r="BU11" s="1569"/>
      <c r="BV11" s="1569"/>
      <c r="BW11" s="1569"/>
      <c r="BX11" s="1569"/>
      <c r="BY11" s="1569"/>
      <c r="BZ11" s="1569"/>
      <c r="CA11" s="1569"/>
      <c r="CB11" s="1569"/>
      <c r="CC11" s="1569"/>
      <c r="CD11" s="1569"/>
      <c r="CE11" s="1569"/>
      <c r="CF11" s="1569"/>
      <c r="CG11" s="1569"/>
      <c r="CH11" s="1569"/>
      <c r="CI11" s="1569"/>
      <c r="CJ11" s="1569"/>
      <c r="CK11" s="1569"/>
      <c r="CL11" s="1569"/>
      <c r="CM11" s="1569"/>
      <c r="CN11" s="1569"/>
      <c r="CO11" s="1569"/>
      <c r="CP11" s="1569"/>
      <c r="CQ11" s="1569"/>
      <c r="CR11" s="1569"/>
      <c r="CS11" s="1569"/>
      <c r="CT11" s="1569"/>
      <c r="CU11" s="1569"/>
      <c r="CV11" s="1569"/>
      <c r="CW11" s="1569"/>
      <c r="CX11" s="1569"/>
      <c r="CY11" s="1569"/>
      <c r="CZ11" s="1569"/>
      <c r="DA11" s="1569"/>
      <c r="DB11" s="1569"/>
      <c r="DC11" s="1569"/>
      <c r="DD11" s="1569"/>
      <c r="DE11" s="1569"/>
      <c r="DF11" s="1569"/>
      <c r="DG11" s="1569"/>
      <c r="DH11" s="1569"/>
      <c r="DI11" s="1569"/>
      <c r="DJ11" s="1569"/>
      <c r="DK11" s="1569"/>
      <c r="DL11" s="1569"/>
      <c r="DM11" s="1569"/>
      <c r="DN11" s="1569"/>
      <c r="DO11" s="1569"/>
      <c r="DP11" s="1569"/>
      <c r="DQ11" s="1569"/>
      <c r="DR11" s="1569"/>
      <c r="DS11" s="1569"/>
      <c r="DT11" s="1569"/>
      <c r="DU11" s="1569"/>
      <c r="DV11" s="1569"/>
      <c r="DW11" s="1569"/>
      <c r="DX11" s="1569"/>
      <c r="DY11" s="1569"/>
      <c r="DZ11" s="1569"/>
      <c r="EA11" s="1569"/>
      <c r="EB11" s="1569"/>
      <c r="EC11" s="1569"/>
      <c r="ED11" s="1569"/>
      <c r="EE11" s="1569"/>
      <c r="EF11" s="1569"/>
      <c r="EG11" s="1569"/>
      <c r="EH11" s="1569"/>
      <c r="EI11" s="1569"/>
      <c r="EJ11" s="1569"/>
      <c r="EK11" s="1569"/>
      <c r="EL11" s="1569"/>
      <c r="EM11" s="1569"/>
      <c r="EN11" s="1569"/>
      <c r="EO11" s="1569"/>
      <c r="EP11" s="1569"/>
      <c r="EQ11" s="1569"/>
      <c r="ER11" s="1569"/>
      <c r="ES11" s="1569"/>
      <c r="ET11" s="1569"/>
      <c r="EU11" s="1569"/>
      <c r="EV11" s="1569"/>
      <c r="EW11" s="1569"/>
      <c r="EX11" s="1569"/>
      <c r="EY11" s="1569"/>
      <c r="EZ11" s="1569"/>
      <c r="FA11" s="1569"/>
      <c r="FB11" s="1569"/>
      <c r="FC11" s="1569"/>
      <c r="FD11" s="1569"/>
      <c r="FE11" s="1569"/>
      <c r="FF11" s="1569"/>
      <c r="FG11" s="1569"/>
      <c r="FH11" s="1569"/>
      <c r="FI11" s="1569"/>
      <c r="FJ11" s="1569"/>
      <c r="FK11" s="1569"/>
      <c r="FL11" s="1569"/>
      <c r="FM11" s="1569"/>
      <c r="FN11" s="1569"/>
      <c r="FO11" s="1569"/>
      <c r="FP11" s="1569"/>
      <c r="FQ11" s="1569"/>
      <c r="FR11" s="1569"/>
      <c r="FS11" s="1569"/>
      <c r="FT11" s="1569"/>
      <c r="FU11" s="1569"/>
      <c r="FV11" s="1569"/>
      <c r="FW11" s="1569"/>
      <c r="FX11" s="1569"/>
      <c r="FY11" s="1569"/>
      <c r="FZ11" s="1569"/>
      <c r="GA11" s="1569"/>
      <c r="GB11" s="1569"/>
      <c r="GC11" s="1569"/>
      <c r="GD11" s="1569"/>
      <c r="GE11" s="1569"/>
      <c r="GF11" s="1569"/>
      <c r="GG11" s="1569"/>
      <c r="GH11" s="1569"/>
      <c r="GI11" s="1569"/>
      <c r="GJ11" s="1569"/>
      <c r="GK11" s="1569"/>
    </row>
    <row r="12" spans="1:193" s="1569" customFormat="1" ht="18.75" customHeight="1">
      <c r="A12" s="1569" t="s">
        <v>1308</v>
      </c>
      <c r="B12" s="1569" t="s">
        <v>1237</v>
      </c>
      <c r="C12" s="1569"/>
      <c r="D12" s="1569"/>
      <c r="E12" s="1569"/>
      <c r="F12" s="1569"/>
      <c r="G12" s="1569"/>
      <c r="H12" s="1569"/>
      <c r="I12" s="1569"/>
      <c r="J12" s="1569"/>
      <c r="K12" s="1569"/>
      <c r="L12" s="1569"/>
      <c r="M12" s="1569"/>
      <c r="N12" s="1569"/>
      <c r="O12" s="1569"/>
      <c r="P12" s="1569"/>
      <c r="Q12" s="1569"/>
      <c r="R12" s="1569"/>
      <c r="S12" s="1569"/>
      <c r="T12" s="1569"/>
      <c r="U12" s="3471">
        <f>GH6</f>
        <v>62</v>
      </c>
      <c r="V12" s="3474"/>
      <c r="W12" s="3474"/>
      <c r="X12" s="3477"/>
      <c r="Y12" s="1569"/>
      <c r="Z12" s="1569"/>
      <c r="AA12" s="1569"/>
      <c r="AB12" s="1569"/>
      <c r="AC12" s="1569"/>
      <c r="AD12" s="1569"/>
      <c r="AE12" s="1569"/>
      <c r="AF12" s="1569"/>
      <c r="AG12" s="1569"/>
      <c r="AH12" s="1569"/>
      <c r="AI12" s="1569"/>
      <c r="AJ12" s="1569"/>
      <c r="AK12" s="1569"/>
      <c r="AL12" s="1569"/>
      <c r="AM12" s="1569"/>
      <c r="AN12" s="1569"/>
      <c r="AO12" s="1569"/>
      <c r="AP12" s="1569"/>
      <c r="AQ12" s="1569"/>
      <c r="AR12" s="1569"/>
      <c r="AS12" s="1569"/>
      <c r="AT12" s="1569"/>
      <c r="AU12" s="1569"/>
      <c r="AV12" s="1569"/>
      <c r="AW12" s="1569"/>
      <c r="AX12" s="1569"/>
      <c r="AY12" s="1569"/>
      <c r="AZ12" s="1569"/>
      <c r="BA12" s="1569"/>
      <c r="BB12" s="1569"/>
      <c r="BC12" s="1569"/>
      <c r="BD12" s="1569"/>
      <c r="BE12" s="1569"/>
      <c r="BF12" s="1569"/>
      <c r="BG12" s="1569"/>
      <c r="BH12" s="1569"/>
      <c r="BI12" s="1569"/>
      <c r="BJ12" s="1569"/>
      <c r="BK12" s="1569"/>
      <c r="BL12" s="1569"/>
      <c r="BM12" s="1569"/>
      <c r="BN12" s="1569"/>
      <c r="BO12" s="1569"/>
      <c r="BP12" s="1569"/>
      <c r="BQ12" s="1569"/>
      <c r="BR12" s="1569"/>
      <c r="BS12" s="1569"/>
      <c r="BT12" s="1569"/>
      <c r="BU12" s="1569"/>
      <c r="BV12" s="1569"/>
      <c r="BW12" s="1569"/>
      <c r="BX12" s="1569"/>
      <c r="BY12" s="1569"/>
      <c r="BZ12" s="1569"/>
      <c r="CA12" s="1569"/>
      <c r="CB12" s="1569"/>
      <c r="CC12" s="1569"/>
      <c r="CD12" s="1569"/>
      <c r="CE12" s="1569"/>
      <c r="CF12" s="1569"/>
      <c r="CG12" s="1569"/>
      <c r="CH12" s="1569"/>
      <c r="CI12" s="1569"/>
      <c r="CJ12" s="1569"/>
      <c r="CK12" s="1569"/>
      <c r="CL12" s="1569"/>
      <c r="CM12" s="1569"/>
      <c r="CN12" s="1569"/>
      <c r="CO12" s="1569"/>
      <c r="CP12" s="1569"/>
      <c r="CQ12" s="1569"/>
      <c r="CR12" s="1569"/>
      <c r="CS12" s="1569"/>
      <c r="CT12" s="1569"/>
      <c r="CU12" s="1569"/>
      <c r="CV12" s="1569"/>
      <c r="CW12" s="1569"/>
      <c r="CX12" s="1569"/>
      <c r="CY12" s="1569"/>
      <c r="CZ12" s="1569"/>
      <c r="DA12" s="1569"/>
      <c r="DB12" s="1569"/>
      <c r="DC12" s="1569"/>
      <c r="DD12" s="1569"/>
      <c r="DE12" s="1569"/>
      <c r="DF12" s="1569"/>
      <c r="DG12" s="1569"/>
      <c r="DH12" s="1569"/>
      <c r="DI12" s="1569"/>
      <c r="DJ12" s="1569"/>
      <c r="DK12" s="1569"/>
      <c r="DL12" s="1569"/>
      <c r="DM12" s="1569"/>
      <c r="DN12" s="1569"/>
      <c r="DO12" s="1569"/>
      <c r="DP12" s="1569"/>
      <c r="DQ12" s="1569"/>
      <c r="DR12" s="1569"/>
      <c r="DS12" s="1569"/>
      <c r="DT12" s="1569"/>
      <c r="DU12" s="1569"/>
      <c r="DV12" s="1569"/>
      <c r="DW12" s="1569"/>
      <c r="DX12" s="1569"/>
      <c r="DY12" s="1569"/>
      <c r="DZ12" s="1569"/>
      <c r="EA12" s="1569"/>
      <c r="EB12" s="1569"/>
      <c r="EC12" s="1569"/>
      <c r="ED12" s="1569"/>
      <c r="EE12" s="1569"/>
      <c r="EF12" s="1569"/>
      <c r="EG12" s="1569"/>
      <c r="EH12" s="1569"/>
      <c r="EI12" s="1569"/>
      <c r="EJ12" s="1569"/>
      <c r="EK12" s="1569"/>
      <c r="EL12" s="1569"/>
      <c r="EM12" s="1569"/>
      <c r="EN12" s="1569"/>
      <c r="EO12" s="1569"/>
      <c r="EP12" s="1569"/>
      <c r="EQ12" s="1569"/>
      <c r="ER12" s="1569"/>
      <c r="ES12" s="1569"/>
      <c r="ET12" s="1569"/>
      <c r="EU12" s="1569"/>
      <c r="EV12" s="1569"/>
      <c r="EW12" s="1569"/>
      <c r="EX12" s="1569"/>
      <c r="EY12" s="1569"/>
      <c r="EZ12" s="1569"/>
      <c r="FA12" s="1569"/>
      <c r="FB12" s="1569"/>
      <c r="FC12" s="1569"/>
      <c r="FD12" s="1569"/>
      <c r="FE12" s="1569"/>
      <c r="FF12" s="1569"/>
      <c r="FG12" s="1569"/>
      <c r="FH12" s="1569"/>
      <c r="FI12" s="1569"/>
      <c r="FJ12" s="1569"/>
      <c r="FK12" s="1569"/>
      <c r="FL12" s="1569"/>
      <c r="FM12" s="1569"/>
      <c r="FN12" s="1569"/>
      <c r="FO12" s="1569"/>
      <c r="FP12" s="1569"/>
      <c r="FQ12" s="1569"/>
      <c r="FR12" s="1569"/>
      <c r="FS12" s="1569"/>
      <c r="FT12" s="1569"/>
      <c r="FU12" s="1569"/>
      <c r="FV12" s="1569"/>
      <c r="FW12" s="1569"/>
      <c r="FX12" s="1569"/>
      <c r="FY12" s="1569"/>
      <c r="FZ12" s="1569"/>
      <c r="GA12" s="1569"/>
      <c r="GB12" s="1569"/>
      <c r="GC12" s="1569"/>
      <c r="GD12" s="1569"/>
      <c r="GE12" s="1569"/>
      <c r="GF12" s="1569"/>
      <c r="GG12" s="1569"/>
      <c r="GH12" s="1569"/>
      <c r="GI12" s="1569"/>
      <c r="GJ12" s="1569"/>
      <c r="GK12" s="1569"/>
    </row>
    <row r="13" spans="1:193" s="1569" customFormat="1" ht="18.75" customHeight="1">
      <c r="A13" s="3434" t="s">
        <v>281</v>
      </c>
      <c r="B13" s="1569"/>
      <c r="C13" s="1569"/>
      <c r="D13" s="1569"/>
      <c r="E13" s="1569"/>
      <c r="F13" s="1569"/>
      <c r="G13" s="1569"/>
      <c r="H13" s="1569"/>
      <c r="I13" s="1569"/>
      <c r="J13" s="1569"/>
      <c r="K13" s="1569"/>
      <c r="L13" s="1569"/>
      <c r="M13" s="1569"/>
      <c r="N13" s="1569"/>
      <c r="O13" s="1569"/>
      <c r="P13" s="1569"/>
      <c r="Q13" s="1569"/>
      <c r="R13" s="1569"/>
      <c r="S13" s="1569"/>
      <c r="T13" s="1569"/>
      <c r="U13" s="1569"/>
      <c r="V13" s="1569"/>
      <c r="W13" s="1569"/>
      <c r="X13" s="1569"/>
      <c r="Y13" s="1569"/>
      <c r="Z13" s="1569"/>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row>
    <row r="14" spans="1:193" s="1569" customFormat="1" ht="18.75" customHeight="1">
      <c r="A14" s="1569" t="s">
        <v>764</v>
      </c>
      <c r="B14" s="1569" t="s">
        <v>409</v>
      </c>
      <c r="C14" s="1569"/>
      <c r="D14" s="1569"/>
      <c r="E14" s="1569"/>
      <c r="F14" s="1569"/>
      <c r="G14" s="1569"/>
      <c r="H14" s="1569"/>
      <c r="I14" s="1569"/>
      <c r="J14" s="1569"/>
      <c r="K14" s="1569"/>
      <c r="L14" s="1569"/>
      <c r="M14" s="1569"/>
      <c r="N14" s="1569"/>
      <c r="O14" s="1569"/>
      <c r="P14" s="1569"/>
      <c r="Q14" s="1569"/>
      <c r="R14" s="1569"/>
      <c r="S14" s="1569"/>
      <c r="T14" s="1569"/>
      <c r="U14" s="3472"/>
      <c r="V14" s="3475"/>
      <c r="W14" s="3475"/>
      <c r="X14" s="3478"/>
      <c r="Y14" s="3481" t="s">
        <v>212</v>
      </c>
      <c r="Z14" s="1569"/>
      <c r="AA14" s="1569" t="s">
        <v>104</v>
      </c>
      <c r="AB14" s="1569"/>
      <c r="AC14" s="1569"/>
      <c r="AD14" s="1569"/>
      <c r="AE14" s="1569"/>
      <c r="AF14" s="1569"/>
      <c r="AG14" s="1569"/>
      <c r="AH14" s="1569"/>
      <c r="AI14" s="1569"/>
      <c r="AJ14" s="1569"/>
      <c r="AK14" s="1569"/>
      <c r="AL14" s="1569"/>
      <c r="AM14" s="1569"/>
      <c r="AN14" s="1569"/>
      <c r="AO14" s="1569"/>
      <c r="AP14" s="1569"/>
      <c r="AQ14" s="1569"/>
      <c r="AR14" s="1569"/>
      <c r="AS14" s="1569"/>
      <c r="AT14" s="1569"/>
      <c r="AU14" s="1569"/>
      <c r="AV14" s="1569"/>
      <c r="AW14" s="1569"/>
      <c r="AX14" s="1569"/>
      <c r="AY14" s="1569"/>
      <c r="AZ14" s="1569"/>
      <c r="BA14" s="1569"/>
      <c r="BB14" s="1569"/>
      <c r="BC14" s="1569"/>
      <c r="BD14" s="1569"/>
      <c r="BE14" s="1569"/>
      <c r="BF14" s="1569"/>
      <c r="BG14" s="1569"/>
      <c r="BH14" s="1569"/>
      <c r="BI14" s="1569"/>
      <c r="BJ14" s="1569"/>
      <c r="BK14" s="1569"/>
      <c r="BL14" s="1569"/>
      <c r="BM14" s="1569"/>
      <c r="BN14" s="1569"/>
      <c r="BO14" s="1569"/>
      <c r="BP14" s="1569"/>
      <c r="BQ14" s="1569"/>
      <c r="BR14" s="1569"/>
      <c r="BS14" s="1569"/>
      <c r="BT14" s="1569"/>
      <c r="BU14" s="1569"/>
      <c r="BV14" s="1569"/>
      <c r="BW14" s="1569"/>
      <c r="BX14" s="1569"/>
      <c r="BY14" s="1569"/>
      <c r="BZ14" s="1569"/>
      <c r="CA14" s="1569"/>
      <c r="CB14" s="1569"/>
      <c r="CC14" s="1569"/>
      <c r="CD14" s="1569"/>
      <c r="CE14" s="1569"/>
      <c r="CF14" s="1569"/>
      <c r="CG14" s="1569"/>
      <c r="CH14" s="1569"/>
      <c r="CI14" s="1569"/>
      <c r="CJ14" s="1569"/>
      <c r="CK14" s="1569"/>
      <c r="CL14" s="1569"/>
      <c r="CM14" s="1569"/>
      <c r="CN14" s="1569"/>
      <c r="CO14" s="1569"/>
      <c r="CP14" s="1569"/>
      <c r="CQ14" s="1569"/>
      <c r="CR14" s="1569"/>
      <c r="CS14" s="1569"/>
      <c r="CT14" s="1569"/>
      <c r="CU14" s="1569"/>
      <c r="CV14" s="1569"/>
      <c r="CW14" s="1569"/>
      <c r="CX14" s="1569"/>
      <c r="CY14" s="1569"/>
      <c r="CZ14" s="1569"/>
      <c r="DA14" s="1569"/>
      <c r="DB14" s="1569"/>
      <c r="DC14" s="1569"/>
      <c r="DD14" s="1569"/>
      <c r="DE14" s="1569"/>
      <c r="DF14" s="1569"/>
      <c r="DG14" s="1569"/>
      <c r="DH14" s="1569"/>
      <c r="DI14" s="1569"/>
      <c r="DJ14" s="1569"/>
      <c r="DK14" s="1569"/>
      <c r="DL14" s="1569"/>
      <c r="DM14" s="1569"/>
      <c r="DN14" s="1569"/>
      <c r="DO14" s="1569"/>
      <c r="DP14" s="1569"/>
      <c r="DQ14" s="1569"/>
      <c r="DR14" s="1569"/>
      <c r="DS14" s="1569"/>
      <c r="DT14" s="1569"/>
      <c r="DU14" s="1569"/>
      <c r="DV14" s="1569"/>
      <c r="DW14" s="1569"/>
      <c r="DX14" s="1569"/>
      <c r="DY14" s="1569"/>
      <c r="DZ14" s="1569"/>
      <c r="EA14" s="1569"/>
      <c r="EB14" s="1569"/>
      <c r="EC14" s="1569"/>
      <c r="ED14" s="1569"/>
      <c r="EE14" s="1569"/>
      <c r="EF14" s="1569"/>
      <c r="EG14" s="1569"/>
      <c r="EH14" s="1569"/>
      <c r="EI14" s="1569"/>
      <c r="EJ14" s="1569"/>
      <c r="EK14" s="1569"/>
      <c r="EL14" s="1569"/>
      <c r="EM14" s="1569"/>
      <c r="EN14" s="1569"/>
      <c r="EO14" s="1569"/>
      <c r="EP14" s="1569"/>
      <c r="EQ14" s="1569"/>
      <c r="ER14" s="1569"/>
      <c r="ES14" s="1569"/>
      <c r="ET14" s="1569"/>
      <c r="EU14" s="1569"/>
      <c r="EV14" s="1569"/>
      <c r="EW14" s="1569"/>
      <c r="EX14" s="1569"/>
      <c r="EY14" s="1569"/>
      <c r="EZ14" s="1569"/>
      <c r="FA14" s="1569"/>
      <c r="FB14" s="1569"/>
      <c r="FC14" s="1569"/>
      <c r="FD14" s="1569"/>
      <c r="FE14" s="1569"/>
      <c r="FF14" s="1569"/>
      <c r="FG14" s="1569"/>
      <c r="FH14" s="1569"/>
      <c r="FI14" s="1569"/>
      <c r="FJ14" s="1569"/>
      <c r="FK14" s="1569"/>
      <c r="FL14" s="1569"/>
      <c r="FM14" s="1569"/>
      <c r="FN14" s="1569"/>
      <c r="FO14" s="1569"/>
      <c r="FP14" s="1569"/>
      <c r="FQ14" s="1569"/>
      <c r="FR14" s="1569"/>
      <c r="FS14" s="1569"/>
      <c r="FT14" s="1569"/>
      <c r="FU14" s="1569"/>
      <c r="FV14" s="1569"/>
      <c r="FW14" s="1569"/>
      <c r="FX14" s="1569"/>
      <c r="FY14" s="1569"/>
      <c r="FZ14" s="1569"/>
      <c r="GA14" s="1569"/>
      <c r="GB14" s="1569"/>
      <c r="GC14" s="1569"/>
      <c r="GD14" s="1569"/>
      <c r="GE14" s="1569"/>
      <c r="GF14" s="1569"/>
      <c r="GG14" s="1569"/>
      <c r="GH14" s="1569"/>
      <c r="GI14" s="1569"/>
      <c r="GJ14" s="1569"/>
      <c r="GK14" s="1569"/>
    </row>
    <row r="15" spans="1:193" s="1569" customFormat="1" ht="18.75" customHeight="1">
      <c r="A15" s="1569" t="s">
        <v>1308</v>
      </c>
      <c r="B15" s="1569" t="s">
        <v>390</v>
      </c>
      <c r="C15" s="1569"/>
      <c r="D15" s="1569"/>
      <c r="E15" s="1569"/>
      <c r="F15" s="1569"/>
      <c r="G15" s="1569"/>
      <c r="H15" s="1569"/>
      <c r="I15" s="1569"/>
      <c r="J15" s="1569"/>
      <c r="K15" s="1569"/>
      <c r="L15" s="1569"/>
      <c r="M15" s="1569"/>
      <c r="N15" s="1569"/>
      <c r="O15" s="1569"/>
      <c r="P15" s="1569"/>
      <c r="Q15" s="1569"/>
      <c r="R15" s="1569"/>
      <c r="S15" s="1569"/>
      <c r="T15" s="1569"/>
      <c r="U15" s="1571" t="s">
        <v>715</v>
      </c>
      <c r="V15" s="1571"/>
      <c r="W15" s="1571"/>
      <c r="X15" s="1571"/>
      <c r="Y15" s="1571"/>
      <c r="Z15" s="1571"/>
      <c r="AA15" s="1571"/>
      <c r="AB15" s="1571"/>
      <c r="AC15" s="1571"/>
      <c r="AD15" s="1571"/>
      <c r="AE15" s="1571"/>
      <c r="AF15" s="2634">
        <f>GH5</f>
        <v>0</v>
      </c>
      <c r="AG15" s="2644"/>
      <c r="AH15" s="3485"/>
      <c r="AI15" s="3486"/>
      <c r="AJ15" s="1571" t="s">
        <v>1389</v>
      </c>
      <c r="AK15" s="1571"/>
      <c r="AL15" s="1571" t="s">
        <v>716</v>
      </c>
      <c r="AM15" s="1571"/>
      <c r="AN15" s="1571"/>
      <c r="AO15" s="1571"/>
      <c r="AP15" s="1571"/>
      <c r="AQ15" s="1571"/>
      <c r="AR15" s="2634">
        <f>GH4</f>
        <v>0</v>
      </c>
      <c r="AS15" s="2644"/>
      <c r="AT15" s="3485"/>
      <c r="AU15" s="3486"/>
      <c r="AV15" s="3487" t="s">
        <v>50</v>
      </c>
      <c r="AW15" s="1571"/>
      <c r="AX15" s="3498" t="e">
        <f>ROUNDUP(GH5/GH4,1)</f>
        <v>#DIV/0!</v>
      </c>
      <c r="AY15" s="3500"/>
      <c r="AZ15" s="3502"/>
      <c r="BA15" s="3503"/>
      <c r="BB15" s="1569" t="s">
        <v>212</v>
      </c>
      <c r="BC15" s="1569"/>
      <c r="BD15" s="1569" t="s">
        <v>104</v>
      </c>
      <c r="BE15" s="1569"/>
      <c r="BF15" s="1569"/>
      <c r="BG15" s="1569"/>
      <c r="BH15" s="1569"/>
      <c r="BI15" s="1569"/>
      <c r="BJ15" s="1569"/>
      <c r="BK15" s="1569"/>
      <c r="BL15" s="1569"/>
      <c r="BM15" s="1569"/>
      <c r="BN15" s="1569"/>
      <c r="BO15" s="1569"/>
      <c r="BP15" s="1569"/>
      <c r="BQ15" s="1569"/>
      <c r="BR15" s="1569"/>
      <c r="BS15" s="1569"/>
      <c r="BT15" s="1569"/>
      <c r="BU15" s="1569"/>
      <c r="BV15" s="1569"/>
      <c r="BW15" s="1569"/>
      <c r="BX15" s="1569"/>
      <c r="BY15" s="1569"/>
      <c r="BZ15" s="1569"/>
      <c r="CA15" s="1569"/>
      <c r="CB15" s="1569"/>
      <c r="CC15" s="1569"/>
      <c r="CD15" s="1569"/>
      <c r="CE15" s="1569"/>
      <c r="CF15" s="1569"/>
      <c r="CG15" s="1569"/>
      <c r="CH15" s="1569"/>
      <c r="CI15" s="1569"/>
      <c r="CJ15" s="1569"/>
      <c r="CK15" s="1569"/>
      <c r="CL15" s="1569"/>
      <c r="CM15" s="1569"/>
      <c r="CN15" s="1569"/>
      <c r="CO15" s="1569"/>
      <c r="CP15" s="1569"/>
      <c r="CQ15" s="1569"/>
      <c r="CR15" s="1569"/>
      <c r="CS15" s="1569"/>
      <c r="CT15" s="1569"/>
      <c r="CU15" s="1569"/>
      <c r="CV15" s="1569"/>
      <c r="CW15" s="1569"/>
      <c r="CX15" s="1569"/>
      <c r="CY15" s="1569"/>
      <c r="CZ15" s="1569"/>
      <c r="DA15" s="1569"/>
      <c r="DB15" s="1569"/>
      <c r="DC15" s="1569"/>
      <c r="DD15" s="1569"/>
      <c r="DE15" s="1569"/>
      <c r="DF15" s="1569"/>
      <c r="DG15" s="1569"/>
      <c r="DH15" s="1569"/>
      <c r="DI15" s="1569"/>
      <c r="DJ15" s="1569"/>
      <c r="DK15" s="1569"/>
      <c r="DL15" s="1569"/>
      <c r="DM15" s="1569"/>
      <c r="DN15" s="1569"/>
      <c r="DO15" s="1569"/>
      <c r="DP15" s="1569"/>
      <c r="DQ15" s="1569"/>
      <c r="DR15" s="1569"/>
      <c r="DS15" s="1569"/>
      <c r="DT15" s="1569"/>
      <c r="DU15" s="1569"/>
      <c r="DV15" s="1569"/>
      <c r="DW15" s="1569"/>
      <c r="DX15" s="1569"/>
      <c r="DY15" s="1569"/>
      <c r="DZ15" s="1569"/>
      <c r="EA15" s="1569"/>
      <c r="EB15" s="1569"/>
      <c r="EC15" s="1569"/>
      <c r="ED15" s="1569"/>
      <c r="EE15" s="1569"/>
      <c r="EF15" s="1569"/>
      <c r="EG15" s="1569"/>
      <c r="EH15" s="1569"/>
      <c r="EI15" s="1569"/>
      <c r="EJ15" s="1569"/>
      <c r="EK15" s="1569"/>
      <c r="EL15" s="1569"/>
      <c r="EM15" s="1569"/>
      <c r="EN15" s="1569"/>
      <c r="EO15" s="1569"/>
      <c r="EP15" s="1569"/>
      <c r="EQ15" s="1569"/>
      <c r="ER15" s="1569"/>
      <c r="ES15" s="1569"/>
      <c r="ET15" s="1569"/>
      <c r="EU15" s="1569"/>
      <c r="EV15" s="1569"/>
      <c r="EW15" s="1569"/>
      <c r="EX15" s="1569"/>
      <c r="EY15" s="1569"/>
      <c r="EZ15" s="1569"/>
      <c r="FA15" s="1569"/>
      <c r="FB15" s="1569"/>
      <c r="FC15" s="1569"/>
      <c r="FD15" s="1569"/>
      <c r="FE15" s="1569"/>
      <c r="FF15" s="1569"/>
      <c r="FG15" s="1569"/>
      <c r="FH15" s="1569"/>
      <c r="FI15" s="1569"/>
      <c r="FJ15" s="1569"/>
      <c r="FK15" s="1569"/>
      <c r="FL15" s="1569"/>
      <c r="FM15" s="1569"/>
      <c r="FN15" s="1569"/>
      <c r="FO15" s="1569"/>
      <c r="FP15" s="1569"/>
      <c r="FQ15" s="1569"/>
      <c r="FR15" s="1569"/>
      <c r="FS15" s="1569"/>
      <c r="FT15" s="1569"/>
      <c r="FU15" s="1569"/>
      <c r="FV15" s="1569"/>
      <c r="FW15" s="1569"/>
      <c r="FX15" s="1569"/>
      <c r="FY15" s="1569"/>
      <c r="FZ15" s="1569"/>
      <c r="GA15" s="1569"/>
      <c r="GB15" s="1569"/>
      <c r="GC15" s="1569"/>
      <c r="GD15" s="1569"/>
      <c r="GE15" s="1569"/>
      <c r="GF15" s="1569"/>
      <c r="GG15" s="1569"/>
      <c r="GH15" s="1569"/>
      <c r="GI15" s="1569"/>
      <c r="GJ15" s="1569"/>
      <c r="GK15" s="1569"/>
    </row>
    <row r="16" spans="1:193" s="1569" customFormat="1" ht="18.75" customHeight="1">
      <c r="A16" s="1569" t="s">
        <v>1301</v>
      </c>
      <c r="B16" s="1569" t="s">
        <v>825</v>
      </c>
      <c r="C16" s="1569"/>
      <c r="D16" s="1569"/>
      <c r="E16" s="1569"/>
      <c r="F16" s="1569"/>
      <c r="G16" s="1569"/>
      <c r="H16" s="1569"/>
      <c r="I16" s="1569"/>
      <c r="J16" s="1569"/>
      <c r="K16" s="1569"/>
      <c r="L16" s="1569"/>
      <c r="M16" s="1569"/>
      <c r="N16" s="1569"/>
      <c r="O16" s="1569"/>
      <c r="P16" s="1569"/>
      <c r="Q16" s="1569"/>
      <c r="R16" s="1569"/>
      <c r="S16" s="1569"/>
      <c r="T16" s="1569"/>
      <c r="U16" s="1571" t="s">
        <v>725</v>
      </c>
      <c r="V16" s="1571"/>
      <c r="W16" s="1571"/>
      <c r="X16" s="1571"/>
      <c r="Y16" s="1571"/>
      <c r="Z16" s="1571"/>
      <c r="AA16" s="1571"/>
      <c r="AB16" s="1571"/>
      <c r="AC16" s="1571"/>
      <c r="AD16" s="1571"/>
      <c r="AE16" s="1571"/>
      <c r="AF16" s="2634">
        <f>GH7</f>
        <v>0</v>
      </c>
      <c r="AG16" s="2644"/>
      <c r="AH16" s="2644"/>
      <c r="AI16" s="2656"/>
      <c r="AJ16" s="3487" t="s">
        <v>1389</v>
      </c>
      <c r="AK16" s="1571"/>
      <c r="AL16" s="1571" t="s">
        <v>1237</v>
      </c>
      <c r="AM16" s="1571"/>
      <c r="AN16" s="1571"/>
      <c r="AO16" s="1571"/>
      <c r="AP16" s="1571"/>
      <c r="AQ16" s="1571"/>
      <c r="AR16" s="2634">
        <f>GH6</f>
        <v>62</v>
      </c>
      <c r="AS16" s="2644"/>
      <c r="AT16" s="2644"/>
      <c r="AU16" s="2656"/>
      <c r="AV16" s="3487" t="s">
        <v>50</v>
      </c>
      <c r="AW16" s="1571"/>
      <c r="AX16" s="3499">
        <f>ROUNDUP(AF16/AR16,2)</f>
        <v>0</v>
      </c>
      <c r="AY16" s="3501"/>
      <c r="AZ16" s="3501"/>
      <c r="BA16" s="3504"/>
      <c r="BB16" s="3481" t="s">
        <v>212</v>
      </c>
      <c r="BC16" s="1569"/>
      <c r="BD16" s="1569" t="s">
        <v>104</v>
      </c>
      <c r="BE16" s="1569"/>
      <c r="BF16" s="1569"/>
      <c r="BG16" s="1569"/>
      <c r="BH16" s="1569"/>
      <c r="BI16" s="1569"/>
      <c r="BJ16" s="1569"/>
      <c r="BK16" s="1569"/>
      <c r="BL16" s="1569"/>
      <c r="BM16" s="1569"/>
      <c r="BN16" s="1569"/>
      <c r="BO16" s="1569"/>
      <c r="BP16" s="1569"/>
      <c r="BQ16" s="1569"/>
      <c r="BR16" s="1569"/>
      <c r="BS16" s="1569"/>
      <c r="BT16" s="1569"/>
      <c r="BU16" s="1569"/>
      <c r="BV16" s="1569"/>
      <c r="BW16" s="1569"/>
      <c r="BX16" s="1569"/>
      <c r="BY16" s="1569"/>
      <c r="BZ16" s="1569"/>
      <c r="CA16" s="1569"/>
      <c r="CB16" s="1569"/>
      <c r="CC16" s="1569"/>
      <c r="CD16" s="1569"/>
      <c r="CE16" s="1569"/>
      <c r="CF16" s="1569"/>
      <c r="CG16" s="1569"/>
      <c r="CH16" s="1569"/>
      <c r="CI16" s="1569"/>
      <c r="CJ16" s="1569"/>
      <c r="CK16" s="1569"/>
      <c r="CL16" s="1569"/>
      <c r="CM16" s="1569"/>
      <c r="CN16" s="1569"/>
      <c r="CO16" s="1569"/>
      <c r="CP16" s="1569"/>
      <c r="CQ16" s="1569"/>
      <c r="CR16" s="1569"/>
      <c r="CS16" s="1569"/>
      <c r="CT16" s="1569"/>
      <c r="CU16" s="1569"/>
      <c r="CV16" s="1569"/>
      <c r="CW16" s="1569"/>
      <c r="CX16" s="1569"/>
      <c r="CY16" s="1569"/>
      <c r="CZ16" s="1569"/>
      <c r="DA16" s="1569"/>
      <c r="DB16" s="1569"/>
      <c r="DC16" s="1569"/>
      <c r="DD16" s="1569"/>
      <c r="DE16" s="1569"/>
      <c r="DF16" s="1569"/>
      <c r="DG16" s="1569"/>
      <c r="DH16" s="1569"/>
      <c r="DI16" s="1569"/>
      <c r="DJ16" s="1569"/>
      <c r="DK16" s="1569"/>
      <c r="DL16" s="1569"/>
      <c r="DM16" s="1569"/>
      <c r="DN16" s="1569"/>
      <c r="DO16" s="1569"/>
      <c r="DP16" s="1569"/>
      <c r="DQ16" s="1569"/>
      <c r="DR16" s="1569"/>
      <c r="DS16" s="1569"/>
      <c r="DT16" s="1569"/>
      <c r="DU16" s="1569"/>
      <c r="DV16" s="1569"/>
      <c r="DW16" s="1569"/>
      <c r="DX16" s="1569"/>
      <c r="DY16" s="1569"/>
      <c r="DZ16" s="1569"/>
      <c r="EA16" s="1569"/>
      <c r="EB16" s="1569"/>
      <c r="EC16" s="1569"/>
      <c r="ED16" s="1569"/>
      <c r="EE16" s="1569"/>
      <c r="EF16" s="1569"/>
      <c r="EG16" s="1569"/>
      <c r="EH16" s="1569"/>
      <c r="EI16" s="1569"/>
      <c r="EJ16" s="1569"/>
      <c r="EK16" s="1569"/>
      <c r="EL16" s="1569"/>
      <c r="EM16" s="1569"/>
      <c r="EN16" s="1569"/>
      <c r="EO16" s="1569"/>
      <c r="EP16" s="1569"/>
      <c r="EQ16" s="1569"/>
      <c r="ER16" s="1569"/>
      <c r="ES16" s="1569"/>
      <c r="ET16" s="1569"/>
      <c r="EU16" s="1569"/>
      <c r="EV16" s="1569"/>
      <c r="EW16" s="1569"/>
      <c r="EX16" s="1569"/>
      <c r="EY16" s="1569"/>
      <c r="EZ16" s="1569"/>
      <c r="FA16" s="1569"/>
      <c r="FB16" s="1569"/>
      <c r="FC16" s="1569"/>
      <c r="FD16" s="1569"/>
      <c r="FE16" s="1569"/>
      <c r="FF16" s="1569"/>
      <c r="FG16" s="1569"/>
      <c r="FH16" s="1569"/>
      <c r="FI16" s="1569"/>
      <c r="FJ16" s="1569"/>
      <c r="FK16" s="1569"/>
      <c r="FL16" s="1569"/>
      <c r="FM16" s="1569"/>
      <c r="FN16" s="1569"/>
      <c r="FO16" s="1569"/>
      <c r="FP16" s="1569"/>
      <c r="FQ16" s="1569"/>
      <c r="FR16" s="1569"/>
      <c r="FS16" s="1569"/>
      <c r="FT16" s="1569"/>
      <c r="FU16" s="1569"/>
      <c r="FV16" s="1569"/>
      <c r="FW16" s="1569"/>
      <c r="FX16" s="1569"/>
      <c r="FY16" s="1569"/>
      <c r="FZ16" s="1569"/>
      <c r="GA16" s="1569"/>
      <c r="GB16" s="1569"/>
      <c r="GC16" s="1569"/>
      <c r="GD16" s="1569"/>
      <c r="GE16" s="1569"/>
      <c r="GF16" s="1569"/>
      <c r="GG16" s="1569"/>
      <c r="GH16" s="1569"/>
      <c r="GI16" s="1569"/>
      <c r="GJ16" s="1569"/>
      <c r="GK16" s="1569"/>
    </row>
    <row r="17" spans="1:202" s="454" customFormat="1" ht="18.75" customHeight="1">
      <c r="A17" s="3434" t="s">
        <v>673</v>
      </c>
    </row>
    <row r="18" spans="1:202" s="1569" customFormat="1" ht="18.75" customHeight="1">
      <c r="A18" s="1569" t="s">
        <v>764</v>
      </c>
      <c r="B18" s="1569" t="s">
        <v>1334</v>
      </c>
      <c r="C18" s="1569"/>
      <c r="D18" s="1569"/>
      <c r="E18" s="1569"/>
      <c r="F18" s="1569"/>
      <c r="G18" s="1569"/>
      <c r="H18" s="1569"/>
      <c r="I18" s="1569"/>
      <c r="J18" s="1569"/>
      <c r="K18" s="1569"/>
      <c r="L18" s="1569"/>
      <c r="M18" s="1569"/>
      <c r="N18" s="1569"/>
      <c r="O18" s="1569"/>
      <c r="P18" s="1569"/>
      <c r="Q18" s="1569"/>
      <c r="R18" s="1569"/>
      <c r="S18" s="1569"/>
      <c r="T18" s="1569"/>
      <c r="U18" s="3471">
        <f>GS124</f>
        <v>0</v>
      </c>
      <c r="V18" s="3474"/>
      <c r="W18" s="3474"/>
      <c r="X18" s="3477"/>
      <c r="Y18" s="1569" t="s">
        <v>212</v>
      </c>
      <c r="Z18" s="1569"/>
      <c r="AA18" s="1569"/>
      <c r="AB18" s="1569"/>
      <c r="AC18" s="1569"/>
      <c r="AD18" s="1569"/>
      <c r="AE18" s="1569"/>
      <c r="AF18" s="1569"/>
      <c r="AG18" s="1569"/>
      <c r="AH18" s="1569"/>
      <c r="AI18" s="1569"/>
      <c r="AJ18" s="1569"/>
      <c r="AK18" s="1569"/>
      <c r="AL18" s="1569"/>
      <c r="AM18" s="1569"/>
      <c r="AN18" s="1569"/>
      <c r="AO18" s="1569"/>
      <c r="AP18" s="1569"/>
      <c r="AQ18" s="1569"/>
      <c r="AR18" s="1569"/>
      <c r="AS18" s="1569"/>
      <c r="AT18" s="1569"/>
      <c r="AU18" s="1569"/>
      <c r="AV18" s="1569"/>
      <c r="AW18" s="1569"/>
      <c r="AX18" s="1569"/>
      <c r="AY18" s="1569"/>
      <c r="AZ18" s="1569"/>
      <c r="BA18" s="1569"/>
      <c r="BB18" s="1569"/>
      <c r="BC18" s="1569"/>
      <c r="BD18" s="1569"/>
      <c r="BE18" s="1569"/>
      <c r="BF18" s="1569"/>
      <c r="BG18" s="1569"/>
      <c r="BH18" s="1569"/>
      <c r="BI18" s="1569"/>
      <c r="BJ18" s="1569"/>
      <c r="BK18" s="1569"/>
      <c r="BL18" s="1569"/>
      <c r="BM18" s="1569"/>
      <c r="BN18" s="1569"/>
      <c r="BO18" s="1569"/>
      <c r="BP18" s="1569"/>
      <c r="BQ18" s="1569"/>
      <c r="BR18" s="1569"/>
      <c r="BS18" s="1569"/>
      <c r="BT18" s="1569"/>
      <c r="BU18" s="1569"/>
      <c r="BV18" s="1569"/>
      <c r="BW18" s="1569"/>
      <c r="BX18" s="1569"/>
      <c r="BY18" s="1569"/>
      <c r="BZ18" s="1569"/>
      <c r="CA18" s="1569"/>
      <c r="CB18" s="1569"/>
      <c r="CC18" s="1569"/>
      <c r="CD18" s="1569"/>
      <c r="CE18" s="1569"/>
      <c r="CF18" s="1569"/>
      <c r="CG18" s="1569"/>
      <c r="CH18" s="1569"/>
      <c r="CI18" s="1569"/>
      <c r="CJ18" s="1569"/>
      <c r="CK18" s="1569"/>
      <c r="CL18" s="1569"/>
      <c r="CM18" s="1569"/>
      <c r="CN18" s="1569"/>
      <c r="CO18" s="1569"/>
      <c r="CP18" s="1569"/>
      <c r="CQ18" s="1569"/>
      <c r="CR18" s="1569"/>
      <c r="CS18" s="1569"/>
      <c r="CT18" s="1569"/>
      <c r="CU18" s="1569"/>
      <c r="CV18" s="1569"/>
      <c r="CW18" s="1569"/>
      <c r="CX18" s="1569"/>
      <c r="CY18" s="1569"/>
      <c r="CZ18" s="1569"/>
      <c r="DA18" s="1569"/>
      <c r="DB18" s="1569"/>
      <c r="DC18" s="1569"/>
      <c r="DD18" s="1569"/>
      <c r="DE18" s="1569"/>
      <c r="DF18" s="1569"/>
      <c r="DG18" s="1569"/>
      <c r="DH18" s="1569"/>
      <c r="DI18" s="1569"/>
      <c r="DJ18" s="1569"/>
      <c r="DK18" s="1569"/>
      <c r="DL18" s="1569"/>
      <c r="DM18" s="1569"/>
      <c r="DN18" s="1569"/>
      <c r="DO18" s="1569"/>
      <c r="DP18" s="1569"/>
      <c r="DQ18" s="1569"/>
      <c r="DR18" s="1569"/>
      <c r="DS18" s="1569"/>
      <c r="DT18" s="1569"/>
      <c r="DU18" s="1569"/>
      <c r="DV18" s="1569"/>
      <c r="DW18" s="1569"/>
      <c r="DX18" s="1569"/>
      <c r="DY18" s="1569"/>
      <c r="DZ18" s="1569"/>
      <c r="EA18" s="1569"/>
      <c r="EB18" s="1569"/>
      <c r="EC18" s="1569"/>
      <c r="ED18" s="1569"/>
      <c r="EE18" s="1569"/>
      <c r="EF18" s="1569"/>
      <c r="EG18" s="1569"/>
      <c r="EH18" s="1569"/>
      <c r="EI18" s="1569"/>
      <c r="EJ18" s="1569"/>
      <c r="EK18" s="1569"/>
      <c r="EL18" s="1569"/>
      <c r="EM18" s="1569"/>
      <c r="EN18" s="1569"/>
      <c r="EO18" s="1569"/>
      <c r="EP18" s="1569"/>
      <c r="EQ18" s="1569"/>
      <c r="ER18" s="1569"/>
      <c r="ES18" s="1569"/>
      <c r="ET18" s="1569"/>
      <c r="EU18" s="1569"/>
      <c r="EV18" s="1569"/>
      <c r="EW18" s="1569"/>
      <c r="EX18" s="1569"/>
      <c r="EY18" s="1569"/>
      <c r="EZ18" s="1569"/>
      <c r="FA18" s="1569"/>
      <c r="FB18" s="1569"/>
      <c r="FC18" s="1569"/>
      <c r="FD18" s="1569"/>
      <c r="FE18" s="1569"/>
      <c r="FF18" s="1569"/>
      <c r="FG18" s="1569"/>
      <c r="FH18" s="1569"/>
      <c r="FI18" s="1569"/>
      <c r="FJ18" s="1569"/>
      <c r="FK18" s="1569"/>
      <c r="FL18" s="1569"/>
      <c r="FM18" s="1569"/>
      <c r="FN18" s="1569"/>
      <c r="FO18" s="1569"/>
      <c r="FP18" s="1569"/>
      <c r="FQ18" s="1569"/>
      <c r="FR18" s="1569"/>
      <c r="FS18" s="1569"/>
      <c r="FT18" s="1569"/>
      <c r="FU18" s="1569"/>
      <c r="FV18" s="1569"/>
      <c r="FW18" s="1569"/>
      <c r="FX18" s="1569"/>
      <c r="FY18" s="1569"/>
      <c r="FZ18" s="1569"/>
      <c r="GA18" s="1569"/>
      <c r="GB18" s="1569"/>
      <c r="GC18" s="1569"/>
      <c r="GD18" s="1569"/>
      <c r="GE18" s="1569"/>
      <c r="GF18" s="1569"/>
      <c r="GG18" s="1569"/>
      <c r="GH18" s="1569"/>
      <c r="GI18" s="1569"/>
      <c r="GJ18" s="1569"/>
      <c r="GK18" s="1569"/>
      <c r="GM18" s="1569"/>
      <c r="GN18" s="1569"/>
      <c r="GO18" s="1569"/>
      <c r="GP18" s="1569"/>
      <c r="GQ18" s="1569"/>
      <c r="GR18" s="1569"/>
      <c r="GS18" s="1569"/>
      <c r="GT18" s="1569"/>
    </row>
    <row r="19" spans="1:202" s="1569" customFormat="1" ht="18.75" customHeight="1">
      <c r="A19" s="1569" t="s">
        <v>1308</v>
      </c>
      <c r="B19" s="1569" t="s">
        <v>835</v>
      </c>
      <c r="C19" s="1569"/>
      <c r="D19" s="1569"/>
      <c r="E19" s="1569"/>
      <c r="F19" s="1569"/>
      <c r="G19" s="1569"/>
      <c r="H19" s="1569"/>
      <c r="I19" s="1569"/>
      <c r="J19" s="1569"/>
      <c r="K19" s="1569"/>
      <c r="L19" s="1569"/>
      <c r="M19" s="1569"/>
      <c r="N19" s="1569"/>
      <c r="O19" s="1569"/>
      <c r="P19" s="1569"/>
      <c r="Q19" s="1569"/>
      <c r="R19" s="1569"/>
      <c r="S19" s="1569"/>
      <c r="T19" s="1569"/>
      <c r="U19" s="3473">
        <f>GT124</f>
        <v>0</v>
      </c>
      <c r="V19" s="3476"/>
      <c r="W19" s="3476"/>
      <c r="X19" s="3479"/>
      <c r="Y19" s="1569" t="s">
        <v>212</v>
      </c>
      <c r="Z19" s="1569"/>
      <c r="AA19" s="1569"/>
      <c r="AB19" s="1569"/>
      <c r="AC19" s="1569"/>
      <c r="AD19" s="1569"/>
      <c r="AE19" s="1569"/>
      <c r="AF19" s="1569"/>
      <c r="AG19" s="1569"/>
      <c r="AH19" s="1569"/>
      <c r="AI19" s="1569"/>
      <c r="AJ19" s="1569"/>
      <c r="AK19" s="1569"/>
      <c r="AL19" s="1569"/>
      <c r="AM19" s="1569"/>
      <c r="AN19" s="1569"/>
      <c r="AO19" s="1569"/>
      <c r="AP19" s="1569"/>
      <c r="AQ19" s="1569"/>
      <c r="AR19" s="1569"/>
      <c r="AS19" s="1569"/>
      <c r="AT19" s="1569"/>
      <c r="AU19" s="1569"/>
      <c r="AV19" s="1569"/>
      <c r="AW19" s="1569"/>
      <c r="AX19" s="1569"/>
      <c r="AY19" s="1569"/>
      <c r="AZ19" s="1569"/>
      <c r="BA19" s="1569"/>
      <c r="BB19" s="1569"/>
      <c r="BC19" s="1569"/>
      <c r="BD19" s="1569"/>
      <c r="BE19" s="1569"/>
      <c r="BF19" s="1569"/>
      <c r="BG19" s="1569"/>
      <c r="BH19" s="1569"/>
      <c r="BI19" s="1569"/>
      <c r="BJ19" s="1569"/>
      <c r="BK19" s="1569"/>
      <c r="BL19" s="1569"/>
      <c r="BM19" s="1569"/>
      <c r="BN19" s="1569"/>
      <c r="BO19" s="1569"/>
      <c r="BP19" s="1569"/>
      <c r="BQ19" s="1569"/>
      <c r="BR19" s="1569"/>
      <c r="BS19" s="1569"/>
      <c r="BT19" s="1569"/>
      <c r="BU19" s="1569"/>
      <c r="BV19" s="1569"/>
      <c r="BW19" s="1569"/>
      <c r="BX19" s="1569"/>
      <c r="BY19" s="1569"/>
      <c r="BZ19" s="1569"/>
      <c r="CA19" s="1569"/>
      <c r="CB19" s="1569"/>
      <c r="CC19" s="1569"/>
      <c r="CD19" s="1569"/>
      <c r="CE19" s="1569"/>
      <c r="CF19" s="1569"/>
      <c r="CG19" s="1569"/>
      <c r="CH19" s="1569"/>
      <c r="CI19" s="1569"/>
      <c r="CJ19" s="1569"/>
      <c r="CK19" s="1569"/>
      <c r="CL19" s="1569"/>
      <c r="CM19" s="1569"/>
      <c r="CN19" s="1569"/>
      <c r="CO19" s="1569"/>
      <c r="CP19" s="1569"/>
      <c r="CQ19" s="1569"/>
      <c r="CR19" s="1569"/>
      <c r="CS19" s="1569"/>
      <c r="CT19" s="1569"/>
      <c r="CU19" s="1569"/>
      <c r="CV19" s="1569"/>
      <c r="CW19" s="1569"/>
      <c r="CX19" s="1569"/>
      <c r="CY19" s="1569"/>
      <c r="CZ19" s="1569"/>
      <c r="DA19" s="1569"/>
      <c r="DB19" s="1569"/>
      <c r="DC19" s="1569"/>
      <c r="DD19" s="1569"/>
      <c r="DE19" s="1569"/>
      <c r="DF19" s="1569"/>
      <c r="DG19" s="1569"/>
      <c r="DH19" s="1569"/>
      <c r="DI19" s="1569"/>
      <c r="DJ19" s="1569"/>
      <c r="DK19" s="1569"/>
      <c r="DL19" s="1569"/>
      <c r="DM19" s="1569"/>
      <c r="DN19" s="1569"/>
      <c r="DO19" s="1569"/>
      <c r="DP19" s="1569"/>
      <c r="DQ19" s="1569"/>
      <c r="DR19" s="1569"/>
      <c r="DS19" s="1569"/>
      <c r="DT19" s="1569"/>
      <c r="DU19" s="1569"/>
      <c r="DV19" s="1569"/>
      <c r="DW19" s="1569"/>
      <c r="DX19" s="1569"/>
      <c r="DY19" s="1569"/>
      <c r="DZ19" s="1569"/>
      <c r="EA19" s="1569"/>
      <c r="EB19" s="1569"/>
      <c r="EC19" s="1569"/>
      <c r="ED19" s="1569"/>
      <c r="EE19" s="1569"/>
      <c r="EF19" s="1569"/>
      <c r="EG19" s="1569"/>
      <c r="EH19" s="1569"/>
      <c r="EI19" s="1569"/>
      <c r="EJ19" s="1569"/>
      <c r="EK19" s="1569"/>
      <c r="EL19" s="1569"/>
      <c r="EM19" s="1569"/>
      <c r="EN19" s="1569"/>
      <c r="EO19" s="1569"/>
      <c r="EP19" s="1569"/>
      <c r="EQ19" s="1569"/>
      <c r="ER19" s="1569"/>
      <c r="ES19" s="1569"/>
      <c r="ET19" s="1569"/>
      <c r="EU19" s="1569"/>
      <c r="EV19" s="1569"/>
      <c r="EW19" s="1569"/>
      <c r="EX19" s="1569"/>
      <c r="EY19" s="1569"/>
      <c r="EZ19" s="1569"/>
      <c r="FA19" s="1569"/>
      <c r="FB19" s="1569"/>
      <c r="FC19" s="1569"/>
      <c r="FD19" s="1569"/>
      <c r="FE19" s="1569"/>
      <c r="FF19" s="1569"/>
      <c r="FG19" s="1569"/>
      <c r="FH19" s="1569"/>
      <c r="FI19" s="1569"/>
      <c r="FJ19" s="1569"/>
      <c r="FK19" s="1569"/>
      <c r="FL19" s="1569"/>
      <c r="FM19" s="1569"/>
      <c r="FN19" s="1569"/>
      <c r="FO19" s="1569"/>
      <c r="FP19" s="1569"/>
      <c r="FQ19" s="1569"/>
      <c r="FR19" s="1569"/>
      <c r="FS19" s="1569"/>
      <c r="FT19" s="1569"/>
      <c r="FU19" s="1569"/>
      <c r="FV19" s="1569"/>
      <c r="FW19" s="1569"/>
      <c r="FX19" s="1569"/>
      <c r="FY19" s="1569"/>
      <c r="FZ19" s="1569"/>
      <c r="GA19" s="1569"/>
      <c r="GB19" s="1569"/>
      <c r="GC19" s="1569"/>
      <c r="GD19" s="1569"/>
      <c r="GE19" s="1569"/>
      <c r="GF19" s="1569"/>
      <c r="GG19" s="1569"/>
      <c r="GH19" s="1569"/>
      <c r="GI19" s="1569"/>
      <c r="GJ19" s="1569"/>
      <c r="GK19" s="1569"/>
      <c r="GM19" s="1569"/>
      <c r="GN19" s="1569"/>
      <c r="GO19" s="1569"/>
      <c r="GP19" s="1569"/>
      <c r="GQ19" s="1569"/>
      <c r="GR19" s="1569"/>
      <c r="GS19" s="1569"/>
      <c r="GT19" s="1569"/>
    </row>
    <row r="20" spans="1:202" s="1569" customFormat="1" ht="18.75" customHeight="1">
      <c r="A20" s="1569"/>
      <c r="B20" s="1569"/>
      <c r="C20" s="1569"/>
      <c r="D20" s="1569"/>
      <c r="E20" s="1569"/>
      <c r="F20" s="1569"/>
      <c r="G20" s="1569"/>
      <c r="H20" s="1569"/>
      <c r="I20" s="1569"/>
      <c r="J20" s="1569"/>
      <c r="K20" s="1569"/>
      <c r="L20" s="1569"/>
      <c r="M20" s="1569"/>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c r="AL20" s="1569"/>
      <c r="AM20" s="1569"/>
      <c r="AN20" s="1569"/>
      <c r="AO20" s="1569"/>
      <c r="AP20" s="1569"/>
      <c r="AQ20" s="1569"/>
      <c r="AR20" s="1569"/>
      <c r="AS20" s="1569"/>
      <c r="AT20" s="1569"/>
      <c r="AU20" s="1569"/>
      <c r="AV20" s="1569"/>
      <c r="AW20" s="1569"/>
      <c r="AX20" s="1569"/>
      <c r="AY20" s="1569"/>
      <c r="AZ20" s="1569"/>
      <c r="BA20" s="1569"/>
      <c r="BB20" s="1569"/>
      <c r="BC20" s="1569"/>
      <c r="BD20" s="1569"/>
      <c r="BE20" s="1569"/>
      <c r="BF20" s="1569"/>
      <c r="BG20" s="1569"/>
      <c r="BH20" s="1569"/>
      <c r="BI20" s="1569"/>
      <c r="BJ20" s="1569"/>
      <c r="BK20" s="1569"/>
      <c r="BL20" s="1569"/>
      <c r="BM20" s="1569"/>
      <c r="BN20" s="1569"/>
      <c r="BO20" s="1569"/>
      <c r="BP20" s="1569"/>
      <c r="BQ20" s="1569"/>
      <c r="BR20" s="1569"/>
      <c r="BS20" s="1569"/>
      <c r="BT20" s="1569"/>
      <c r="BU20" s="1569"/>
      <c r="BV20" s="1569"/>
      <c r="BW20" s="1569"/>
      <c r="BX20" s="1569"/>
      <c r="BY20" s="1569"/>
      <c r="BZ20" s="1569"/>
      <c r="CA20" s="1569"/>
      <c r="CB20" s="1569"/>
      <c r="CC20" s="1569"/>
      <c r="CD20" s="1569"/>
      <c r="CE20" s="1569"/>
      <c r="CF20" s="1569"/>
      <c r="CG20" s="1569"/>
      <c r="CH20" s="1569"/>
      <c r="CI20" s="1569"/>
      <c r="CJ20" s="1569"/>
      <c r="CK20" s="1569"/>
      <c r="CL20" s="1569"/>
      <c r="CM20" s="1569"/>
      <c r="CN20" s="1569"/>
      <c r="CO20" s="1569"/>
      <c r="CP20" s="1569"/>
      <c r="CQ20" s="1569"/>
      <c r="CR20" s="1569"/>
      <c r="CS20" s="1569"/>
      <c r="CT20" s="1569"/>
      <c r="CU20" s="1569"/>
      <c r="CV20" s="1569"/>
      <c r="CW20" s="1569"/>
      <c r="CX20" s="1569"/>
      <c r="CY20" s="1569"/>
      <c r="CZ20" s="1569"/>
      <c r="DA20" s="1569"/>
      <c r="DB20" s="1569"/>
      <c r="DC20" s="1569"/>
      <c r="DD20" s="1569"/>
      <c r="DE20" s="1569"/>
      <c r="DF20" s="1569"/>
      <c r="DG20" s="1569"/>
      <c r="DH20" s="1569"/>
      <c r="DI20" s="1569"/>
      <c r="DJ20" s="1569"/>
      <c r="DK20" s="1569"/>
      <c r="DL20" s="1569"/>
      <c r="DM20" s="1569"/>
      <c r="DN20" s="1569"/>
      <c r="DO20" s="1569"/>
      <c r="DP20" s="1569"/>
      <c r="DQ20" s="1569"/>
      <c r="DR20" s="1569"/>
      <c r="DS20" s="1569"/>
      <c r="DT20" s="1569"/>
      <c r="DU20" s="1569"/>
      <c r="DV20" s="1569"/>
      <c r="DW20" s="1569"/>
      <c r="DX20" s="1569"/>
      <c r="DY20" s="1569"/>
      <c r="DZ20" s="1569"/>
      <c r="EA20" s="1569"/>
      <c r="EB20" s="1569"/>
      <c r="EC20" s="1569"/>
      <c r="ED20" s="1569"/>
      <c r="EE20" s="1569"/>
      <c r="EF20" s="1569"/>
      <c r="EG20" s="1569"/>
      <c r="EH20" s="1569"/>
      <c r="EI20" s="1569"/>
      <c r="EJ20" s="1569"/>
      <c r="EK20" s="1569"/>
      <c r="EL20" s="1569"/>
      <c r="EM20" s="1569"/>
      <c r="EN20" s="1569"/>
      <c r="EO20" s="1569"/>
      <c r="EP20" s="1569"/>
      <c r="EQ20" s="1569"/>
      <c r="ER20" s="1569"/>
      <c r="ES20" s="1569"/>
      <c r="ET20" s="1569"/>
      <c r="EU20" s="1569"/>
      <c r="EV20" s="1569"/>
      <c r="EW20" s="1569"/>
      <c r="EX20" s="1569"/>
      <c r="EY20" s="1569"/>
      <c r="EZ20" s="1569"/>
      <c r="FA20" s="1569"/>
      <c r="FB20" s="1569"/>
      <c r="FC20" s="1569"/>
      <c r="FD20" s="1569"/>
      <c r="FE20" s="1569"/>
      <c r="FF20" s="1569"/>
      <c r="FG20" s="1569"/>
      <c r="FH20" s="1569"/>
      <c r="FI20" s="1569"/>
      <c r="FJ20" s="1569"/>
      <c r="FK20" s="1569"/>
      <c r="FL20" s="1569"/>
      <c r="FM20" s="1569"/>
      <c r="FN20" s="1569"/>
      <c r="FO20" s="1569"/>
      <c r="FP20" s="1569"/>
      <c r="FQ20" s="1569"/>
      <c r="FR20" s="1569"/>
      <c r="FS20" s="1569"/>
      <c r="FT20" s="1569"/>
      <c r="FU20" s="1569"/>
      <c r="FV20" s="1569"/>
      <c r="FW20" s="1569"/>
      <c r="FX20" s="1569"/>
      <c r="FY20" s="1569"/>
      <c r="FZ20" s="1569"/>
      <c r="GA20" s="1569"/>
      <c r="GB20" s="1569"/>
      <c r="GC20" s="1569"/>
      <c r="GD20" s="1569"/>
      <c r="GE20" s="1569"/>
      <c r="GF20" s="1569"/>
      <c r="GG20" s="1569"/>
      <c r="GH20" s="1569"/>
      <c r="GI20" s="1569"/>
      <c r="GJ20" s="1569"/>
      <c r="GK20" s="1569"/>
      <c r="GM20" s="1569"/>
      <c r="GN20" s="1569"/>
      <c r="GO20" s="1569"/>
      <c r="GP20" s="1569"/>
      <c r="GQ20" s="1569"/>
      <c r="GR20" s="1569"/>
      <c r="GS20" s="1569"/>
      <c r="GT20" s="1569"/>
    </row>
    <row r="21" spans="1:202">
      <c r="A21" s="3435" t="s">
        <v>79</v>
      </c>
      <c r="B21" s="3435"/>
      <c r="C21" s="454"/>
      <c r="D21" s="454"/>
      <c r="E21" s="454"/>
      <c r="F21" s="454"/>
      <c r="G21" s="454"/>
      <c r="H21" s="454"/>
      <c r="I21" s="454"/>
      <c r="J21" s="454"/>
      <c r="K21" s="454"/>
      <c r="L21" s="454"/>
      <c r="M21" s="454"/>
      <c r="N21" s="454"/>
      <c r="O21" s="454"/>
      <c r="P21" s="454"/>
      <c r="Q21" s="454"/>
      <c r="R21" s="454"/>
      <c r="S21" s="454"/>
      <c r="T21" s="454"/>
      <c r="U21" s="454"/>
      <c r="V21" s="454"/>
      <c r="W21" s="454"/>
      <c r="X21" s="454"/>
      <c r="Y21" s="454"/>
      <c r="Z21" s="454"/>
      <c r="AA21" s="454"/>
      <c r="AB21" s="454"/>
      <c r="AC21" s="454"/>
      <c r="AD21" s="454"/>
      <c r="AE21" s="454"/>
      <c r="AF21" s="454"/>
      <c r="AG21" s="454"/>
      <c r="AH21" s="454"/>
      <c r="AI21" s="454"/>
      <c r="AJ21" s="454"/>
      <c r="AK21" s="454"/>
      <c r="AL21" s="454"/>
      <c r="AM21" s="454"/>
      <c r="AN21" s="454"/>
      <c r="AO21" s="454"/>
      <c r="AP21" s="454"/>
      <c r="AQ21" s="454"/>
      <c r="AR21" s="454"/>
      <c r="AS21" s="454"/>
      <c r="AT21" s="454"/>
      <c r="AU21" s="454"/>
      <c r="AV21" s="454"/>
      <c r="AW21" s="454"/>
      <c r="AX21" s="454"/>
      <c r="AY21" s="454"/>
      <c r="AZ21" s="454"/>
      <c r="BA21" s="454"/>
      <c r="BB21" s="454"/>
      <c r="BC21" s="454"/>
      <c r="BD21" s="454"/>
      <c r="BE21" s="454"/>
      <c r="BF21" s="454"/>
      <c r="BG21" s="454"/>
      <c r="BH21" s="454"/>
      <c r="BI21" s="454"/>
      <c r="BJ21" s="454"/>
      <c r="BK21" s="454"/>
      <c r="BL21" s="454"/>
      <c r="BM21" s="454"/>
      <c r="BN21" s="454"/>
      <c r="BO21" s="454"/>
      <c r="BP21" s="454"/>
      <c r="BQ21" s="454"/>
      <c r="BR21" s="454"/>
      <c r="BS21" s="454"/>
      <c r="BT21" s="454"/>
      <c r="BU21" s="454"/>
      <c r="BV21" s="454"/>
      <c r="BW21" s="454"/>
      <c r="BX21" s="454"/>
      <c r="BY21" s="454"/>
      <c r="BZ21" s="454"/>
      <c r="CA21" s="454"/>
      <c r="CB21" s="454"/>
      <c r="CC21" s="454"/>
      <c r="CD21" s="454"/>
      <c r="CE21" s="454"/>
      <c r="CF21" s="454"/>
      <c r="CG21" s="454"/>
      <c r="CH21" s="454"/>
      <c r="CI21" s="454"/>
      <c r="CJ21" s="454"/>
      <c r="CK21" s="454"/>
      <c r="CL21" s="454"/>
      <c r="CM21" s="454"/>
      <c r="CN21" s="454"/>
      <c r="CO21" s="454"/>
      <c r="CP21" s="454"/>
      <c r="CQ21" s="454"/>
      <c r="CR21" s="454"/>
      <c r="CS21" s="454"/>
      <c r="CT21" s="454"/>
      <c r="CU21" s="454"/>
      <c r="CV21" s="454"/>
      <c r="CW21" s="454"/>
      <c r="CX21" s="454"/>
      <c r="CY21" s="454"/>
      <c r="CZ21" s="454"/>
      <c r="DA21" s="454"/>
      <c r="DB21" s="454"/>
      <c r="DC21" s="454"/>
      <c r="DD21" s="454"/>
      <c r="DE21" s="454"/>
      <c r="DF21" s="454"/>
      <c r="DG21" s="454"/>
      <c r="DH21" s="454"/>
      <c r="DI21" s="454"/>
      <c r="DJ21" s="454"/>
      <c r="DK21" s="454"/>
      <c r="DL21" s="454"/>
      <c r="DM21" s="454"/>
    </row>
    <row r="22" spans="1:202">
      <c r="A22" s="3436" t="s">
        <v>950</v>
      </c>
      <c r="B22" s="3441"/>
      <c r="C22" s="3446" t="s">
        <v>1391</v>
      </c>
      <c r="D22" s="1844">
        <v>1</v>
      </c>
      <c r="E22" s="447"/>
      <c r="F22" s="447"/>
      <c r="G22" s="447"/>
      <c r="H22" s="447"/>
      <c r="I22" s="1848"/>
      <c r="J22" s="1844">
        <v>2</v>
      </c>
      <c r="K22" s="447"/>
      <c r="L22" s="447"/>
      <c r="M22" s="447"/>
      <c r="N22" s="447"/>
      <c r="O22" s="1848"/>
      <c r="P22" s="1844">
        <v>3</v>
      </c>
      <c r="Q22" s="447"/>
      <c r="R22" s="447"/>
      <c r="S22" s="447"/>
      <c r="T22" s="447"/>
      <c r="U22" s="1848"/>
      <c r="V22" s="1844">
        <v>4</v>
      </c>
      <c r="W22" s="447"/>
      <c r="X22" s="447"/>
      <c r="Y22" s="447"/>
      <c r="Z22" s="447"/>
      <c r="AA22" s="1848"/>
      <c r="AB22" s="1844">
        <v>5</v>
      </c>
      <c r="AC22" s="447"/>
      <c r="AD22" s="447"/>
      <c r="AE22" s="447"/>
      <c r="AF22" s="447"/>
      <c r="AG22" s="1848"/>
      <c r="AH22" s="1844">
        <v>6</v>
      </c>
      <c r="AI22" s="447"/>
      <c r="AJ22" s="447"/>
      <c r="AK22" s="447"/>
      <c r="AL22" s="447"/>
      <c r="AM22" s="1848"/>
      <c r="AN22" s="1844">
        <v>7</v>
      </c>
      <c r="AO22" s="447"/>
      <c r="AP22" s="447"/>
      <c r="AQ22" s="447"/>
      <c r="AR22" s="447"/>
      <c r="AS22" s="1848"/>
      <c r="AT22" s="1844">
        <v>8</v>
      </c>
      <c r="AU22" s="447"/>
      <c r="AV22" s="447"/>
      <c r="AW22" s="447"/>
      <c r="AX22" s="447"/>
      <c r="AY22" s="1848"/>
      <c r="AZ22" s="1844">
        <v>9</v>
      </c>
      <c r="BA22" s="447"/>
      <c r="BB22" s="447"/>
      <c r="BC22" s="447"/>
      <c r="BD22" s="447"/>
      <c r="BE22" s="1848"/>
      <c r="BF22" s="1844">
        <v>10</v>
      </c>
      <c r="BG22" s="447"/>
      <c r="BH22" s="447"/>
      <c r="BI22" s="447"/>
      <c r="BJ22" s="447"/>
      <c r="BK22" s="1848"/>
      <c r="BL22" s="1844">
        <v>11</v>
      </c>
      <c r="BM22" s="447"/>
      <c r="BN22" s="447"/>
      <c r="BO22" s="447"/>
      <c r="BP22" s="447"/>
      <c r="BQ22" s="1848"/>
      <c r="BR22" s="1844">
        <v>12</v>
      </c>
      <c r="BS22" s="447"/>
      <c r="BT22" s="447"/>
      <c r="BU22" s="447"/>
      <c r="BV22" s="447"/>
      <c r="BW22" s="1848"/>
      <c r="BX22" s="1844">
        <v>13</v>
      </c>
      <c r="BY22" s="447"/>
      <c r="BZ22" s="447"/>
      <c r="CA22" s="447"/>
      <c r="CB22" s="447"/>
      <c r="CC22" s="1848"/>
      <c r="CD22" s="1844">
        <v>14</v>
      </c>
      <c r="CE22" s="447"/>
      <c r="CF22" s="447"/>
      <c r="CG22" s="447"/>
      <c r="CH22" s="447"/>
      <c r="CI22" s="1848"/>
      <c r="CJ22" s="1844">
        <v>15</v>
      </c>
      <c r="CK22" s="447"/>
      <c r="CL22" s="447"/>
      <c r="CM22" s="447"/>
      <c r="CN22" s="447"/>
      <c r="CO22" s="1848"/>
      <c r="CP22" s="1844">
        <v>16</v>
      </c>
      <c r="CQ22" s="447"/>
      <c r="CR22" s="447"/>
      <c r="CS22" s="447"/>
      <c r="CT22" s="447"/>
      <c r="CU22" s="1848"/>
      <c r="CV22" s="1844">
        <v>17</v>
      </c>
      <c r="CW22" s="447"/>
      <c r="CX22" s="447"/>
      <c r="CY22" s="447"/>
      <c r="CZ22" s="447"/>
      <c r="DA22" s="1848"/>
      <c r="DB22" s="1844">
        <v>18</v>
      </c>
      <c r="DC22" s="447"/>
      <c r="DD22" s="447"/>
      <c r="DE22" s="447"/>
      <c r="DF22" s="447"/>
      <c r="DG22" s="1848"/>
      <c r="DH22" s="1844">
        <v>19</v>
      </c>
      <c r="DI22" s="447"/>
      <c r="DJ22" s="447"/>
      <c r="DK22" s="447"/>
      <c r="DL22" s="447"/>
      <c r="DM22" s="1848"/>
      <c r="DN22" s="1844">
        <v>20</v>
      </c>
      <c r="DO22" s="447"/>
      <c r="DP22" s="447"/>
      <c r="DQ22" s="447"/>
      <c r="DR22" s="447"/>
      <c r="DS22" s="1848"/>
      <c r="DT22" s="1844">
        <v>21</v>
      </c>
      <c r="DU22" s="447"/>
      <c r="DV22" s="447"/>
      <c r="DW22" s="447"/>
      <c r="DX22" s="447"/>
      <c r="DY22" s="1848"/>
      <c r="DZ22" s="1844">
        <v>22</v>
      </c>
      <c r="EA22" s="447"/>
      <c r="EB22" s="447"/>
      <c r="EC22" s="447"/>
      <c r="ED22" s="447"/>
      <c r="EE22" s="1848"/>
      <c r="EF22" s="1844">
        <v>23</v>
      </c>
      <c r="EG22" s="447"/>
      <c r="EH22" s="447"/>
      <c r="EI22" s="447"/>
      <c r="EJ22" s="447"/>
      <c r="EK22" s="1848"/>
      <c r="EL22" s="1844">
        <v>24</v>
      </c>
      <c r="EM22" s="447"/>
      <c r="EN22" s="447"/>
      <c r="EO22" s="447"/>
      <c r="EP22" s="447"/>
      <c r="EQ22" s="1848"/>
      <c r="ER22" s="1844">
        <v>25</v>
      </c>
      <c r="ES22" s="447"/>
      <c r="ET22" s="447"/>
      <c r="EU22" s="447"/>
      <c r="EV22" s="447"/>
      <c r="EW22" s="1848"/>
      <c r="EX22" s="1844">
        <v>26</v>
      </c>
      <c r="EY22" s="447"/>
      <c r="EZ22" s="447"/>
      <c r="FA22" s="447"/>
      <c r="FB22" s="447"/>
      <c r="FC22" s="1848"/>
      <c r="FD22" s="1844">
        <v>27</v>
      </c>
      <c r="FE22" s="447"/>
      <c r="FF22" s="447"/>
      <c r="FG22" s="447"/>
      <c r="FH22" s="447"/>
      <c r="FI22" s="1848"/>
      <c r="FJ22" s="1844">
        <v>28</v>
      </c>
      <c r="FK22" s="447"/>
      <c r="FL22" s="447"/>
      <c r="FM22" s="447"/>
      <c r="FN22" s="447"/>
      <c r="FO22" s="1848"/>
      <c r="FP22" s="1844">
        <v>29</v>
      </c>
      <c r="FQ22" s="447"/>
      <c r="FR22" s="447"/>
      <c r="FS22" s="447"/>
      <c r="FT22" s="447"/>
      <c r="FU22" s="1848"/>
      <c r="FV22" s="1844">
        <v>30</v>
      </c>
      <c r="FW22" s="447"/>
      <c r="FX22" s="447"/>
      <c r="FY22" s="447"/>
      <c r="FZ22" s="447"/>
      <c r="GA22" s="1848"/>
      <c r="GB22" s="1844">
        <v>31</v>
      </c>
      <c r="GC22" s="447"/>
      <c r="GD22" s="447"/>
      <c r="GE22" s="447"/>
      <c r="GF22" s="447"/>
      <c r="GG22" s="1848"/>
      <c r="GH22" s="417" t="s">
        <v>296</v>
      </c>
      <c r="GI22" s="417"/>
      <c r="GJ22" s="417"/>
      <c r="GK22" s="14"/>
    </row>
    <row r="23" spans="1:202">
      <c r="A23" s="3437"/>
      <c r="B23" s="3442"/>
      <c r="C23" s="421"/>
      <c r="D23" s="3451" t="s">
        <v>1392</v>
      </c>
      <c r="E23" s="3457"/>
      <c r="F23" s="3462" t="s">
        <v>269</v>
      </c>
      <c r="G23" s="3462"/>
      <c r="H23" s="3462" t="s">
        <v>325</v>
      </c>
      <c r="I23" s="3465"/>
      <c r="J23" s="3468" t="s">
        <v>1392</v>
      </c>
      <c r="K23" s="3462"/>
      <c r="L23" s="3462" t="s">
        <v>269</v>
      </c>
      <c r="M23" s="3462"/>
      <c r="N23" s="3462" t="s">
        <v>325</v>
      </c>
      <c r="O23" s="3465"/>
      <c r="P23" s="3468" t="s">
        <v>1392</v>
      </c>
      <c r="Q23" s="3462"/>
      <c r="R23" s="3462" t="s">
        <v>269</v>
      </c>
      <c r="S23" s="3462"/>
      <c r="T23" s="3462" t="s">
        <v>325</v>
      </c>
      <c r="U23" s="3465"/>
      <c r="V23" s="3468" t="s">
        <v>1392</v>
      </c>
      <c r="W23" s="3462"/>
      <c r="X23" s="3462" t="s">
        <v>269</v>
      </c>
      <c r="Y23" s="3462"/>
      <c r="Z23" s="3462" t="s">
        <v>325</v>
      </c>
      <c r="AA23" s="3465"/>
      <c r="AB23" s="3468" t="s">
        <v>1392</v>
      </c>
      <c r="AC23" s="3462"/>
      <c r="AD23" s="3462" t="s">
        <v>269</v>
      </c>
      <c r="AE23" s="3462"/>
      <c r="AF23" s="3462" t="s">
        <v>325</v>
      </c>
      <c r="AG23" s="3465"/>
      <c r="AH23" s="3468" t="s">
        <v>1392</v>
      </c>
      <c r="AI23" s="3462"/>
      <c r="AJ23" s="3462" t="s">
        <v>269</v>
      </c>
      <c r="AK23" s="3462"/>
      <c r="AL23" s="3462" t="s">
        <v>325</v>
      </c>
      <c r="AM23" s="3465"/>
      <c r="AN23" s="3468" t="s">
        <v>1392</v>
      </c>
      <c r="AO23" s="3462"/>
      <c r="AP23" s="3462" t="s">
        <v>269</v>
      </c>
      <c r="AQ23" s="3462"/>
      <c r="AR23" s="3462" t="s">
        <v>325</v>
      </c>
      <c r="AS23" s="3492"/>
      <c r="AT23" s="3495" t="s">
        <v>1392</v>
      </c>
      <c r="AU23" s="3462"/>
      <c r="AV23" s="3462" t="s">
        <v>269</v>
      </c>
      <c r="AW23" s="3462"/>
      <c r="AX23" s="3462" t="s">
        <v>325</v>
      </c>
      <c r="AY23" s="3465"/>
      <c r="AZ23" s="3468" t="s">
        <v>1392</v>
      </c>
      <c r="BA23" s="3462"/>
      <c r="BB23" s="3462" t="s">
        <v>269</v>
      </c>
      <c r="BC23" s="3462"/>
      <c r="BD23" s="3462" t="s">
        <v>325</v>
      </c>
      <c r="BE23" s="3465"/>
      <c r="BF23" s="3468" t="s">
        <v>1392</v>
      </c>
      <c r="BG23" s="3462"/>
      <c r="BH23" s="3462" t="s">
        <v>269</v>
      </c>
      <c r="BI23" s="3462"/>
      <c r="BJ23" s="3462" t="s">
        <v>325</v>
      </c>
      <c r="BK23" s="3465"/>
      <c r="BL23" s="3468" t="s">
        <v>1392</v>
      </c>
      <c r="BM23" s="3462"/>
      <c r="BN23" s="3462" t="s">
        <v>269</v>
      </c>
      <c r="BO23" s="3462"/>
      <c r="BP23" s="3462" t="s">
        <v>325</v>
      </c>
      <c r="BQ23" s="3492"/>
      <c r="BR23" s="3495" t="s">
        <v>1392</v>
      </c>
      <c r="BS23" s="3462"/>
      <c r="BT23" s="3462" t="s">
        <v>269</v>
      </c>
      <c r="BU23" s="3462"/>
      <c r="BV23" s="3462" t="s">
        <v>325</v>
      </c>
      <c r="BW23" s="3465"/>
      <c r="BX23" s="3468" t="s">
        <v>1392</v>
      </c>
      <c r="BY23" s="3462"/>
      <c r="BZ23" s="3462" t="s">
        <v>269</v>
      </c>
      <c r="CA23" s="3462"/>
      <c r="CB23" s="3462" t="s">
        <v>325</v>
      </c>
      <c r="CC23" s="3465"/>
      <c r="CD23" s="3468" t="s">
        <v>1392</v>
      </c>
      <c r="CE23" s="3462"/>
      <c r="CF23" s="3462" t="s">
        <v>269</v>
      </c>
      <c r="CG23" s="3462"/>
      <c r="CH23" s="3462" t="s">
        <v>325</v>
      </c>
      <c r="CI23" s="3465"/>
      <c r="CJ23" s="3468" t="s">
        <v>1392</v>
      </c>
      <c r="CK23" s="3462"/>
      <c r="CL23" s="3462" t="s">
        <v>269</v>
      </c>
      <c r="CM23" s="3462"/>
      <c r="CN23" s="3462" t="s">
        <v>325</v>
      </c>
      <c r="CO23" s="3465"/>
      <c r="CP23" s="3468" t="s">
        <v>1392</v>
      </c>
      <c r="CQ23" s="3462"/>
      <c r="CR23" s="3462" t="s">
        <v>269</v>
      </c>
      <c r="CS23" s="3462"/>
      <c r="CT23" s="3462" t="s">
        <v>325</v>
      </c>
      <c r="CU23" s="3465"/>
      <c r="CV23" s="3468" t="s">
        <v>1392</v>
      </c>
      <c r="CW23" s="3462"/>
      <c r="CX23" s="3462" t="s">
        <v>269</v>
      </c>
      <c r="CY23" s="3462"/>
      <c r="CZ23" s="3462" t="s">
        <v>325</v>
      </c>
      <c r="DA23" s="3492"/>
      <c r="DB23" s="3495" t="s">
        <v>1392</v>
      </c>
      <c r="DC23" s="3462"/>
      <c r="DD23" s="3462" t="s">
        <v>269</v>
      </c>
      <c r="DE23" s="3462"/>
      <c r="DF23" s="3462" t="s">
        <v>325</v>
      </c>
      <c r="DG23" s="3492"/>
      <c r="DH23" s="3495" t="s">
        <v>1392</v>
      </c>
      <c r="DI23" s="3462"/>
      <c r="DJ23" s="3462" t="s">
        <v>269</v>
      </c>
      <c r="DK23" s="3462"/>
      <c r="DL23" s="3462" t="s">
        <v>325</v>
      </c>
      <c r="DM23" s="3492"/>
      <c r="DN23" s="3495" t="s">
        <v>1392</v>
      </c>
      <c r="DO23" s="3462"/>
      <c r="DP23" s="3462" t="s">
        <v>269</v>
      </c>
      <c r="DQ23" s="3462"/>
      <c r="DR23" s="3462" t="s">
        <v>325</v>
      </c>
      <c r="DS23" s="3492"/>
      <c r="DT23" s="3495" t="s">
        <v>1392</v>
      </c>
      <c r="DU23" s="3462"/>
      <c r="DV23" s="3462" t="s">
        <v>269</v>
      </c>
      <c r="DW23" s="3462"/>
      <c r="DX23" s="3462" t="s">
        <v>325</v>
      </c>
      <c r="DY23" s="3492"/>
      <c r="DZ23" s="3495" t="s">
        <v>1392</v>
      </c>
      <c r="EA23" s="3462"/>
      <c r="EB23" s="3462" t="s">
        <v>269</v>
      </c>
      <c r="EC23" s="3462"/>
      <c r="ED23" s="3462" t="s">
        <v>325</v>
      </c>
      <c r="EE23" s="3492"/>
      <c r="EF23" s="3495" t="s">
        <v>1392</v>
      </c>
      <c r="EG23" s="3462"/>
      <c r="EH23" s="3462" t="s">
        <v>269</v>
      </c>
      <c r="EI23" s="3462"/>
      <c r="EJ23" s="3462" t="s">
        <v>325</v>
      </c>
      <c r="EK23" s="3492"/>
      <c r="EL23" s="3495" t="s">
        <v>1392</v>
      </c>
      <c r="EM23" s="3462"/>
      <c r="EN23" s="3462" t="s">
        <v>269</v>
      </c>
      <c r="EO23" s="3462"/>
      <c r="EP23" s="3462" t="s">
        <v>325</v>
      </c>
      <c r="EQ23" s="3492"/>
      <c r="ER23" s="3495" t="s">
        <v>1392</v>
      </c>
      <c r="ES23" s="3462"/>
      <c r="ET23" s="3462" t="s">
        <v>269</v>
      </c>
      <c r="EU23" s="3462"/>
      <c r="EV23" s="3462" t="s">
        <v>325</v>
      </c>
      <c r="EW23" s="3492"/>
      <c r="EX23" s="3495" t="s">
        <v>1392</v>
      </c>
      <c r="EY23" s="3462"/>
      <c r="EZ23" s="3462" t="s">
        <v>269</v>
      </c>
      <c r="FA23" s="3462"/>
      <c r="FB23" s="3462" t="s">
        <v>325</v>
      </c>
      <c r="FC23" s="3492"/>
      <c r="FD23" s="3495" t="s">
        <v>1392</v>
      </c>
      <c r="FE23" s="3462"/>
      <c r="FF23" s="3462" t="s">
        <v>269</v>
      </c>
      <c r="FG23" s="3462"/>
      <c r="FH23" s="3462" t="s">
        <v>325</v>
      </c>
      <c r="FI23" s="3492"/>
      <c r="FJ23" s="3495" t="s">
        <v>1392</v>
      </c>
      <c r="FK23" s="3462"/>
      <c r="FL23" s="3462" t="s">
        <v>269</v>
      </c>
      <c r="FM23" s="3462"/>
      <c r="FN23" s="3462" t="s">
        <v>325</v>
      </c>
      <c r="FO23" s="3492"/>
      <c r="FP23" s="3495" t="s">
        <v>1392</v>
      </c>
      <c r="FQ23" s="3462"/>
      <c r="FR23" s="3462" t="s">
        <v>269</v>
      </c>
      <c r="FS23" s="3462"/>
      <c r="FT23" s="3462" t="s">
        <v>325</v>
      </c>
      <c r="FU23" s="3492"/>
      <c r="FV23" s="3495" t="s">
        <v>1392</v>
      </c>
      <c r="FW23" s="3462"/>
      <c r="FX23" s="3462" t="s">
        <v>269</v>
      </c>
      <c r="FY23" s="3462"/>
      <c r="FZ23" s="3462" t="s">
        <v>325</v>
      </c>
      <c r="GA23" s="3492"/>
      <c r="GB23" s="3495" t="s">
        <v>1392</v>
      </c>
      <c r="GC23" s="3462"/>
      <c r="GD23" s="3462" t="s">
        <v>269</v>
      </c>
      <c r="GE23" s="3462"/>
      <c r="GF23" s="3457" t="s">
        <v>325</v>
      </c>
      <c r="GG23" s="3506"/>
      <c r="GH23" s="3509" t="s">
        <v>1392</v>
      </c>
      <c r="GI23" s="3509" t="s">
        <v>269</v>
      </c>
      <c r="GJ23" s="3509" t="s">
        <v>318</v>
      </c>
      <c r="GK23" s="2528"/>
    </row>
    <row r="24" spans="1:202">
      <c r="A24" s="3438">
        <v>1</v>
      </c>
      <c r="B24" s="3443"/>
      <c r="C24" s="3447"/>
      <c r="D24" s="3452"/>
      <c r="E24" s="3458"/>
      <c r="F24" s="3463"/>
      <c r="G24" s="3463"/>
      <c r="H24" s="3463"/>
      <c r="I24" s="3466"/>
      <c r="J24" s="3469"/>
      <c r="K24" s="3463"/>
      <c r="L24" s="3463"/>
      <c r="M24" s="3463"/>
      <c r="N24" s="3463"/>
      <c r="O24" s="3466"/>
      <c r="P24" s="3469"/>
      <c r="Q24" s="3463"/>
      <c r="R24" s="3463"/>
      <c r="S24" s="3463"/>
      <c r="T24" s="3463"/>
      <c r="U24" s="3466"/>
      <c r="V24" s="3469"/>
      <c r="W24" s="3463"/>
      <c r="X24" s="3463"/>
      <c r="Y24" s="3463"/>
      <c r="Z24" s="3463"/>
      <c r="AA24" s="3466"/>
      <c r="AB24" s="3469"/>
      <c r="AC24" s="3463"/>
      <c r="AD24" s="3463"/>
      <c r="AE24" s="3463"/>
      <c r="AF24" s="3463"/>
      <c r="AG24" s="3466"/>
      <c r="AH24" s="3469"/>
      <c r="AI24" s="3463"/>
      <c r="AJ24" s="3463"/>
      <c r="AK24" s="3463"/>
      <c r="AL24" s="3463"/>
      <c r="AM24" s="3466"/>
      <c r="AN24" s="3469"/>
      <c r="AO24" s="3463"/>
      <c r="AP24" s="3463"/>
      <c r="AQ24" s="3463"/>
      <c r="AR24" s="3463"/>
      <c r="AS24" s="3493"/>
      <c r="AT24" s="3496"/>
      <c r="AU24" s="3463"/>
      <c r="AV24" s="3463"/>
      <c r="AW24" s="3463"/>
      <c r="AX24" s="3463"/>
      <c r="AY24" s="3466"/>
      <c r="AZ24" s="3469"/>
      <c r="BA24" s="3463"/>
      <c r="BB24" s="3463"/>
      <c r="BC24" s="3463"/>
      <c r="BD24" s="3463"/>
      <c r="BE24" s="3466"/>
      <c r="BF24" s="3469"/>
      <c r="BG24" s="3463"/>
      <c r="BH24" s="3463"/>
      <c r="BI24" s="3463"/>
      <c r="BJ24" s="3463"/>
      <c r="BK24" s="3466"/>
      <c r="BL24" s="3469"/>
      <c r="BM24" s="3463"/>
      <c r="BN24" s="3463"/>
      <c r="BO24" s="3463"/>
      <c r="BP24" s="3463"/>
      <c r="BQ24" s="3493"/>
      <c r="BR24" s="3496"/>
      <c r="BS24" s="3463"/>
      <c r="BT24" s="3463"/>
      <c r="BU24" s="3463"/>
      <c r="BV24" s="3463"/>
      <c r="BW24" s="3466"/>
      <c r="BX24" s="3469"/>
      <c r="BY24" s="3463"/>
      <c r="BZ24" s="3463"/>
      <c r="CA24" s="3463"/>
      <c r="CB24" s="3463"/>
      <c r="CC24" s="3466"/>
      <c r="CD24" s="3469"/>
      <c r="CE24" s="3463"/>
      <c r="CF24" s="3463"/>
      <c r="CG24" s="3463"/>
      <c r="CH24" s="3463"/>
      <c r="CI24" s="3466"/>
      <c r="CJ24" s="3469"/>
      <c r="CK24" s="3463"/>
      <c r="CL24" s="3463"/>
      <c r="CM24" s="3463"/>
      <c r="CN24" s="3463"/>
      <c r="CO24" s="3466"/>
      <c r="CP24" s="3469"/>
      <c r="CQ24" s="3463"/>
      <c r="CR24" s="3463"/>
      <c r="CS24" s="3463"/>
      <c r="CT24" s="3463"/>
      <c r="CU24" s="3466"/>
      <c r="CV24" s="3469"/>
      <c r="CW24" s="3463"/>
      <c r="CX24" s="3463"/>
      <c r="CY24" s="3463"/>
      <c r="CZ24" s="3463"/>
      <c r="DA24" s="3493"/>
      <c r="DB24" s="3496"/>
      <c r="DC24" s="3463"/>
      <c r="DD24" s="3463"/>
      <c r="DE24" s="3463"/>
      <c r="DF24" s="3463"/>
      <c r="DG24" s="3493"/>
      <c r="DH24" s="3496"/>
      <c r="DI24" s="3463"/>
      <c r="DJ24" s="3463"/>
      <c r="DK24" s="3463"/>
      <c r="DL24" s="3463"/>
      <c r="DM24" s="3493"/>
      <c r="DN24" s="3496"/>
      <c r="DO24" s="3463"/>
      <c r="DP24" s="3463"/>
      <c r="DQ24" s="3463"/>
      <c r="DR24" s="3463"/>
      <c r="DS24" s="3493"/>
      <c r="DT24" s="3496"/>
      <c r="DU24" s="3463"/>
      <c r="DV24" s="3463"/>
      <c r="DW24" s="3463"/>
      <c r="DX24" s="3463"/>
      <c r="DY24" s="3493"/>
      <c r="DZ24" s="3496"/>
      <c r="EA24" s="3463"/>
      <c r="EB24" s="3463"/>
      <c r="EC24" s="3463"/>
      <c r="ED24" s="3463"/>
      <c r="EE24" s="3493"/>
      <c r="EF24" s="3496"/>
      <c r="EG24" s="3463"/>
      <c r="EH24" s="3463"/>
      <c r="EI24" s="3463"/>
      <c r="EJ24" s="3463"/>
      <c r="EK24" s="3493"/>
      <c r="EL24" s="3496"/>
      <c r="EM24" s="3463"/>
      <c r="EN24" s="3463"/>
      <c r="EO24" s="3463"/>
      <c r="EP24" s="3463"/>
      <c r="EQ24" s="3493"/>
      <c r="ER24" s="3496"/>
      <c r="ES24" s="3463"/>
      <c r="ET24" s="3463"/>
      <c r="EU24" s="3463"/>
      <c r="EV24" s="3463"/>
      <c r="EW24" s="3493"/>
      <c r="EX24" s="3496"/>
      <c r="EY24" s="3463"/>
      <c r="EZ24" s="3463"/>
      <c r="FA24" s="3463"/>
      <c r="FB24" s="3463"/>
      <c r="FC24" s="3493"/>
      <c r="FD24" s="3496"/>
      <c r="FE24" s="3463"/>
      <c r="FF24" s="3463"/>
      <c r="FG24" s="3463"/>
      <c r="FH24" s="3463"/>
      <c r="FI24" s="3493"/>
      <c r="FJ24" s="3496"/>
      <c r="FK24" s="3463"/>
      <c r="FL24" s="3463"/>
      <c r="FM24" s="3463"/>
      <c r="FN24" s="3463"/>
      <c r="FO24" s="3493"/>
      <c r="FP24" s="3496"/>
      <c r="FQ24" s="3463"/>
      <c r="FR24" s="3463"/>
      <c r="FS24" s="3463"/>
      <c r="FT24" s="3463"/>
      <c r="FU24" s="3493"/>
      <c r="FV24" s="3496"/>
      <c r="FW24" s="3463"/>
      <c r="FX24" s="3463"/>
      <c r="FY24" s="3463"/>
      <c r="FZ24" s="3463"/>
      <c r="GA24" s="3493"/>
      <c r="GB24" s="3496"/>
      <c r="GC24" s="3463"/>
      <c r="GD24" s="3463"/>
      <c r="GE24" s="3463"/>
      <c r="GF24" s="3458"/>
      <c r="GG24" s="3507"/>
      <c r="GH24" s="421">
        <f t="shared" ref="GH24:GH87" si="0">GM24+GN24</f>
        <v>0</v>
      </c>
      <c r="GI24" s="421">
        <f t="shared" ref="GI24:GI87" si="1">GP24+GO24</f>
        <v>0</v>
      </c>
      <c r="GJ24" s="421">
        <f t="shared" ref="GJ24:GJ87" si="2">GQ24+GR24</f>
        <v>0</v>
      </c>
      <c r="GK24" s="14"/>
      <c r="GM24" s="422">
        <f t="shared" ref="GM24:GM87" si="3">COUNTA(D24,J24,P24,V24,AB24,AH24,AN24,AT24,AZ24,BF24,BL24,BR24,BX24,CD24,CJ24)</f>
        <v>0</v>
      </c>
      <c r="GN24" s="422">
        <f t="shared" ref="GN24:GN87" si="4">COUNTA(GB24,FV24,FP24,FJ24,FD24,EX24,ER24,EL24,EF24,DZ24,DT24,DN24,DH24,DB24,CV24,CP24)</f>
        <v>0</v>
      </c>
      <c r="GO24" s="422">
        <f t="shared" ref="GO24:GO87" si="5">COUNTA(F24,L24,R24,X24,AD24,AJ24,AP24,AV24,BB24,BH24,BN24,BT24,BZ24,CF24,CL24)</f>
        <v>0</v>
      </c>
      <c r="GP24" s="422">
        <f t="shared" ref="GP24:GP87" si="6">COUNTA(GD24,FX24,FR24,FL24,FF24,EZ24,ET24,EN24,EH24,EB24,DV24,DP24,DJ24,DD24,CX24,CR24)</f>
        <v>0</v>
      </c>
      <c r="GQ24" s="422">
        <f t="shared" ref="GQ24:GQ87" si="7">COUNTA(H24,N24,T24,Z24,AF24,AL24,AR24,AX24,BD24,BJ24,BP24,BV24,CB24,CH24,CN24)</f>
        <v>0</v>
      </c>
      <c r="GR24" s="422">
        <f t="shared" ref="GR24:GR87" si="8">COUNTA(GF24,FZ24,FT24,FN24,FH24,FB24,EV24,EP24,EJ24,ED24,DX24,DR24,DL24,DF24,CZ24,CT24)</f>
        <v>0</v>
      </c>
      <c r="GS24" s="417" t="str">
        <f t="shared" ref="GS24:GS87" si="9">IF(GP24+GO24+GQ24+GR24&gt;0,"○","")</f>
        <v/>
      </c>
      <c r="GT24" s="417" t="str">
        <f t="shared" ref="GT24:GT87" si="10">IF(AND(C24="○",GS24="○"),"○","")</f>
        <v/>
      </c>
    </row>
    <row r="25" spans="1:202">
      <c r="A25" s="3438">
        <v>2</v>
      </c>
      <c r="B25" s="3443"/>
      <c r="C25" s="3447"/>
      <c r="D25" s="3452"/>
      <c r="E25" s="3458"/>
      <c r="F25" s="3463"/>
      <c r="G25" s="3463"/>
      <c r="H25" s="3463"/>
      <c r="I25" s="3466"/>
      <c r="J25" s="3469"/>
      <c r="K25" s="3463"/>
      <c r="L25" s="3463"/>
      <c r="M25" s="3463"/>
      <c r="N25" s="3463"/>
      <c r="O25" s="3466"/>
      <c r="P25" s="3469"/>
      <c r="Q25" s="3463"/>
      <c r="R25" s="3463"/>
      <c r="S25" s="3463"/>
      <c r="T25" s="3463"/>
      <c r="U25" s="3466"/>
      <c r="V25" s="3469"/>
      <c r="W25" s="3463"/>
      <c r="X25" s="3463"/>
      <c r="Y25" s="3463"/>
      <c r="Z25" s="3463"/>
      <c r="AA25" s="3466"/>
      <c r="AB25" s="3469"/>
      <c r="AC25" s="3463"/>
      <c r="AD25" s="3463"/>
      <c r="AE25" s="3463"/>
      <c r="AF25" s="3463"/>
      <c r="AG25" s="3466"/>
      <c r="AH25" s="3469"/>
      <c r="AI25" s="3463"/>
      <c r="AJ25" s="3463"/>
      <c r="AK25" s="3463"/>
      <c r="AL25" s="3463"/>
      <c r="AM25" s="3466"/>
      <c r="AN25" s="3469"/>
      <c r="AO25" s="3463"/>
      <c r="AP25" s="3463"/>
      <c r="AQ25" s="3463"/>
      <c r="AR25" s="3463"/>
      <c r="AS25" s="3493"/>
      <c r="AT25" s="3496"/>
      <c r="AU25" s="3463"/>
      <c r="AV25" s="3463"/>
      <c r="AW25" s="3463"/>
      <c r="AX25" s="3463"/>
      <c r="AY25" s="3466"/>
      <c r="AZ25" s="3469"/>
      <c r="BA25" s="3463"/>
      <c r="BB25" s="3463"/>
      <c r="BC25" s="3463"/>
      <c r="BD25" s="3463"/>
      <c r="BE25" s="3466"/>
      <c r="BF25" s="3469"/>
      <c r="BG25" s="3463"/>
      <c r="BH25" s="3463"/>
      <c r="BI25" s="3463"/>
      <c r="BJ25" s="3463"/>
      <c r="BK25" s="3466"/>
      <c r="BL25" s="3469"/>
      <c r="BM25" s="3463"/>
      <c r="BN25" s="3463"/>
      <c r="BO25" s="3463"/>
      <c r="BP25" s="3463"/>
      <c r="BQ25" s="3493"/>
      <c r="BR25" s="3496"/>
      <c r="BS25" s="3463"/>
      <c r="BT25" s="3463"/>
      <c r="BU25" s="3463"/>
      <c r="BV25" s="3463"/>
      <c r="BW25" s="3466"/>
      <c r="BX25" s="3469"/>
      <c r="BY25" s="3463"/>
      <c r="BZ25" s="3463"/>
      <c r="CA25" s="3463"/>
      <c r="CB25" s="3463"/>
      <c r="CC25" s="3466"/>
      <c r="CD25" s="3469"/>
      <c r="CE25" s="3463"/>
      <c r="CF25" s="3463"/>
      <c r="CG25" s="3463"/>
      <c r="CH25" s="3463"/>
      <c r="CI25" s="3466"/>
      <c r="CJ25" s="3469"/>
      <c r="CK25" s="3463"/>
      <c r="CL25" s="3463"/>
      <c r="CM25" s="3463"/>
      <c r="CN25" s="3463"/>
      <c r="CO25" s="3466"/>
      <c r="CP25" s="3469"/>
      <c r="CQ25" s="3463"/>
      <c r="CR25" s="3463"/>
      <c r="CS25" s="3463"/>
      <c r="CT25" s="3463"/>
      <c r="CU25" s="3466"/>
      <c r="CV25" s="3469"/>
      <c r="CW25" s="3463"/>
      <c r="CX25" s="3463"/>
      <c r="CY25" s="3463"/>
      <c r="CZ25" s="3463"/>
      <c r="DA25" s="3493"/>
      <c r="DB25" s="3496"/>
      <c r="DC25" s="3463"/>
      <c r="DD25" s="3463"/>
      <c r="DE25" s="3463"/>
      <c r="DF25" s="3463"/>
      <c r="DG25" s="3493"/>
      <c r="DH25" s="3496"/>
      <c r="DI25" s="3463"/>
      <c r="DJ25" s="3463"/>
      <c r="DK25" s="3463"/>
      <c r="DL25" s="3463"/>
      <c r="DM25" s="3493"/>
      <c r="DN25" s="3496"/>
      <c r="DO25" s="3463"/>
      <c r="DP25" s="3463"/>
      <c r="DQ25" s="3463"/>
      <c r="DR25" s="3463"/>
      <c r="DS25" s="3493"/>
      <c r="DT25" s="3496"/>
      <c r="DU25" s="3463"/>
      <c r="DV25" s="3463"/>
      <c r="DW25" s="3463"/>
      <c r="DX25" s="3463"/>
      <c r="DY25" s="3493"/>
      <c r="DZ25" s="3496"/>
      <c r="EA25" s="3463"/>
      <c r="EB25" s="3463"/>
      <c r="EC25" s="3463"/>
      <c r="ED25" s="3463"/>
      <c r="EE25" s="3493"/>
      <c r="EF25" s="3496"/>
      <c r="EG25" s="3463"/>
      <c r="EH25" s="3463"/>
      <c r="EI25" s="3463"/>
      <c r="EJ25" s="3463"/>
      <c r="EK25" s="3493"/>
      <c r="EL25" s="3496"/>
      <c r="EM25" s="3463"/>
      <c r="EN25" s="3463"/>
      <c r="EO25" s="3463"/>
      <c r="EP25" s="3463"/>
      <c r="EQ25" s="3493"/>
      <c r="ER25" s="3496"/>
      <c r="ES25" s="3463"/>
      <c r="ET25" s="3463"/>
      <c r="EU25" s="3463"/>
      <c r="EV25" s="3463"/>
      <c r="EW25" s="3493"/>
      <c r="EX25" s="3496"/>
      <c r="EY25" s="3463"/>
      <c r="EZ25" s="3463"/>
      <c r="FA25" s="3463"/>
      <c r="FB25" s="3463"/>
      <c r="FC25" s="3493"/>
      <c r="FD25" s="3496"/>
      <c r="FE25" s="3463"/>
      <c r="FF25" s="3463"/>
      <c r="FG25" s="3463"/>
      <c r="FH25" s="3463"/>
      <c r="FI25" s="3493"/>
      <c r="FJ25" s="3496"/>
      <c r="FK25" s="3463"/>
      <c r="FL25" s="3463"/>
      <c r="FM25" s="3463"/>
      <c r="FN25" s="3463"/>
      <c r="FO25" s="3493"/>
      <c r="FP25" s="3496"/>
      <c r="FQ25" s="3463"/>
      <c r="FR25" s="3463"/>
      <c r="FS25" s="3463"/>
      <c r="FT25" s="3463"/>
      <c r="FU25" s="3493"/>
      <c r="FV25" s="3496"/>
      <c r="FW25" s="3463"/>
      <c r="FX25" s="3463"/>
      <c r="FY25" s="3463"/>
      <c r="FZ25" s="3463"/>
      <c r="GA25" s="3493"/>
      <c r="GB25" s="3496"/>
      <c r="GC25" s="3463"/>
      <c r="GD25" s="3463"/>
      <c r="GE25" s="3463"/>
      <c r="GF25" s="3458"/>
      <c r="GG25" s="3507"/>
      <c r="GH25" s="421">
        <f t="shared" si="0"/>
        <v>0</v>
      </c>
      <c r="GI25" s="421">
        <f t="shared" si="1"/>
        <v>0</v>
      </c>
      <c r="GJ25" s="421">
        <f t="shared" si="2"/>
        <v>0</v>
      </c>
      <c r="GK25" s="14"/>
      <c r="GM25" s="422">
        <f t="shared" si="3"/>
        <v>0</v>
      </c>
      <c r="GN25" s="422">
        <f t="shared" si="4"/>
        <v>0</v>
      </c>
      <c r="GO25" s="422">
        <f t="shared" si="5"/>
        <v>0</v>
      </c>
      <c r="GP25" s="422">
        <f t="shared" si="6"/>
        <v>0</v>
      </c>
      <c r="GQ25" s="422">
        <f t="shared" si="7"/>
        <v>0</v>
      </c>
      <c r="GR25" s="422">
        <f t="shared" si="8"/>
        <v>0</v>
      </c>
      <c r="GS25" s="417" t="str">
        <f t="shared" si="9"/>
        <v/>
      </c>
      <c r="GT25" s="417" t="str">
        <f t="shared" si="10"/>
        <v/>
      </c>
    </row>
    <row r="26" spans="1:202">
      <c r="A26" s="3438">
        <v>3</v>
      </c>
      <c r="B26" s="3443"/>
      <c r="C26" s="3447"/>
      <c r="D26" s="3452"/>
      <c r="E26" s="3458"/>
      <c r="F26" s="3463"/>
      <c r="G26" s="3463"/>
      <c r="H26" s="3463"/>
      <c r="I26" s="3466"/>
      <c r="J26" s="3469"/>
      <c r="K26" s="3463"/>
      <c r="L26" s="3463"/>
      <c r="M26" s="3463"/>
      <c r="N26" s="3463"/>
      <c r="O26" s="3466"/>
      <c r="P26" s="3469"/>
      <c r="Q26" s="3463"/>
      <c r="R26" s="3463"/>
      <c r="S26" s="3463"/>
      <c r="T26" s="3463"/>
      <c r="U26" s="3466"/>
      <c r="V26" s="3469"/>
      <c r="W26" s="3463"/>
      <c r="X26" s="3463"/>
      <c r="Y26" s="3463"/>
      <c r="Z26" s="3463"/>
      <c r="AA26" s="3466"/>
      <c r="AB26" s="3469"/>
      <c r="AC26" s="3463"/>
      <c r="AD26" s="3463"/>
      <c r="AE26" s="3463"/>
      <c r="AF26" s="3463"/>
      <c r="AG26" s="3466"/>
      <c r="AH26" s="3469"/>
      <c r="AI26" s="3463"/>
      <c r="AJ26" s="3463"/>
      <c r="AK26" s="3463"/>
      <c r="AL26" s="3463"/>
      <c r="AM26" s="3466"/>
      <c r="AN26" s="3469"/>
      <c r="AO26" s="3463"/>
      <c r="AP26" s="3463"/>
      <c r="AQ26" s="3463"/>
      <c r="AR26" s="3463"/>
      <c r="AS26" s="3493"/>
      <c r="AT26" s="3496"/>
      <c r="AU26" s="3463"/>
      <c r="AV26" s="3463"/>
      <c r="AW26" s="3463"/>
      <c r="AX26" s="3463"/>
      <c r="AY26" s="3466"/>
      <c r="AZ26" s="3469"/>
      <c r="BA26" s="3463"/>
      <c r="BB26" s="3463"/>
      <c r="BC26" s="3463"/>
      <c r="BD26" s="3463"/>
      <c r="BE26" s="3466"/>
      <c r="BF26" s="3469"/>
      <c r="BG26" s="3463"/>
      <c r="BH26" s="3463"/>
      <c r="BI26" s="3463"/>
      <c r="BJ26" s="3463"/>
      <c r="BK26" s="3466"/>
      <c r="BL26" s="3469"/>
      <c r="BM26" s="3463"/>
      <c r="BN26" s="3463"/>
      <c r="BO26" s="3463"/>
      <c r="BP26" s="3463"/>
      <c r="BQ26" s="3493"/>
      <c r="BR26" s="3496"/>
      <c r="BS26" s="3463"/>
      <c r="BT26" s="3463"/>
      <c r="BU26" s="3463"/>
      <c r="BV26" s="3463"/>
      <c r="BW26" s="3466"/>
      <c r="BX26" s="3469"/>
      <c r="BY26" s="3463"/>
      <c r="BZ26" s="3463"/>
      <c r="CA26" s="3463"/>
      <c r="CB26" s="3463"/>
      <c r="CC26" s="3466"/>
      <c r="CD26" s="3469"/>
      <c r="CE26" s="3463"/>
      <c r="CF26" s="3463"/>
      <c r="CG26" s="3463"/>
      <c r="CH26" s="3463"/>
      <c r="CI26" s="3466"/>
      <c r="CJ26" s="3469"/>
      <c r="CK26" s="3463"/>
      <c r="CL26" s="3463"/>
      <c r="CM26" s="3463"/>
      <c r="CN26" s="3463"/>
      <c r="CO26" s="3466"/>
      <c r="CP26" s="3469"/>
      <c r="CQ26" s="3463"/>
      <c r="CR26" s="3463"/>
      <c r="CS26" s="3463"/>
      <c r="CT26" s="3463"/>
      <c r="CU26" s="3466"/>
      <c r="CV26" s="3469"/>
      <c r="CW26" s="3463"/>
      <c r="CX26" s="3463"/>
      <c r="CY26" s="3463"/>
      <c r="CZ26" s="3463"/>
      <c r="DA26" s="3493"/>
      <c r="DB26" s="3496"/>
      <c r="DC26" s="3463"/>
      <c r="DD26" s="3463"/>
      <c r="DE26" s="3463"/>
      <c r="DF26" s="3463"/>
      <c r="DG26" s="3493"/>
      <c r="DH26" s="3496"/>
      <c r="DI26" s="3463"/>
      <c r="DJ26" s="3463"/>
      <c r="DK26" s="3463"/>
      <c r="DL26" s="3463"/>
      <c r="DM26" s="3493"/>
      <c r="DN26" s="3496"/>
      <c r="DO26" s="3463"/>
      <c r="DP26" s="3463"/>
      <c r="DQ26" s="3463"/>
      <c r="DR26" s="3463"/>
      <c r="DS26" s="3493"/>
      <c r="DT26" s="3496"/>
      <c r="DU26" s="3463"/>
      <c r="DV26" s="3463"/>
      <c r="DW26" s="3463"/>
      <c r="DX26" s="3463"/>
      <c r="DY26" s="3493"/>
      <c r="DZ26" s="3496"/>
      <c r="EA26" s="3463"/>
      <c r="EB26" s="3463"/>
      <c r="EC26" s="3463"/>
      <c r="ED26" s="3463"/>
      <c r="EE26" s="3493"/>
      <c r="EF26" s="3496"/>
      <c r="EG26" s="3463"/>
      <c r="EH26" s="3463"/>
      <c r="EI26" s="3463"/>
      <c r="EJ26" s="3463"/>
      <c r="EK26" s="3493"/>
      <c r="EL26" s="3496"/>
      <c r="EM26" s="3463"/>
      <c r="EN26" s="3463"/>
      <c r="EO26" s="3463"/>
      <c r="EP26" s="3463"/>
      <c r="EQ26" s="3493"/>
      <c r="ER26" s="3496"/>
      <c r="ES26" s="3463"/>
      <c r="ET26" s="3463"/>
      <c r="EU26" s="3463"/>
      <c r="EV26" s="3463"/>
      <c r="EW26" s="3493"/>
      <c r="EX26" s="3496"/>
      <c r="EY26" s="3463"/>
      <c r="EZ26" s="3463"/>
      <c r="FA26" s="3463"/>
      <c r="FB26" s="3463"/>
      <c r="FC26" s="3493"/>
      <c r="FD26" s="3496"/>
      <c r="FE26" s="3463"/>
      <c r="FF26" s="3463"/>
      <c r="FG26" s="3463"/>
      <c r="FH26" s="3463"/>
      <c r="FI26" s="3493"/>
      <c r="FJ26" s="3496"/>
      <c r="FK26" s="3463"/>
      <c r="FL26" s="3463"/>
      <c r="FM26" s="3463"/>
      <c r="FN26" s="3463"/>
      <c r="FO26" s="3493"/>
      <c r="FP26" s="3496"/>
      <c r="FQ26" s="3463"/>
      <c r="FR26" s="3463"/>
      <c r="FS26" s="3463"/>
      <c r="FT26" s="3463"/>
      <c r="FU26" s="3493"/>
      <c r="FV26" s="3496"/>
      <c r="FW26" s="3463"/>
      <c r="FX26" s="3463"/>
      <c r="FY26" s="3463"/>
      <c r="FZ26" s="3463"/>
      <c r="GA26" s="3493"/>
      <c r="GB26" s="3496"/>
      <c r="GC26" s="3463"/>
      <c r="GD26" s="3463"/>
      <c r="GE26" s="3463"/>
      <c r="GF26" s="3458"/>
      <c r="GG26" s="3507"/>
      <c r="GH26" s="421">
        <f t="shared" si="0"/>
        <v>0</v>
      </c>
      <c r="GI26" s="421">
        <f t="shared" si="1"/>
        <v>0</v>
      </c>
      <c r="GJ26" s="421">
        <f t="shared" si="2"/>
        <v>0</v>
      </c>
      <c r="GK26" s="14"/>
      <c r="GM26" s="422">
        <f t="shared" si="3"/>
        <v>0</v>
      </c>
      <c r="GN26" s="422">
        <f t="shared" si="4"/>
        <v>0</v>
      </c>
      <c r="GO26" s="422">
        <f t="shared" si="5"/>
        <v>0</v>
      </c>
      <c r="GP26" s="422">
        <f t="shared" si="6"/>
        <v>0</v>
      </c>
      <c r="GQ26" s="422">
        <f t="shared" si="7"/>
        <v>0</v>
      </c>
      <c r="GR26" s="422">
        <f t="shared" si="8"/>
        <v>0</v>
      </c>
      <c r="GS26" s="417" t="str">
        <f t="shared" si="9"/>
        <v/>
      </c>
      <c r="GT26" s="417" t="str">
        <f t="shared" si="10"/>
        <v/>
      </c>
    </row>
    <row r="27" spans="1:202">
      <c r="A27" s="3438">
        <v>4</v>
      </c>
      <c r="B27" s="3443"/>
      <c r="C27" s="3447"/>
      <c r="D27" s="3452"/>
      <c r="E27" s="3458"/>
      <c r="F27" s="3463"/>
      <c r="G27" s="3463"/>
      <c r="H27" s="3463"/>
      <c r="I27" s="3466"/>
      <c r="J27" s="3469"/>
      <c r="K27" s="3463"/>
      <c r="L27" s="3463"/>
      <c r="M27" s="3463"/>
      <c r="N27" s="3463"/>
      <c r="O27" s="3466"/>
      <c r="P27" s="3469"/>
      <c r="Q27" s="3463"/>
      <c r="R27" s="3463"/>
      <c r="S27" s="3463"/>
      <c r="T27" s="3463"/>
      <c r="U27" s="3466"/>
      <c r="V27" s="3469"/>
      <c r="W27" s="3463"/>
      <c r="X27" s="3463"/>
      <c r="Y27" s="3463"/>
      <c r="Z27" s="3463"/>
      <c r="AA27" s="3466"/>
      <c r="AB27" s="3469"/>
      <c r="AC27" s="3463"/>
      <c r="AD27" s="3463"/>
      <c r="AE27" s="3463"/>
      <c r="AF27" s="3463"/>
      <c r="AG27" s="3466"/>
      <c r="AH27" s="3469"/>
      <c r="AI27" s="3463"/>
      <c r="AJ27" s="3463"/>
      <c r="AK27" s="3463"/>
      <c r="AL27" s="3463"/>
      <c r="AM27" s="3466"/>
      <c r="AN27" s="3469"/>
      <c r="AO27" s="3463"/>
      <c r="AP27" s="3463"/>
      <c r="AQ27" s="3463"/>
      <c r="AR27" s="3463"/>
      <c r="AS27" s="3493"/>
      <c r="AT27" s="3496"/>
      <c r="AU27" s="3463"/>
      <c r="AV27" s="3463"/>
      <c r="AW27" s="3463"/>
      <c r="AX27" s="3463"/>
      <c r="AY27" s="3466"/>
      <c r="AZ27" s="3469"/>
      <c r="BA27" s="3463"/>
      <c r="BB27" s="3463"/>
      <c r="BC27" s="3463"/>
      <c r="BD27" s="3463"/>
      <c r="BE27" s="3466"/>
      <c r="BF27" s="3469"/>
      <c r="BG27" s="3463"/>
      <c r="BH27" s="3463"/>
      <c r="BI27" s="3463"/>
      <c r="BJ27" s="3463"/>
      <c r="BK27" s="3466"/>
      <c r="BL27" s="3469"/>
      <c r="BM27" s="3463"/>
      <c r="BN27" s="3463"/>
      <c r="BO27" s="3463"/>
      <c r="BP27" s="3463"/>
      <c r="BQ27" s="3493"/>
      <c r="BR27" s="3496"/>
      <c r="BS27" s="3463"/>
      <c r="BT27" s="3463"/>
      <c r="BU27" s="3463"/>
      <c r="BV27" s="3463"/>
      <c r="BW27" s="3466"/>
      <c r="BX27" s="3469"/>
      <c r="BY27" s="3463"/>
      <c r="BZ27" s="3463"/>
      <c r="CA27" s="3463"/>
      <c r="CB27" s="3463"/>
      <c r="CC27" s="3466"/>
      <c r="CD27" s="3469"/>
      <c r="CE27" s="3463"/>
      <c r="CF27" s="3463"/>
      <c r="CG27" s="3463"/>
      <c r="CH27" s="3463"/>
      <c r="CI27" s="3466"/>
      <c r="CJ27" s="3469"/>
      <c r="CK27" s="3463"/>
      <c r="CL27" s="3463"/>
      <c r="CM27" s="3463"/>
      <c r="CN27" s="3463"/>
      <c r="CO27" s="3466"/>
      <c r="CP27" s="3469"/>
      <c r="CQ27" s="3463"/>
      <c r="CR27" s="3463"/>
      <c r="CS27" s="3463"/>
      <c r="CT27" s="3463"/>
      <c r="CU27" s="3466"/>
      <c r="CV27" s="3469"/>
      <c r="CW27" s="3463"/>
      <c r="CX27" s="3463"/>
      <c r="CY27" s="3463"/>
      <c r="CZ27" s="3463"/>
      <c r="DA27" s="3493"/>
      <c r="DB27" s="3496"/>
      <c r="DC27" s="3463"/>
      <c r="DD27" s="3463"/>
      <c r="DE27" s="3463"/>
      <c r="DF27" s="3463"/>
      <c r="DG27" s="3493"/>
      <c r="DH27" s="3496"/>
      <c r="DI27" s="3463"/>
      <c r="DJ27" s="3463"/>
      <c r="DK27" s="3463"/>
      <c r="DL27" s="3463"/>
      <c r="DM27" s="3493"/>
      <c r="DN27" s="3496"/>
      <c r="DO27" s="3463"/>
      <c r="DP27" s="3463"/>
      <c r="DQ27" s="3463"/>
      <c r="DR27" s="3463"/>
      <c r="DS27" s="3493"/>
      <c r="DT27" s="3496"/>
      <c r="DU27" s="3463"/>
      <c r="DV27" s="3463"/>
      <c r="DW27" s="3463"/>
      <c r="DX27" s="3463"/>
      <c r="DY27" s="3493"/>
      <c r="DZ27" s="3496"/>
      <c r="EA27" s="3463"/>
      <c r="EB27" s="3463"/>
      <c r="EC27" s="3463"/>
      <c r="ED27" s="3463"/>
      <c r="EE27" s="3493"/>
      <c r="EF27" s="3496"/>
      <c r="EG27" s="3463"/>
      <c r="EH27" s="3463"/>
      <c r="EI27" s="3463"/>
      <c r="EJ27" s="3463"/>
      <c r="EK27" s="3493"/>
      <c r="EL27" s="3496"/>
      <c r="EM27" s="3463"/>
      <c r="EN27" s="3463"/>
      <c r="EO27" s="3463"/>
      <c r="EP27" s="3463"/>
      <c r="EQ27" s="3493"/>
      <c r="ER27" s="3496"/>
      <c r="ES27" s="3463"/>
      <c r="ET27" s="3463"/>
      <c r="EU27" s="3463"/>
      <c r="EV27" s="3463"/>
      <c r="EW27" s="3493"/>
      <c r="EX27" s="3496"/>
      <c r="EY27" s="3463"/>
      <c r="EZ27" s="3463"/>
      <c r="FA27" s="3463"/>
      <c r="FB27" s="3463"/>
      <c r="FC27" s="3493"/>
      <c r="FD27" s="3496"/>
      <c r="FE27" s="3463"/>
      <c r="FF27" s="3463"/>
      <c r="FG27" s="3463"/>
      <c r="FH27" s="3463"/>
      <c r="FI27" s="3493"/>
      <c r="FJ27" s="3496"/>
      <c r="FK27" s="3463"/>
      <c r="FL27" s="3463"/>
      <c r="FM27" s="3463"/>
      <c r="FN27" s="3463"/>
      <c r="FO27" s="3493"/>
      <c r="FP27" s="3496"/>
      <c r="FQ27" s="3463"/>
      <c r="FR27" s="3463"/>
      <c r="FS27" s="3463"/>
      <c r="FT27" s="3463"/>
      <c r="FU27" s="3493"/>
      <c r="FV27" s="3496"/>
      <c r="FW27" s="3463"/>
      <c r="FX27" s="3463"/>
      <c r="FY27" s="3463"/>
      <c r="FZ27" s="3463"/>
      <c r="GA27" s="3493"/>
      <c r="GB27" s="3496"/>
      <c r="GC27" s="3463"/>
      <c r="GD27" s="3463"/>
      <c r="GE27" s="3463"/>
      <c r="GF27" s="3458"/>
      <c r="GG27" s="3507"/>
      <c r="GH27" s="421">
        <f t="shared" si="0"/>
        <v>0</v>
      </c>
      <c r="GI27" s="421">
        <f t="shared" si="1"/>
        <v>0</v>
      </c>
      <c r="GJ27" s="421">
        <f t="shared" si="2"/>
        <v>0</v>
      </c>
      <c r="GK27" s="14"/>
      <c r="GM27" s="422">
        <f t="shared" si="3"/>
        <v>0</v>
      </c>
      <c r="GN27" s="422">
        <f t="shared" si="4"/>
        <v>0</v>
      </c>
      <c r="GO27" s="422">
        <f t="shared" si="5"/>
        <v>0</v>
      </c>
      <c r="GP27" s="422">
        <f t="shared" si="6"/>
        <v>0</v>
      </c>
      <c r="GQ27" s="422">
        <f t="shared" si="7"/>
        <v>0</v>
      </c>
      <c r="GR27" s="422">
        <f t="shared" si="8"/>
        <v>0</v>
      </c>
      <c r="GS27" s="417" t="str">
        <f t="shared" si="9"/>
        <v/>
      </c>
      <c r="GT27" s="417" t="str">
        <f t="shared" si="10"/>
        <v/>
      </c>
    </row>
    <row r="28" spans="1:202">
      <c r="A28" s="3438">
        <v>5</v>
      </c>
      <c r="B28" s="3443"/>
      <c r="C28" s="3447"/>
      <c r="D28" s="3452"/>
      <c r="E28" s="3458"/>
      <c r="F28" s="3463"/>
      <c r="G28" s="3463"/>
      <c r="H28" s="3463"/>
      <c r="I28" s="3466"/>
      <c r="J28" s="3469"/>
      <c r="K28" s="3463"/>
      <c r="L28" s="3463"/>
      <c r="M28" s="3463"/>
      <c r="N28" s="3463"/>
      <c r="O28" s="3466"/>
      <c r="P28" s="3469"/>
      <c r="Q28" s="3463"/>
      <c r="R28" s="3463"/>
      <c r="S28" s="3463"/>
      <c r="T28" s="3463"/>
      <c r="U28" s="3466"/>
      <c r="V28" s="3469"/>
      <c r="W28" s="3463"/>
      <c r="X28" s="3463"/>
      <c r="Y28" s="3463"/>
      <c r="Z28" s="3463"/>
      <c r="AA28" s="3466"/>
      <c r="AB28" s="3469"/>
      <c r="AC28" s="3463"/>
      <c r="AD28" s="3463"/>
      <c r="AE28" s="3463"/>
      <c r="AF28" s="3463"/>
      <c r="AG28" s="3466"/>
      <c r="AH28" s="3469"/>
      <c r="AI28" s="3463"/>
      <c r="AJ28" s="3463"/>
      <c r="AK28" s="3463"/>
      <c r="AL28" s="3463"/>
      <c r="AM28" s="3466"/>
      <c r="AN28" s="3469"/>
      <c r="AO28" s="3463"/>
      <c r="AP28" s="3463"/>
      <c r="AQ28" s="3463"/>
      <c r="AR28" s="3463"/>
      <c r="AS28" s="3493"/>
      <c r="AT28" s="3496"/>
      <c r="AU28" s="3463"/>
      <c r="AV28" s="3463"/>
      <c r="AW28" s="3463"/>
      <c r="AX28" s="3463"/>
      <c r="AY28" s="3466"/>
      <c r="AZ28" s="3469"/>
      <c r="BA28" s="3463"/>
      <c r="BB28" s="3463"/>
      <c r="BC28" s="3463"/>
      <c r="BD28" s="3463"/>
      <c r="BE28" s="3466"/>
      <c r="BF28" s="3469"/>
      <c r="BG28" s="3463"/>
      <c r="BH28" s="3463"/>
      <c r="BI28" s="3463"/>
      <c r="BJ28" s="3463"/>
      <c r="BK28" s="3466"/>
      <c r="BL28" s="3469"/>
      <c r="BM28" s="3463"/>
      <c r="BN28" s="3463"/>
      <c r="BO28" s="3463"/>
      <c r="BP28" s="3463"/>
      <c r="BQ28" s="3493"/>
      <c r="BR28" s="3496"/>
      <c r="BS28" s="3463"/>
      <c r="BT28" s="3463"/>
      <c r="BU28" s="3463"/>
      <c r="BV28" s="3463"/>
      <c r="BW28" s="3466"/>
      <c r="BX28" s="3469"/>
      <c r="BY28" s="3463"/>
      <c r="BZ28" s="3463"/>
      <c r="CA28" s="3463"/>
      <c r="CB28" s="3463"/>
      <c r="CC28" s="3466"/>
      <c r="CD28" s="3469"/>
      <c r="CE28" s="3463"/>
      <c r="CF28" s="3463"/>
      <c r="CG28" s="3463"/>
      <c r="CH28" s="3463"/>
      <c r="CI28" s="3466"/>
      <c r="CJ28" s="3469"/>
      <c r="CK28" s="3463"/>
      <c r="CL28" s="3463"/>
      <c r="CM28" s="3463"/>
      <c r="CN28" s="3463"/>
      <c r="CO28" s="3466"/>
      <c r="CP28" s="3469"/>
      <c r="CQ28" s="3463"/>
      <c r="CR28" s="3463"/>
      <c r="CS28" s="3463"/>
      <c r="CT28" s="3463"/>
      <c r="CU28" s="3466"/>
      <c r="CV28" s="3469"/>
      <c r="CW28" s="3463"/>
      <c r="CX28" s="3463"/>
      <c r="CY28" s="3463"/>
      <c r="CZ28" s="3463"/>
      <c r="DA28" s="3493"/>
      <c r="DB28" s="3496"/>
      <c r="DC28" s="3463"/>
      <c r="DD28" s="3463"/>
      <c r="DE28" s="3463"/>
      <c r="DF28" s="3463"/>
      <c r="DG28" s="3493"/>
      <c r="DH28" s="3496"/>
      <c r="DI28" s="3463"/>
      <c r="DJ28" s="3463"/>
      <c r="DK28" s="3463"/>
      <c r="DL28" s="3463"/>
      <c r="DM28" s="3493"/>
      <c r="DN28" s="3496"/>
      <c r="DO28" s="3463"/>
      <c r="DP28" s="3463"/>
      <c r="DQ28" s="3463"/>
      <c r="DR28" s="3463"/>
      <c r="DS28" s="3493"/>
      <c r="DT28" s="3496"/>
      <c r="DU28" s="3463"/>
      <c r="DV28" s="3463"/>
      <c r="DW28" s="3463"/>
      <c r="DX28" s="3463"/>
      <c r="DY28" s="3493"/>
      <c r="DZ28" s="3496"/>
      <c r="EA28" s="3463"/>
      <c r="EB28" s="3463"/>
      <c r="EC28" s="3463"/>
      <c r="ED28" s="3463"/>
      <c r="EE28" s="3493"/>
      <c r="EF28" s="3496"/>
      <c r="EG28" s="3463"/>
      <c r="EH28" s="3463"/>
      <c r="EI28" s="3463"/>
      <c r="EJ28" s="3463"/>
      <c r="EK28" s="3493"/>
      <c r="EL28" s="3496"/>
      <c r="EM28" s="3463"/>
      <c r="EN28" s="3463"/>
      <c r="EO28" s="3463"/>
      <c r="EP28" s="3463"/>
      <c r="EQ28" s="3493"/>
      <c r="ER28" s="3496"/>
      <c r="ES28" s="3463"/>
      <c r="ET28" s="3463"/>
      <c r="EU28" s="3463"/>
      <c r="EV28" s="3463"/>
      <c r="EW28" s="3493"/>
      <c r="EX28" s="3496"/>
      <c r="EY28" s="3463"/>
      <c r="EZ28" s="3463"/>
      <c r="FA28" s="3463"/>
      <c r="FB28" s="3463"/>
      <c r="FC28" s="3493"/>
      <c r="FD28" s="3496"/>
      <c r="FE28" s="3463"/>
      <c r="FF28" s="3463"/>
      <c r="FG28" s="3463"/>
      <c r="FH28" s="3463"/>
      <c r="FI28" s="3493"/>
      <c r="FJ28" s="3496"/>
      <c r="FK28" s="3463"/>
      <c r="FL28" s="3463"/>
      <c r="FM28" s="3463"/>
      <c r="FN28" s="3463"/>
      <c r="FO28" s="3493"/>
      <c r="FP28" s="3496"/>
      <c r="FQ28" s="3463"/>
      <c r="FR28" s="3463"/>
      <c r="FS28" s="3463"/>
      <c r="FT28" s="3463"/>
      <c r="FU28" s="3493"/>
      <c r="FV28" s="3496"/>
      <c r="FW28" s="3463"/>
      <c r="FX28" s="3463"/>
      <c r="FY28" s="3463"/>
      <c r="FZ28" s="3463"/>
      <c r="GA28" s="3493"/>
      <c r="GB28" s="3496"/>
      <c r="GC28" s="3463"/>
      <c r="GD28" s="3463"/>
      <c r="GE28" s="3463"/>
      <c r="GF28" s="3458"/>
      <c r="GG28" s="3507"/>
      <c r="GH28" s="421">
        <f t="shared" si="0"/>
        <v>0</v>
      </c>
      <c r="GI28" s="421">
        <f t="shared" si="1"/>
        <v>0</v>
      </c>
      <c r="GJ28" s="421">
        <f t="shared" si="2"/>
        <v>0</v>
      </c>
      <c r="GK28" s="14"/>
      <c r="GM28" s="422">
        <f t="shared" si="3"/>
        <v>0</v>
      </c>
      <c r="GN28" s="422">
        <f t="shared" si="4"/>
        <v>0</v>
      </c>
      <c r="GO28" s="422">
        <f t="shared" si="5"/>
        <v>0</v>
      </c>
      <c r="GP28" s="422">
        <f t="shared" si="6"/>
        <v>0</v>
      </c>
      <c r="GQ28" s="422">
        <f t="shared" si="7"/>
        <v>0</v>
      </c>
      <c r="GR28" s="422">
        <f t="shared" si="8"/>
        <v>0</v>
      </c>
      <c r="GS28" s="417" t="str">
        <f t="shared" si="9"/>
        <v/>
      </c>
      <c r="GT28" s="417" t="str">
        <f t="shared" si="10"/>
        <v/>
      </c>
    </row>
    <row r="29" spans="1:202">
      <c r="A29" s="3438">
        <v>6</v>
      </c>
      <c r="B29" s="3443"/>
      <c r="C29" s="3447"/>
      <c r="D29" s="3452"/>
      <c r="E29" s="3458"/>
      <c r="F29" s="3463"/>
      <c r="G29" s="3463"/>
      <c r="H29" s="3463"/>
      <c r="I29" s="3466"/>
      <c r="J29" s="3469"/>
      <c r="K29" s="3463"/>
      <c r="L29" s="3463"/>
      <c r="M29" s="3463"/>
      <c r="N29" s="3463"/>
      <c r="O29" s="3466"/>
      <c r="P29" s="3469"/>
      <c r="Q29" s="3463"/>
      <c r="R29" s="3463"/>
      <c r="S29" s="3463"/>
      <c r="T29" s="3463"/>
      <c r="U29" s="3466"/>
      <c r="V29" s="3469"/>
      <c r="W29" s="3463"/>
      <c r="X29" s="3463"/>
      <c r="Y29" s="3463"/>
      <c r="Z29" s="3463"/>
      <c r="AA29" s="3466"/>
      <c r="AB29" s="3469"/>
      <c r="AC29" s="3463"/>
      <c r="AD29" s="3463"/>
      <c r="AE29" s="3463"/>
      <c r="AF29" s="3463"/>
      <c r="AG29" s="3466"/>
      <c r="AH29" s="3469"/>
      <c r="AI29" s="3463"/>
      <c r="AJ29" s="3463"/>
      <c r="AK29" s="3463"/>
      <c r="AL29" s="3463"/>
      <c r="AM29" s="3466"/>
      <c r="AN29" s="3469"/>
      <c r="AO29" s="3463"/>
      <c r="AP29" s="3463"/>
      <c r="AQ29" s="3463"/>
      <c r="AR29" s="3463"/>
      <c r="AS29" s="3493"/>
      <c r="AT29" s="3496"/>
      <c r="AU29" s="3463"/>
      <c r="AV29" s="3463"/>
      <c r="AW29" s="3463"/>
      <c r="AX29" s="3463"/>
      <c r="AY29" s="3466"/>
      <c r="AZ29" s="3469"/>
      <c r="BA29" s="3463"/>
      <c r="BB29" s="3463"/>
      <c r="BC29" s="3463"/>
      <c r="BD29" s="3463"/>
      <c r="BE29" s="3466"/>
      <c r="BF29" s="3469"/>
      <c r="BG29" s="3463"/>
      <c r="BH29" s="3463"/>
      <c r="BI29" s="3463"/>
      <c r="BJ29" s="3463"/>
      <c r="BK29" s="3466"/>
      <c r="BL29" s="3469"/>
      <c r="BM29" s="3463"/>
      <c r="BN29" s="3463"/>
      <c r="BO29" s="3463"/>
      <c r="BP29" s="3463"/>
      <c r="BQ29" s="3493"/>
      <c r="BR29" s="3496"/>
      <c r="BS29" s="3463"/>
      <c r="BT29" s="3463"/>
      <c r="BU29" s="3463"/>
      <c r="BV29" s="3463"/>
      <c r="BW29" s="3466"/>
      <c r="BX29" s="3469"/>
      <c r="BY29" s="3463"/>
      <c r="BZ29" s="3463"/>
      <c r="CA29" s="3463"/>
      <c r="CB29" s="3463"/>
      <c r="CC29" s="3466"/>
      <c r="CD29" s="3469"/>
      <c r="CE29" s="3463"/>
      <c r="CF29" s="3463"/>
      <c r="CG29" s="3463"/>
      <c r="CH29" s="3463"/>
      <c r="CI29" s="3466"/>
      <c r="CJ29" s="3469"/>
      <c r="CK29" s="3463"/>
      <c r="CL29" s="3463"/>
      <c r="CM29" s="3463"/>
      <c r="CN29" s="3463"/>
      <c r="CO29" s="3466"/>
      <c r="CP29" s="3469"/>
      <c r="CQ29" s="3463"/>
      <c r="CR29" s="3463"/>
      <c r="CS29" s="3463"/>
      <c r="CT29" s="3463"/>
      <c r="CU29" s="3466"/>
      <c r="CV29" s="3469"/>
      <c r="CW29" s="3463"/>
      <c r="CX29" s="3463"/>
      <c r="CY29" s="3463"/>
      <c r="CZ29" s="3463"/>
      <c r="DA29" s="3493"/>
      <c r="DB29" s="3496"/>
      <c r="DC29" s="3463"/>
      <c r="DD29" s="3463"/>
      <c r="DE29" s="3463"/>
      <c r="DF29" s="3463"/>
      <c r="DG29" s="3493"/>
      <c r="DH29" s="3496"/>
      <c r="DI29" s="3463"/>
      <c r="DJ29" s="3463"/>
      <c r="DK29" s="3463"/>
      <c r="DL29" s="3463"/>
      <c r="DM29" s="3493"/>
      <c r="DN29" s="3496"/>
      <c r="DO29" s="3463"/>
      <c r="DP29" s="3463"/>
      <c r="DQ29" s="3463"/>
      <c r="DR29" s="3463"/>
      <c r="DS29" s="3493"/>
      <c r="DT29" s="3496"/>
      <c r="DU29" s="3463"/>
      <c r="DV29" s="3463"/>
      <c r="DW29" s="3463"/>
      <c r="DX29" s="3463"/>
      <c r="DY29" s="3493"/>
      <c r="DZ29" s="3496"/>
      <c r="EA29" s="3463"/>
      <c r="EB29" s="3463"/>
      <c r="EC29" s="3463"/>
      <c r="ED29" s="3463"/>
      <c r="EE29" s="3493"/>
      <c r="EF29" s="3496"/>
      <c r="EG29" s="3463"/>
      <c r="EH29" s="3463"/>
      <c r="EI29" s="3463"/>
      <c r="EJ29" s="3463"/>
      <c r="EK29" s="3493"/>
      <c r="EL29" s="3496"/>
      <c r="EM29" s="3463"/>
      <c r="EN29" s="3463"/>
      <c r="EO29" s="3463"/>
      <c r="EP29" s="3463"/>
      <c r="EQ29" s="3493"/>
      <c r="ER29" s="3496"/>
      <c r="ES29" s="3463"/>
      <c r="ET29" s="3463"/>
      <c r="EU29" s="3463"/>
      <c r="EV29" s="3463"/>
      <c r="EW29" s="3493"/>
      <c r="EX29" s="3496"/>
      <c r="EY29" s="3463"/>
      <c r="EZ29" s="3463"/>
      <c r="FA29" s="3463"/>
      <c r="FB29" s="3463"/>
      <c r="FC29" s="3493"/>
      <c r="FD29" s="3496"/>
      <c r="FE29" s="3463"/>
      <c r="FF29" s="3463"/>
      <c r="FG29" s="3463"/>
      <c r="FH29" s="3463"/>
      <c r="FI29" s="3493"/>
      <c r="FJ29" s="3496"/>
      <c r="FK29" s="3463"/>
      <c r="FL29" s="3463"/>
      <c r="FM29" s="3463"/>
      <c r="FN29" s="3463"/>
      <c r="FO29" s="3493"/>
      <c r="FP29" s="3496"/>
      <c r="FQ29" s="3463"/>
      <c r="FR29" s="3463"/>
      <c r="FS29" s="3463"/>
      <c r="FT29" s="3463"/>
      <c r="FU29" s="3493"/>
      <c r="FV29" s="3496"/>
      <c r="FW29" s="3463"/>
      <c r="FX29" s="3463"/>
      <c r="FY29" s="3463"/>
      <c r="FZ29" s="3463"/>
      <c r="GA29" s="3493"/>
      <c r="GB29" s="3496"/>
      <c r="GC29" s="3463"/>
      <c r="GD29" s="3463"/>
      <c r="GE29" s="3463"/>
      <c r="GF29" s="3458"/>
      <c r="GG29" s="3507"/>
      <c r="GH29" s="421">
        <f t="shared" si="0"/>
        <v>0</v>
      </c>
      <c r="GI29" s="421">
        <f t="shared" si="1"/>
        <v>0</v>
      </c>
      <c r="GJ29" s="421">
        <f t="shared" si="2"/>
        <v>0</v>
      </c>
      <c r="GK29" s="14"/>
      <c r="GM29" s="422">
        <f t="shared" si="3"/>
        <v>0</v>
      </c>
      <c r="GN29" s="422">
        <f t="shared" si="4"/>
        <v>0</v>
      </c>
      <c r="GO29" s="422">
        <f t="shared" si="5"/>
        <v>0</v>
      </c>
      <c r="GP29" s="422">
        <f t="shared" si="6"/>
        <v>0</v>
      </c>
      <c r="GQ29" s="422">
        <f t="shared" si="7"/>
        <v>0</v>
      </c>
      <c r="GR29" s="422">
        <f t="shared" si="8"/>
        <v>0</v>
      </c>
      <c r="GS29" s="417" t="str">
        <f t="shared" si="9"/>
        <v/>
      </c>
      <c r="GT29" s="417" t="str">
        <f t="shared" si="10"/>
        <v/>
      </c>
    </row>
    <row r="30" spans="1:202">
      <c r="A30" s="3438">
        <v>7</v>
      </c>
      <c r="B30" s="3443"/>
      <c r="C30" s="3447"/>
      <c r="D30" s="3452"/>
      <c r="E30" s="3458"/>
      <c r="F30" s="3463"/>
      <c r="G30" s="3463"/>
      <c r="H30" s="3463"/>
      <c r="I30" s="3466"/>
      <c r="J30" s="3469"/>
      <c r="K30" s="3463"/>
      <c r="L30" s="3463"/>
      <c r="M30" s="3463"/>
      <c r="N30" s="3463"/>
      <c r="O30" s="3466"/>
      <c r="P30" s="3469"/>
      <c r="Q30" s="3463"/>
      <c r="R30" s="3463"/>
      <c r="S30" s="3463"/>
      <c r="T30" s="3463"/>
      <c r="U30" s="3466"/>
      <c r="V30" s="3469"/>
      <c r="W30" s="3463"/>
      <c r="X30" s="3463"/>
      <c r="Y30" s="3463"/>
      <c r="Z30" s="3463"/>
      <c r="AA30" s="3466"/>
      <c r="AB30" s="3469"/>
      <c r="AC30" s="3463"/>
      <c r="AD30" s="3463"/>
      <c r="AE30" s="3463"/>
      <c r="AF30" s="3463"/>
      <c r="AG30" s="3466"/>
      <c r="AH30" s="3469"/>
      <c r="AI30" s="3463"/>
      <c r="AJ30" s="3463"/>
      <c r="AK30" s="3463"/>
      <c r="AL30" s="3463"/>
      <c r="AM30" s="3466"/>
      <c r="AN30" s="3469"/>
      <c r="AO30" s="3463"/>
      <c r="AP30" s="3463"/>
      <c r="AQ30" s="3463"/>
      <c r="AR30" s="3463"/>
      <c r="AS30" s="3493"/>
      <c r="AT30" s="3496"/>
      <c r="AU30" s="3463"/>
      <c r="AV30" s="3463"/>
      <c r="AW30" s="3463"/>
      <c r="AX30" s="3463"/>
      <c r="AY30" s="3466"/>
      <c r="AZ30" s="3469"/>
      <c r="BA30" s="3463"/>
      <c r="BB30" s="3463"/>
      <c r="BC30" s="3463"/>
      <c r="BD30" s="3463"/>
      <c r="BE30" s="3466"/>
      <c r="BF30" s="3469"/>
      <c r="BG30" s="3463"/>
      <c r="BH30" s="3463"/>
      <c r="BI30" s="3463"/>
      <c r="BJ30" s="3463"/>
      <c r="BK30" s="3466"/>
      <c r="BL30" s="3469"/>
      <c r="BM30" s="3463"/>
      <c r="BN30" s="3463"/>
      <c r="BO30" s="3463"/>
      <c r="BP30" s="3463"/>
      <c r="BQ30" s="3493"/>
      <c r="BR30" s="3496"/>
      <c r="BS30" s="3463"/>
      <c r="BT30" s="3463"/>
      <c r="BU30" s="3463"/>
      <c r="BV30" s="3463"/>
      <c r="BW30" s="3466"/>
      <c r="BX30" s="3469"/>
      <c r="BY30" s="3463"/>
      <c r="BZ30" s="3463"/>
      <c r="CA30" s="3463"/>
      <c r="CB30" s="3463"/>
      <c r="CC30" s="3466"/>
      <c r="CD30" s="3469"/>
      <c r="CE30" s="3463"/>
      <c r="CF30" s="3463"/>
      <c r="CG30" s="3463"/>
      <c r="CH30" s="3463"/>
      <c r="CI30" s="3466"/>
      <c r="CJ30" s="3469"/>
      <c r="CK30" s="3463"/>
      <c r="CL30" s="3463"/>
      <c r="CM30" s="3463"/>
      <c r="CN30" s="3463"/>
      <c r="CO30" s="3466"/>
      <c r="CP30" s="3469"/>
      <c r="CQ30" s="3463"/>
      <c r="CR30" s="3463"/>
      <c r="CS30" s="3463"/>
      <c r="CT30" s="3463"/>
      <c r="CU30" s="3466"/>
      <c r="CV30" s="3469"/>
      <c r="CW30" s="3463"/>
      <c r="CX30" s="3463"/>
      <c r="CY30" s="3463"/>
      <c r="CZ30" s="3463"/>
      <c r="DA30" s="3493"/>
      <c r="DB30" s="3496"/>
      <c r="DC30" s="3463"/>
      <c r="DD30" s="3463"/>
      <c r="DE30" s="3463"/>
      <c r="DF30" s="3463"/>
      <c r="DG30" s="3493"/>
      <c r="DH30" s="3496"/>
      <c r="DI30" s="3463"/>
      <c r="DJ30" s="3463"/>
      <c r="DK30" s="3463"/>
      <c r="DL30" s="3463"/>
      <c r="DM30" s="3493"/>
      <c r="DN30" s="3496"/>
      <c r="DO30" s="3463"/>
      <c r="DP30" s="3463"/>
      <c r="DQ30" s="3463"/>
      <c r="DR30" s="3463"/>
      <c r="DS30" s="3493"/>
      <c r="DT30" s="3496"/>
      <c r="DU30" s="3463"/>
      <c r="DV30" s="3463"/>
      <c r="DW30" s="3463"/>
      <c r="DX30" s="3463"/>
      <c r="DY30" s="3493"/>
      <c r="DZ30" s="3496"/>
      <c r="EA30" s="3463"/>
      <c r="EB30" s="3463"/>
      <c r="EC30" s="3463"/>
      <c r="ED30" s="3463"/>
      <c r="EE30" s="3493"/>
      <c r="EF30" s="3496"/>
      <c r="EG30" s="3463"/>
      <c r="EH30" s="3463"/>
      <c r="EI30" s="3463"/>
      <c r="EJ30" s="3463"/>
      <c r="EK30" s="3493"/>
      <c r="EL30" s="3496"/>
      <c r="EM30" s="3463"/>
      <c r="EN30" s="3463"/>
      <c r="EO30" s="3463"/>
      <c r="EP30" s="3463"/>
      <c r="EQ30" s="3493"/>
      <c r="ER30" s="3496"/>
      <c r="ES30" s="3463"/>
      <c r="ET30" s="3463"/>
      <c r="EU30" s="3463"/>
      <c r="EV30" s="3463"/>
      <c r="EW30" s="3493"/>
      <c r="EX30" s="3496"/>
      <c r="EY30" s="3463"/>
      <c r="EZ30" s="3463"/>
      <c r="FA30" s="3463"/>
      <c r="FB30" s="3463"/>
      <c r="FC30" s="3493"/>
      <c r="FD30" s="3496"/>
      <c r="FE30" s="3463"/>
      <c r="FF30" s="3463"/>
      <c r="FG30" s="3463"/>
      <c r="FH30" s="3463"/>
      <c r="FI30" s="3493"/>
      <c r="FJ30" s="3496"/>
      <c r="FK30" s="3463"/>
      <c r="FL30" s="3463"/>
      <c r="FM30" s="3463"/>
      <c r="FN30" s="3463"/>
      <c r="FO30" s="3493"/>
      <c r="FP30" s="3496"/>
      <c r="FQ30" s="3463"/>
      <c r="FR30" s="3463"/>
      <c r="FS30" s="3463"/>
      <c r="FT30" s="3463"/>
      <c r="FU30" s="3493"/>
      <c r="FV30" s="3496"/>
      <c r="FW30" s="3463"/>
      <c r="FX30" s="3463"/>
      <c r="FY30" s="3463"/>
      <c r="FZ30" s="3463"/>
      <c r="GA30" s="3493"/>
      <c r="GB30" s="3496"/>
      <c r="GC30" s="3463"/>
      <c r="GD30" s="3463"/>
      <c r="GE30" s="3463"/>
      <c r="GF30" s="3458"/>
      <c r="GG30" s="3507"/>
      <c r="GH30" s="421">
        <f t="shared" si="0"/>
        <v>0</v>
      </c>
      <c r="GI30" s="421">
        <f t="shared" si="1"/>
        <v>0</v>
      </c>
      <c r="GJ30" s="421">
        <f t="shared" si="2"/>
        <v>0</v>
      </c>
      <c r="GK30" s="14"/>
      <c r="GM30" s="422">
        <f t="shared" si="3"/>
        <v>0</v>
      </c>
      <c r="GN30" s="422">
        <f t="shared" si="4"/>
        <v>0</v>
      </c>
      <c r="GO30" s="422">
        <f t="shared" si="5"/>
        <v>0</v>
      </c>
      <c r="GP30" s="422">
        <f t="shared" si="6"/>
        <v>0</v>
      </c>
      <c r="GQ30" s="422">
        <f t="shared" si="7"/>
        <v>0</v>
      </c>
      <c r="GR30" s="422">
        <f t="shared" si="8"/>
        <v>0</v>
      </c>
      <c r="GS30" s="417" t="str">
        <f t="shared" si="9"/>
        <v/>
      </c>
      <c r="GT30" s="417" t="str">
        <f t="shared" si="10"/>
        <v/>
      </c>
    </row>
    <row r="31" spans="1:202">
      <c r="A31" s="3438">
        <v>8</v>
      </c>
      <c r="B31" s="3443"/>
      <c r="C31" s="3447"/>
      <c r="D31" s="3452"/>
      <c r="E31" s="3458"/>
      <c r="F31" s="3463"/>
      <c r="G31" s="3463"/>
      <c r="H31" s="3463"/>
      <c r="I31" s="3466"/>
      <c r="J31" s="3469"/>
      <c r="K31" s="3463"/>
      <c r="L31" s="3463"/>
      <c r="M31" s="3463"/>
      <c r="N31" s="3463"/>
      <c r="O31" s="3466"/>
      <c r="P31" s="3469"/>
      <c r="Q31" s="3463"/>
      <c r="R31" s="3463"/>
      <c r="S31" s="3463"/>
      <c r="T31" s="3463"/>
      <c r="U31" s="3466"/>
      <c r="V31" s="3469"/>
      <c r="W31" s="3463"/>
      <c r="X31" s="3463"/>
      <c r="Y31" s="3463"/>
      <c r="Z31" s="3463"/>
      <c r="AA31" s="3466"/>
      <c r="AB31" s="3469"/>
      <c r="AC31" s="3463"/>
      <c r="AD31" s="3463"/>
      <c r="AE31" s="3463"/>
      <c r="AF31" s="3463"/>
      <c r="AG31" s="3466"/>
      <c r="AH31" s="3469"/>
      <c r="AI31" s="3463"/>
      <c r="AJ31" s="3463"/>
      <c r="AK31" s="3463"/>
      <c r="AL31" s="3463"/>
      <c r="AM31" s="3466"/>
      <c r="AN31" s="3469"/>
      <c r="AO31" s="3463"/>
      <c r="AP31" s="3463"/>
      <c r="AQ31" s="3463"/>
      <c r="AR31" s="3463"/>
      <c r="AS31" s="3493"/>
      <c r="AT31" s="3496"/>
      <c r="AU31" s="3463"/>
      <c r="AV31" s="3463"/>
      <c r="AW31" s="3463"/>
      <c r="AX31" s="3463"/>
      <c r="AY31" s="3466"/>
      <c r="AZ31" s="3469"/>
      <c r="BA31" s="3463"/>
      <c r="BB31" s="3463"/>
      <c r="BC31" s="3463"/>
      <c r="BD31" s="3463"/>
      <c r="BE31" s="3466"/>
      <c r="BF31" s="3469"/>
      <c r="BG31" s="3463"/>
      <c r="BH31" s="3463"/>
      <c r="BI31" s="3463"/>
      <c r="BJ31" s="3463"/>
      <c r="BK31" s="3466"/>
      <c r="BL31" s="3469"/>
      <c r="BM31" s="3463"/>
      <c r="BN31" s="3463"/>
      <c r="BO31" s="3463"/>
      <c r="BP31" s="3463"/>
      <c r="BQ31" s="3493"/>
      <c r="BR31" s="3496"/>
      <c r="BS31" s="3463"/>
      <c r="BT31" s="3463"/>
      <c r="BU31" s="3463"/>
      <c r="BV31" s="3463"/>
      <c r="BW31" s="3466"/>
      <c r="BX31" s="3469"/>
      <c r="BY31" s="3463"/>
      <c r="BZ31" s="3463"/>
      <c r="CA31" s="3463"/>
      <c r="CB31" s="3463"/>
      <c r="CC31" s="3466"/>
      <c r="CD31" s="3469"/>
      <c r="CE31" s="3463"/>
      <c r="CF31" s="3463"/>
      <c r="CG31" s="3463"/>
      <c r="CH31" s="3463"/>
      <c r="CI31" s="3466"/>
      <c r="CJ31" s="3469"/>
      <c r="CK31" s="3463"/>
      <c r="CL31" s="3463"/>
      <c r="CM31" s="3463"/>
      <c r="CN31" s="3463"/>
      <c r="CO31" s="3466"/>
      <c r="CP31" s="3469"/>
      <c r="CQ31" s="3463"/>
      <c r="CR31" s="3463"/>
      <c r="CS31" s="3463"/>
      <c r="CT31" s="3463"/>
      <c r="CU31" s="3466"/>
      <c r="CV31" s="3469"/>
      <c r="CW31" s="3463"/>
      <c r="CX31" s="3463"/>
      <c r="CY31" s="3463"/>
      <c r="CZ31" s="3463"/>
      <c r="DA31" s="3493"/>
      <c r="DB31" s="3496"/>
      <c r="DC31" s="3463"/>
      <c r="DD31" s="3463"/>
      <c r="DE31" s="3463"/>
      <c r="DF31" s="3463"/>
      <c r="DG31" s="3493"/>
      <c r="DH31" s="3496"/>
      <c r="DI31" s="3463"/>
      <c r="DJ31" s="3463"/>
      <c r="DK31" s="3463"/>
      <c r="DL31" s="3463"/>
      <c r="DM31" s="3493"/>
      <c r="DN31" s="3496"/>
      <c r="DO31" s="3463"/>
      <c r="DP31" s="3463"/>
      <c r="DQ31" s="3463"/>
      <c r="DR31" s="3463"/>
      <c r="DS31" s="3493"/>
      <c r="DT31" s="3496"/>
      <c r="DU31" s="3463"/>
      <c r="DV31" s="3463"/>
      <c r="DW31" s="3463"/>
      <c r="DX31" s="3463"/>
      <c r="DY31" s="3493"/>
      <c r="DZ31" s="3496"/>
      <c r="EA31" s="3463"/>
      <c r="EB31" s="3463"/>
      <c r="EC31" s="3463"/>
      <c r="ED31" s="3463"/>
      <c r="EE31" s="3493"/>
      <c r="EF31" s="3496"/>
      <c r="EG31" s="3463"/>
      <c r="EH31" s="3463"/>
      <c r="EI31" s="3463"/>
      <c r="EJ31" s="3463"/>
      <c r="EK31" s="3493"/>
      <c r="EL31" s="3496"/>
      <c r="EM31" s="3463"/>
      <c r="EN31" s="3463"/>
      <c r="EO31" s="3463"/>
      <c r="EP31" s="3463"/>
      <c r="EQ31" s="3493"/>
      <c r="ER31" s="3496"/>
      <c r="ES31" s="3463"/>
      <c r="ET31" s="3463"/>
      <c r="EU31" s="3463"/>
      <c r="EV31" s="3463"/>
      <c r="EW31" s="3493"/>
      <c r="EX31" s="3496"/>
      <c r="EY31" s="3463"/>
      <c r="EZ31" s="3463"/>
      <c r="FA31" s="3463"/>
      <c r="FB31" s="3463"/>
      <c r="FC31" s="3493"/>
      <c r="FD31" s="3496"/>
      <c r="FE31" s="3463"/>
      <c r="FF31" s="3463"/>
      <c r="FG31" s="3463"/>
      <c r="FH31" s="3463"/>
      <c r="FI31" s="3493"/>
      <c r="FJ31" s="3496"/>
      <c r="FK31" s="3463"/>
      <c r="FL31" s="3463"/>
      <c r="FM31" s="3463"/>
      <c r="FN31" s="3463"/>
      <c r="FO31" s="3493"/>
      <c r="FP31" s="3496"/>
      <c r="FQ31" s="3463"/>
      <c r="FR31" s="3463"/>
      <c r="FS31" s="3463"/>
      <c r="FT31" s="3463"/>
      <c r="FU31" s="3493"/>
      <c r="FV31" s="3496"/>
      <c r="FW31" s="3463"/>
      <c r="FX31" s="3463"/>
      <c r="FY31" s="3463"/>
      <c r="FZ31" s="3463"/>
      <c r="GA31" s="3493"/>
      <c r="GB31" s="3496"/>
      <c r="GC31" s="3463"/>
      <c r="GD31" s="3463"/>
      <c r="GE31" s="3463"/>
      <c r="GF31" s="3458"/>
      <c r="GG31" s="3507"/>
      <c r="GH31" s="421">
        <f t="shared" si="0"/>
        <v>0</v>
      </c>
      <c r="GI31" s="421">
        <f t="shared" si="1"/>
        <v>0</v>
      </c>
      <c r="GJ31" s="421">
        <f t="shared" si="2"/>
        <v>0</v>
      </c>
      <c r="GK31" s="14"/>
      <c r="GM31" s="422">
        <f t="shared" si="3"/>
        <v>0</v>
      </c>
      <c r="GN31" s="422">
        <f t="shared" si="4"/>
        <v>0</v>
      </c>
      <c r="GO31" s="422">
        <f t="shared" si="5"/>
        <v>0</v>
      </c>
      <c r="GP31" s="422">
        <f t="shared" si="6"/>
        <v>0</v>
      </c>
      <c r="GQ31" s="422">
        <f t="shared" si="7"/>
        <v>0</v>
      </c>
      <c r="GR31" s="422">
        <f t="shared" si="8"/>
        <v>0</v>
      </c>
      <c r="GS31" s="417" t="str">
        <f t="shared" si="9"/>
        <v/>
      </c>
      <c r="GT31" s="417" t="str">
        <f t="shared" si="10"/>
        <v/>
      </c>
    </row>
    <row r="32" spans="1:202">
      <c r="A32" s="3438">
        <v>9</v>
      </c>
      <c r="B32" s="3443"/>
      <c r="C32" s="3447"/>
      <c r="D32" s="3452"/>
      <c r="E32" s="3458"/>
      <c r="F32" s="3463"/>
      <c r="G32" s="3463"/>
      <c r="H32" s="3463"/>
      <c r="I32" s="3466"/>
      <c r="J32" s="3469"/>
      <c r="K32" s="3463"/>
      <c r="L32" s="3463"/>
      <c r="M32" s="3463"/>
      <c r="N32" s="3463"/>
      <c r="O32" s="3466"/>
      <c r="P32" s="3469"/>
      <c r="Q32" s="3463"/>
      <c r="R32" s="3463"/>
      <c r="S32" s="3463"/>
      <c r="T32" s="3463"/>
      <c r="U32" s="3466"/>
      <c r="V32" s="3469"/>
      <c r="W32" s="3463"/>
      <c r="X32" s="3463"/>
      <c r="Y32" s="3463"/>
      <c r="Z32" s="3463"/>
      <c r="AA32" s="3466"/>
      <c r="AB32" s="3469"/>
      <c r="AC32" s="3463"/>
      <c r="AD32" s="3463"/>
      <c r="AE32" s="3463"/>
      <c r="AF32" s="3463"/>
      <c r="AG32" s="3466"/>
      <c r="AH32" s="3469"/>
      <c r="AI32" s="3463"/>
      <c r="AJ32" s="3463"/>
      <c r="AK32" s="3463"/>
      <c r="AL32" s="3463"/>
      <c r="AM32" s="3466"/>
      <c r="AN32" s="3469"/>
      <c r="AO32" s="3463"/>
      <c r="AP32" s="3463"/>
      <c r="AQ32" s="3463"/>
      <c r="AR32" s="3463"/>
      <c r="AS32" s="3493"/>
      <c r="AT32" s="3496"/>
      <c r="AU32" s="3463"/>
      <c r="AV32" s="3463"/>
      <c r="AW32" s="3463"/>
      <c r="AX32" s="3463"/>
      <c r="AY32" s="3466"/>
      <c r="AZ32" s="3469"/>
      <c r="BA32" s="3463"/>
      <c r="BB32" s="3463"/>
      <c r="BC32" s="3463"/>
      <c r="BD32" s="3463"/>
      <c r="BE32" s="3466"/>
      <c r="BF32" s="3469"/>
      <c r="BG32" s="3463"/>
      <c r="BH32" s="3463"/>
      <c r="BI32" s="3463"/>
      <c r="BJ32" s="3463"/>
      <c r="BK32" s="3466"/>
      <c r="BL32" s="3469"/>
      <c r="BM32" s="3463"/>
      <c r="BN32" s="3463"/>
      <c r="BO32" s="3463"/>
      <c r="BP32" s="3463"/>
      <c r="BQ32" s="3493"/>
      <c r="BR32" s="3496"/>
      <c r="BS32" s="3463"/>
      <c r="BT32" s="3463"/>
      <c r="BU32" s="3463"/>
      <c r="BV32" s="3463"/>
      <c r="BW32" s="3466"/>
      <c r="BX32" s="3469"/>
      <c r="BY32" s="3463"/>
      <c r="BZ32" s="3463"/>
      <c r="CA32" s="3463"/>
      <c r="CB32" s="3463"/>
      <c r="CC32" s="3466"/>
      <c r="CD32" s="3469"/>
      <c r="CE32" s="3463"/>
      <c r="CF32" s="3463"/>
      <c r="CG32" s="3463"/>
      <c r="CH32" s="3463"/>
      <c r="CI32" s="3466"/>
      <c r="CJ32" s="3469"/>
      <c r="CK32" s="3463"/>
      <c r="CL32" s="3463"/>
      <c r="CM32" s="3463"/>
      <c r="CN32" s="3463"/>
      <c r="CO32" s="3466"/>
      <c r="CP32" s="3469"/>
      <c r="CQ32" s="3463"/>
      <c r="CR32" s="3463"/>
      <c r="CS32" s="3463"/>
      <c r="CT32" s="3463"/>
      <c r="CU32" s="3466"/>
      <c r="CV32" s="3469"/>
      <c r="CW32" s="3463"/>
      <c r="CX32" s="3463"/>
      <c r="CY32" s="3463"/>
      <c r="CZ32" s="3463"/>
      <c r="DA32" s="3493"/>
      <c r="DB32" s="3496"/>
      <c r="DC32" s="3463"/>
      <c r="DD32" s="3463"/>
      <c r="DE32" s="3463"/>
      <c r="DF32" s="3463"/>
      <c r="DG32" s="3493"/>
      <c r="DH32" s="3496"/>
      <c r="DI32" s="3463"/>
      <c r="DJ32" s="3463"/>
      <c r="DK32" s="3463"/>
      <c r="DL32" s="3463"/>
      <c r="DM32" s="3493"/>
      <c r="DN32" s="3496"/>
      <c r="DO32" s="3463"/>
      <c r="DP32" s="3463"/>
      <c r="DQ32" s="3463"/>
      <c r="DR32" s="3463"/>
      <c r="DS32" s="3493"/>
      <c r="DT32" s="3496"/>
      <c r="DU32" s="3463"/>
      <c r="DV32" s="3463"/>
      <c r="DW32" s="3463"/>
      <c r="DX32" s="3463"/>
      <c r="DY32" s="3493"/>
      <c r="DZ32" s="3496"/>
      <c r="EA32" s="3463"/>
      <c r="EB32" s="3463"/>
      <c r="EC32" s="3463"/>
      <c r="ED32" s="3463"/>
      <c r="EE32" s="3493"/>
      <c r="EF32" s="3496"/>
      <c r="EG32" s="3463"/>
      <c r="EH32" s="3463"/>
      <c r="EI32" s="3463"/>
      <c r="EJ32" s="3463"/>
      <c r="EK32" s="3493"/>
      <c r="EL32" s="3496"/>
      <c r="EM32" s="3463"/>
      <c r="EN32" s="3463"/>
      <c r="EO32" s="3463"/>
      <c r="EP32" s="3463"/>
      <c r="EQ32" s="3493"/>
      <c r="ER32" s="3496"/>
      <c r="ES32" s="3463"/>
      <c r="ET32" s="3463"/>
      <c r="EU32" s="3463"/>
      <c r="EV32" s="3463"/>
      <c r="EW32" s="3493"/>
      <c r="EX32" s="3496"/>
      <c r="EY32" s="3463"/>
      <c r="EZ32" s="3463"/>
      <c r="FA32" s="3463"/>
      <c r="FB32" s="3463"/>
      <c r="FC32" s="3493"/>
      <c r="FD32" s="3496"/>
      <c r="FE32" s="3463"/>
      <c r="FF32" s="3463"/>
      <c r="FG32" s="3463"/>
      <c r="FH32" s="3463"/>
      <c r="FI32" s="3493"/>
      <c r="FJ32" s="3496"/>
      <c r="FK32" s="3463"/>
      <c r="FL32" s="3463"/>
      <c r="FM32" s="3463"/>
      <c r="FN32" s="3463"/>
      <c r="FO32" s="3493"/>
      <c r="FP32" s="3496"/>
      <c r="FQ32" s="3463"/>
      <c r="FR32" s="3463"/>
      <c r="FS32" s="3463"/>
      <c r="FT32" s="3463"/>
      <c r="FU32" s="3493"/>
      <c r="FV32" s="3496"/>
      <c r="FW32" s="3463"/>
      <c r="FX32" s="3463"/>
      <c r="FY32" s="3463"/>
      <c r="FZ32" s="3463"/>
      <c r="GA32" s="3493"/>
      <c r="GB32" s="3496"/>
      <c r="GC32" s="3463"/>
      <c r="GD32" s="3463"/>
      <c r="GE32" s="3463"/>
      <c r="GF32" s="3458"/>
      <c r="GG32" s="3507"/>
      <c r="GH32" s="421">
        <f t="shared" si="0"/>
        <v>0</v>
      </c>
      <c r="GI32" s="421">
        <f t="shared" si="1"/>
        <v>0</v>
      </c>
      <c r="GJ32" s="421">
        <f t="shared" si="2"/>
        <v>0</v>
      </c>
      <c r="GK32" s="14"/>
      <c r="GM32" s="422">
        <f t="shared" si="3"/>
        <v>0</v>
      </c>
      <c r="GN32" s="422">
        <f t="shared" si="4"/>
        <v>0</v>
      </c>
      <c r="GO32" s="422">
        <f t="shared" si="5"/>
        <v>0</v>
      </c>
      <c r="GP32" s="422">
        <f t="shared" si="6"/>
        <v>0</v>
      </c>
      <c r="GQ32" s="422">
        <f t="shared" si="7"/>
        <v>0</v>
      </c>
      <c r="GR32" s="422">
        <f t="shared" si="8"/>
        <v>0</v>
      </c>
      <c r="GS32" s="417" t="str">
        <f t="shared" si="9"/>
        <v/>
      </c>
      <c r="GT32" s="417" t="str">
        <f t="shared" si="10"/>
        <v/>
      </c>
    </row>
    <row r="33" spans="1:202">
      <c r="A33" s="3438">
        <v>10</v>
      </c>
      <c r="B33" s="3443"/>
      <c r="C33" s="3447"/>
      <c r="D33" s="3452"/>
      <c r="E33" s="3458"/>
      <c r="F33" s="3463"/>
      <c r="G33" s="3463"/>
      <c r="H33" s="3463"/>
      <c r="I33" s="3466"/>
      <c r="J33" s="3469"/>
      <c r="K33" s="3463"/>
      <c r="L33" s="3463"/>
      <c r="M33" s="3463"/>
      <c r="N33" s="3463"/>
      <c r="O33" s="3466"/>
      <c r="P33" s="3469"/>
      <c r="Q33" s="3463"/>
      <c r="R33" s="3463"/>
      <c r="S33" s="3463"/>
      <c r="T33" s="3463"/>
      <c r="U33" s="3466"/>
      <c r="V33" s="3469"/>
      <c r="W33" s="3463"/>
      <c r="X33" s="3463"/>
      <c r="Y33" s="3463"/>
      <c r="Z33" s="3463"/>
      <c r="AA33" s="3466"/>
      <c r="AB33" s="3469"/>
      <c r="AC33" s="3463"/>
      <c r="AD33" s="3463"/>
      <c r="AE33" s="3463"/>
      <c r="AF33" s="3463"/>
      <c r="AG33" s="3466"/>
      <c r="AH33" s="3469"/>
      <c r="AI33" s="3463"/>
      <c r="AJ33" s="3463"/>
      <c r="AK33" s="3463"/>
      <c r="AL33" s="3463"/>
      <c r="AM33" s="3466"/>
      <c r="AN33" s="3469"/>
      <c r="AO33" s="3463"/>
      <c r="AP33" s="3463"/>
      <c r="AQ33" s="3463"/>
      <c r="AR33" s="3463"/>
      <c r="AS33" s="3493"/>
      <c r="AT33" s="3496"/>
      <c r="AU33" s="3463"/>
      <c r="AV33" s="3463"/>
      <c r="AW33" s="3463"/>
      <c r="AX33" s="3463"/>
      <c r="AY33" s="3466"/>
      <c r="AZ33" s="3469"/>
      <c r="BA33" s="3463"/>
      <c r="BB33" s="3463"/>
      <c r="BC33" s="3463"/>
      <c r="BD33" s="3463"/>
      <c r="BE33" s="3466"/>
      <c r="BF33" s="3469"/>
      <c r="BG33" s="3463"/>
      <c r="BH33" s="3463"/>
      <c r="BI33" s="3463"/>
      <c r="BJ33" s="3463"/>
      <c r="BK33" s="3466"/>
      <c r="BL33" s="3469"/>
      <c r="BM33" s="3463"/>
      <c r="BN33" s="3463"/>
      <c r="BO33" s="3463"/>
      <c r="BP33" s="3463"/>
      <c r="BQ33" s="3493"/>
      <c r="BR33" s="3496"/>
      <c r="BS33" s="3463"/>
      <c r="BT33" s="3463"/>
      <c r="BU33" s="3463"/>
      <c r="BV33" s="3463"/>
      <c r="BW33" s="3466"/>
      <c r="BX33" s="3469"/>
      <c r="BY33" s="3463"/>
      <c r="BZ33" s="3463"/>
      <c r="CA33" s="3463"/>
      <c r="CB33" s="3463"/>
      <c r="CC33" s="3466"/>
      <c r="CD33" s="3469"/>
      <c r="CE33" s="3463"/>
      <c r="CF33" s="3463"/>
      <c r="CG33" s="3463"/>
      <c r="CH33" s="3463"/>
      <c r="CI33" s="3466"/>
      <c r="CJ33" s="3469"/>
      <c r="CK33" s="3463"/>
      <c r="CL33" s="3463"/>
      <c r="CM33" s="3463"/>
      <c r="CN33" s="3463"/>
      <c r="CO33" s="3466"/>
      <c r="CP33" s="3469"/>
      <c r="CQ33" s="3463"/>
      <c r="CR33" s="3463"/>
      <c r="CS33" s="3463"/>
      <c r="CT33" s="3463"/>
      <c r="CU33" s="3466"/>
      <c r="CV33" s="3469"/>
      <c r="CW33" s="3463"/>
      <c r="CX33" s="3463"/>
      <c r="CY33" s="3463"/>
      <c r="CZ33" s="3463"/>
      <c r="DA33" s="3493"/>
      <c r="DB33" s="3496"/>
      <c r="DC33" s="3463"/>
      <c r="DD33" s="3463"/>
      <c r="DE33" s="3463"/>
      <c r="DF33" s="3463"/>
      <c r="DG33" s="3493"/>
      <c r="DH33" s="3496"/>
      <c r="DI33" s="3463"/>
      <c r="DJ33" s="3463"/>
      <c r="DK33" s="3463"/>
      <c r="DL33" s="3463"/>
      <c r="DM33" s="3493"/>
      <c r="DN33" s="3496"/>
      <c r="DO33" s="3463"/>
      <c r="DP33" s="3463"/>
      <c r="DQ33" s="3463"/>
      <c r="DR33" s="3463"/>
      <c r="DS33" s="3493"/>
      <c r="DT33" s="3496"/>
      <c r="DU33" s="3463"/>
      <c r="DV33" s="3463"/>
      <c r="DW33" s="3463"/>
      <c r="DX33" s="3463"/>
      <c r="DY33" s="3493"/>
      <c r="DZ33" s="3496"/>
      <c r="EA33" s="3463"/>
      <c r="EB33" s="3463"/>
      <c r="EC33" s="3463"/>
      <c r="ED33" s="3463"/>
      <c r="EE33" s="3493"/>
      <c r="EF33" s="3496"/>
      <c r="EG33" s="3463"/>
      <c r="EH33" s="3463"/>
      <c r="EI33" s="3463"/>
      <c r="EJ33" s="3463"/>
      <c r="EK33" s="3493"/>
      <c r="EL33" s="3496"/>
      <c r="EM33" s="3463"/>
      <c r="EN33" s="3463"/>
      <c r="EO33" s="3463"/>
      <c r="EP33" s="3463"/>
      <c r="EQ33" s="3493"/>
      <c r="ER33" s="3496"/>
      <c r="ES33" s="3463"/>
      <c r="ET33" s="3463"/>
      <c r="EU33" s="3463"/>
      <c r="EV33" s="3463"/>
      <c r="EW33" s="3493"/>
      <c r="EX33" s="3496"/>
      <c r="EY33" s="3463"/>
      <c r="EZ33" s="3463"/>
      <c r="FA33" s="3463"/>
      <c r="FB33" s="3463"/>
      <c r="FC33" s="3493"/>
      <c r="FD33" s="3496"/>
      <c r="FE33" s="3463"/>
      <c r="FF33" s="3463"/>
      <c r="FG33" s="3463"/>
      <c r="FH33" s="3463"/>
      <c r="FI33" s="3493"/>
      <c r="FJ33" s="3496"/>
      <c r="FK33" s="3463"/>
      <c r="FL33" s="3463"/>
      <c r="FM33" s="3463"/>
      <c r="FN33" s="3463"/>
      <c r="FO33" s="3493"/>
      <c r="FP33" s="3496"/>
      <c r="FQ33" s="3463"/>
      <c r="FR33" s="3463"/>
      <c r="FS33" s="3463"/>
      <c r="FT33" s="3463"/>
      <c r="FU33" s="3493"/>
      <c r="FV33" s="3496"/>
      <c r="FW33" s="3463"/>
      <c r="FX33" s="3463"/>
      <c r="FY33" s="3463"/>
      <c r="FZ33" s="3463"/>
      <c r="GA33" s="3493"/>
      <c r="GB33" s="3496"/>
      <c r="GC33" s="3463"/>
      <c r="GD33" s="3463"/>
      <c r="GE33" s="3463"/>
      <c r="GF33" s="3458"/>
      <c r="GG33" s="3507"/>
      <c r="GH33" s="421">
        <f t="shared" si="0"/>
        <v>0</v>
      </c>
      <c r="GI33" s="421">
        <f t="shared" si="1"/>
        <v>0</v>
      </c>
      <c r="GJ33" s="421">
        <f t="shared" si="2"/>
        <v>0</v>
      </c>
      <c r="GK33" s="14"/>
      <c r="GM33" s="422">
        <f t="shared" si="3"/>
        <v>0</v>
      </c>
      <c r="GN33" s="422">
        <f t="shared" si="4"/>
        <v>0</v>
      </c>
      <c r="GO33" s="422">
        <f t="shared" si="5"/>
        <v>0</v>
      </c>
      <c r="GP33" s="422">
        <f t="shared" si="6"/>
        <v>0</v>
      </c>
      <c r="GQ33" s="422">
        <f t="shared" si="7"/>
        <v>0</v>
      </c>
      <c r="GR33" s="422">
        <f t="shared" si="8"/>
        <v>0</v>
      </c>
      <c r="GS33" s="417" t="str">
        <f t="shared" si="9"/>
        <v/>
      </c>
      <c r="GT33" s="417" t="str">
        <f t="shared" si="10"/>
        <v/>
      </c>
    </row>
    <row r="34" spans="1:202">
      <c r="A34" s="3438">
        <v>11</v>
      </c>
      <c r="B34" s="3443"/>
      <c r="C34" s="3447"/>
      <c r="D34" s="3452"/>
      <c r="E34" s="3458"/>
      <c r="F34" s="3463"/>
      <c r="G34" s="3463"/>
      <c r="H34" s="3463"/>
      <c r="I34" s="3466"/>
      <c r="J34" s="3469"/>
      <c r="K34" s="3463"/>
      <c r="L34" s="3463"/>
      <c r="M34" s="3463"/>
      <c r="N34" s="3463"/>
      <c r="O34" s="3466"/>
      <c r="P34" s="3469"/>
      <c r="Q34" s="3463"/>
      <c r="R34" s="3463"/>
      <c r="S34" s="3463"/>
      <c r="T34" s="3463"/>
      <c r="U34" s="3466"/>
      <c r="V34" s="3469"/>
      <c r="W34" s="3463"/>
      <c r="X34" s="3463"/>
      <c r="Y34" s="3463"/>
      <c r="Z34" s="3463"/>
      <c r="AA34" s="3466"/>
      <c r="AB34" s="3469"/>
      <c r="AC34" s="3463"/>
      <c r="AD34" s="3463"/>
      <c r="AE34" s="3463"/>
      <c r="AF34" s="3463"/>
      <c r="AG34" s="3466"/>
      <c r="AH34" s="3469"/>
      <c r="AI34" s="3463"/>
      <c r="AJ34" s="3463"/>
      <c r="AK34" s="3463"/>
      <c r="AL34" s="3463"/>
      <c r="AM34" s="3466"/>
      <c r="AN34" s="3469"/>
      <c r="AO34" s="3463"/>
      <c r="AP34" s="3463"/>
      <c r="AQ34" s="3463"/>
      <c r="AR34" s="3463"/>
      <c r="AS34" s="3493"/>
      <c r="AT34" s="3496"/>
      <c r="AU34" s="3463"/>
      <c r="AV34" s="3463"/>
      <c r="AW34" s="3463"/>
      <c r="AX34" s="3463"/>
      <c r="AY34" s="3466"/>
      <c r="AZ34" s="3469"/>
      <c r="BA34" s="3463"/>
      <c r="BB34" s="3463"/>
      <c r="BC34" s="3463"/>
      <c r="BD34" s="3463"/>
      <c r="BE34" s="3466"/>
      <c r="BF34" s="3469"/>
      <c r="BG34" s="3463"/>
      <c r="BH34" s="3463"/>
      <c r="BI34" s="3463"/>
      <c r="BJ34" s="3463"/>
      <c r="BK34" s="3466"/>
      <c r="BL34" s="3469"/>
      <c r="BM34" s="3463"/>
      <c r="BN34" s="3463"/>
      <c r="BO34" s="3463"/>
      <c r="BP34" s="3463"/>
      <c r="BQ34" s="3493"/>
      <c r="BR34" s="3496"/>
      <c r="BS34" s="3463"/>
      <c r="BT34" s="3463"/>
      <c r="BU34" s="3463"/>
      <c r="BV34" s="3463"/>
      <c r="BW34" s="3466"/>
      <c r="BX34" s="3469"/>
      <c r="BY34" s="3463"/>
      <c r="BZ34" s="3463"/>
      <c r="CA34" s="3463"/>
      <c r="CB34" s="3463"/>
      <c r="CC34" s="3466"/>
      <c r="CD34" s="3469"/>
      <c r="CE34" s="3463"/>
      <c r="CF34" s="3463"/>
      <c r="CG34" s="3463"/>
      <c r="CH34" s="3463"/>
      <c r="CI34" s="3466"/>
      <c r="CJ34" s="3469"/>
      <c r="CK34" s="3463"/>
      <c r="CL34" s="3463"/>
      <c r="CM34" s="3463"/>
      <c r="CN34" s="3463"/>
      <c r="CO34" s="3466"/>
      <c r="CP34" s="3469"/>
      <c r="CQ34" s="3463"/>
      <c r="CR34" s="3463"/>
      <c r="CS34" s="3463"/>
      <c r="CT34" s="3463"/>
      <c r="CU34" s="3466"/>
      <c r="CV34" s="3469"/>
      <c r="CW34" s="3463"/>
      <c r="CX34" s="3463"/>
      <c r="CY34" s="3463"/>
      <c r="CZ34" s="3463"/>
      <c r="DA34" s="3493"/>
      <c r="DB34" s="3496"/>
      <c r="DC34" s="3463"/>
      <c r="DD34" s="3463"/>
      <c r="DE34" s="3463"/>
      <c r="DF34" s="3463"/>
      <c r="DG34" s="3493"/>
      <c r="DH34" s="3496"/>
      <c r="DI34" s="3463"/>
      <c r="DJ34" s="3463"/>
      <c r="DK34" s="3463"/>
      <c r="DL34" s="3463"/>
      <c r="DM34" s="3493"/>
      <c r="DN34" s="3496"/>
      <c r="DO34" s="3463"/>
      <c r="DP34" s="3463"/>
      <c r="DQ34" s="3463"/>
      <c r="DR34" s="3463"/>
      <c r="DS34" s="3493"/>
      <c r="DT34" s="3496"/>
      <c r="DU34" s="3463"/>
      <c r="DV34" s="3463"/>
      <c r="DW34" s="3463"/>
      <c r="DX34" s="3463"/>
      <c r="DY34" s="3493"/>
      <c r="DZ34" s="3496"/>
      <c r="EA34" s="3463"/>
      <c r="EB34" s="3463"/>
      <c r="EC34" s="3463"/>
      <c r="ED34" s="3463"/>
      <c r="EE34" s="3493"/>
      <c r="EF34" s="3496"/>
      <c r="EG34" s="3463"/>
      <c r="EH34" s="3463"/>
      <c r="EI34" s="3463"/>
      <c r="EJ34" s="3463"/>
      <c r="EK34" s="3493"/>
      <c r="EL34" s="3496"/>
      <c r="EM34" s="3463"/>
      <c r="EN34" s="3463"/>
      <c r="EO34" s="3463"/>
      <c r="EP34" s="3463"/>
      <c r="EQ34" s="3493"/>
      <c r="ER34" s="3496"/>
      <c r="ES34" s="3463"/>
      <c r="ET34" s="3463"/>
      <c r="EU34" s="3463"/>
      <c r="EV34" s="3463"/>
      <c r="EW34" s="3493"/>
      <c r="EX34" s="3496"/>
      <c r="EY34" s="3463"/>
      <c r="EZ34" s="3463"/>
      <c r="FA34" s="3463"/>
      <c r="FB34" s="3463"/>
      <c r="FC34" s="3493"/>
      <c r="FD34" s="3496"/>
      <c r="FE34" s="3463"/>
      <c r="FF34" s="3463"/>
      <c r="FG34" s="3463"/>
      <c r="FH34" s="3463"/>
      <c r="FI34" s="3493"/>
      <c r="FJ34" s="3496"/>
      <c r="FK34" s="3463"/>
      <c r="FL34" s="3463"/>
      <c r="FM34" s="3463"/>
      <c r="FN34" s="3463"/>
      <c r="FO34" s="3493"/>
      <c r="FP34" s="3496"/>
      <c r="FQ34" s="3463"/>
      <c r="FR34" s="3463"/>
      <c r="FS34" s="3463"/>
      <c r="FT34" s="3463"/>
      <c r="FU34" s="3493"/>
      <c r="FV34" s="3496"/>
      <c r="FW34" s="3463"/>
      <c r="FX34" s="3463"/>
      <c r="FY34" s="3463"/>
      <c r="FZ34" s="3463"/>
      <c r="GA34" s="3493"/>
      <c r="GB34" s="3496"/>
      <c r="GC34" s="3463"/>
      <c r="GD34" s="3463"/>
      <c r="GE34" s="3463"/>
      <c r="GF34" s="3458"/>
      <c r="GG34" s="3507"/>
      <c r="GH34" s="421">
        <f t="shared" si="0"/>
        <v>0</v>
      </c>
      <c r="GI34" s="421">
        <f t="shared" si="1"/>
        <v>0</v>
      </c>
      <c r="GJ34" s="421">
        <f t="shared" si="2"/>
        <v>0</v>
      </c>
      <c r="GK34" s="14"/>
      <c r="GM34" s="422">
        <f t="shared" si="3"/>
        <v>0</v>
      </c>
      <c r="GN34" s="422">
        <f t="shared" si="4"/>
        <v>0</v>
      </c>
      <c r="GO34" s="422">
        <f t="shared" si="5"/>
        <v>0</v>
      </c>
      <c r="GP34" s="422">
        <f t="shared" si="6"/>
        <v>0</v>
      </c>
      <c r="GQ34" s="422">
        <f t="shared" si="7"/>
        <v>0</v>
      </c>
      <c r="GR34" s="422">
        <f t="shared" si="8"/>
        <v>0</v>
      </c>
      <c r="GS34" s="417" t="str">
        <f t="shared" si="9"/>
        <v/>
      </c>
      <c r="GT34" s="417" t="str">
        <f t="shared" si="10"/>
        <v/>
      </c>
    </row>
    <row r="35" spans="1:202">
      <c r="A35" s="3438">
        <v>12</v>
      </c>
      <c r="B35" s="3443"/>
      <c r="C35" s="3447"/>
      <c r="D35" s="3452"/>
      <c r="E35" s="3458"/>
      <c r="F35" s="3463"/>
      <c r="G35" s="3463"/>
      <c r="H35" s="3463"/>
      <c r="I35" s="3466"/>
      <c r="J35" s="3469"/>
      <c r="K35" s="3463"/>
      <c r="L35" s="3463"/>
      <c r="M35" s="3463"/>
      <c r="N35" s="3463"/>
      <c r="O35" s="3466"/>
      <c r="P35" s="3469"/>
      <c r="Q35" s="3463"/>
      <c r="R35" s="3463"/>
      <c r="S35" s="3463"/>
      <c r="T35" s="3463"/>
      <c r="U35" s="3466"/>
      <c r="V35" s="3469"/>
      <c r="W35" s="3463"/>
      <c r="X35" s="3463"/>
      <c r="Y35" s="3463"/>
      <c r="Z35" s="3463"/>
      <c r="AA35" s="3466"/>
      <c r="AB35" s="3469"/>
      <c r="AC35" s="3463"/>
      <c r="AD35" s="3463"/>
      <c r="AE35" s="3463"/>
      <c r="AF35" s="3463"/>
      <c r="AG35" s="3466"/>
      <c r="AH35" s="3469"/>
      <c r="AI35" s="3463"/>
      <c r="AJ35" s="3463"/>
      <c r="AK35" s="3463"/>
      <c r="AL35" s="3463"/>
      <c r="AM35" s="3466"/>
      <c r="AN35" s="3469"/>
      <c r="AO35" s="3463"/>
      <c r="AP35" s="3463"/>
      <c r="AQ35" s="3463"/>
      <c r="AR35" s="3463"/>
      <c r="AS35" s="3493"/>
      <c r="AT35" s="3496"/>
      <c r="AU35" s="3463"/>
      <c r="AV35" s="3463"/>
      <c r="AW35" s="3463"/>
      <c r="AX35" s="3463"/>
      <c r="AY35" s="3466"/>
      <c r="AZ35" s="3469"/>
      <c r="BA35" s="3463"/>
      <c r="BB35" s="3463"/>
      <c r="BC35" s="3463"/>
      <c r="BD35" s="3463"/>
      <c r="BE35" s="3466"/>
      <c r="BF35" s="3469"/>
      <c r="BG35" s="3463"/>
      <c r="BH35" s="3463"/>
      <c r="BI35" s="3463"/>
      <c r="BJ35" s="3463"/>
      <c r="BK35" s="3466"/>
      <c r="BL35" s="3469"/>
      <c r="BM35" s="3463"/>
      <c r="BN35" s="3463"/>
      <c r="BO35" s="3463"/>
      <c r="BP35" s="3463"/>
      <c r="BQ35" s="3493"/>
      <c r="BR35" s="3496"/>
      <c r="BS35" s="3463"/>
      <c r="BT35" s="3463"/>
      <c r="BU35" s="3463"/>
      <c r="BV35" s="3463"/>
      <c r="BW35" s="3466"/>
      <c r="BX35" s="3469"/>
      <c r="BY35" s="3463"/>
      <c r="BZ35" s="3463"/>
      <c r="CA35" s="3463"/>
      <c r="CB35" s="3463"/>
      <c r="CC35" s="3466"/>
      <c r="CD35" s="3469"/>
      <c r="CE35" s="3463"/>
      <c r="CF35" s="3463"/>
      <c r="CG35" s="3463"/>
      <c r="CH35" s="3463"/>
      <c r="CI35" s="3466"/>
      <c r="CJ35" s="3469"/>
      <c r="CK35" s="3463"/>
      <c r="CL35" s="3463"/>
      <c r="CM35" s="3463"/>
      <c r="CN35" s="3463"/>
      <c r="CO35" s="3466"/>
      <c r="CP35" s="3469"/>
      <c r="CQ35" s="3463"/>
      <c r="CR35" s="3463"/>
      <c r="CS35" s="3463"/>
      <c r="CT35" s="3463"/>
      <c r="CU35" s="3466"/>
      <c r="CV35" s="3469"/>
      <c r="CW35" s="3463"/>
      <c r="CX35" s="3463"/>
      <c r="CY35" s="3463"/>
      <c r="CZ35" s="3463"/>
      <c r="DA35" s="3493"/>
      <c r="DB35" s="3496"/>
      <c r="DC35" s="3463"/>
      <c r="DD35" s="3463"/>
      <c r="DE35" s="3463"/>
      <c r="DF35" s="3463"/>
      <c r="DG35" s="3493"/>
      <c r="DH35" s="3496"/>
      <c r="DI35" s="3463"/>
      <c r="DJ35" s="3463"/>
      <c r="DK35" s="3463"/>
      <c r="DL35" s="3463"/>
      <c r="DM35" s="3493"/>
      <c r="DN35" s="3496"/>
      <c r="DO35" s="3463"/>
      <c r="DP35" s="3463"/>
      <c r="DQ35" s="3463"/>
      <c r="DR35" s="3463"/>
      <c r="DS35" s="3493"/>
      <c r="DT35" s="3496"/>
      <c r="DU35" s="3463"/>
      <c r="DV35" s="3463"/>
      <c r="DW35" s="3463"/>
      <c r="DX35" s="3463"/>
      <c r="DY35" s="3493"/>
      <c r="DZ35" s="3496"/>
      <c r="EA35" s="3463"/>
      <c r="EB35" s="3463"/>
      <c r="EC35" s="3463"/>
      <c r="ED35" s="3463"/>
      <c r="EE35" s="3493"/>
      <c r="EF35" s="3496"/>
      <c r="EG35" s="3463"/>
      <c r="EH35" s="3463"/>
      <c r="EI35" s="3463"/>
      <c r="EJ35" s="3463"/>
      <c r="EK35" s="3493"/>
      <c r="EL35" s="3496"/>
      <c r="EM35" s="3463"/>
      <c r="EN35" s="3463"/>
      <c r="EO35" s="3463"/>
      <c r="EP35" s="3463"/>
      <c r="EQ35" s="3493"/>
      <c r="ER35" s="3496"/>
      <c r="ES35" s="3463"/>
      <c r="ET35" s="3463"/>
      <c r="EU35" s="3463"/>
      <c r="EV35" s="3463"/>
      <c r="EW35" s="3493"/>
      <c r="EX35" s="3496"/>
      <c r="EY35" s="3463"/>
      <c r="EZ35" s="3463"/>
      <c r="FA35" s="3463"/>
      <c r="FB35" s="3463"/>
      <c r="FC35" s="3493"/>
      <c r="FD35" s="3496"/>
      <c r="FE35" s="3463"/>
      <c r="FF35" s="3463"/>
      <c r="FG35" s="3463"/>
      <c r="FH35" s="3463"/>
      <c r="FI35" s="3493"/>
      <c r="FJ35" s="3496"/>
      <c r="FK35" s="3463"/>
      <c r="FL35" s="3463"/>
      <c r="FM35" s="3463"/>
      <c r="FN35" s="3463"/>
      <c r="FO35" s="3493"/>
      <c r="FP35" s="3496"/>
      <c r="FQ35" s="3463"/>
      <c r="FR35" s="3463"/>
      <c r="FS35" s="3463"/>
      <c r="FT35" s="3463"/>
      <c r="FU35" s="3493"/>
      <c r="FV35" s="3496"/>
      <c r="FW35" s="3463"/>
      <c r="FX35" s="3463"/>
      <c r="FY35" s="3463"/>
      <c r="FZ35" s="3463"/>
      <c r="GA35" s="3493"/>
      <c r="GB35" s="3496"/>
      <c r="GC35" s="3463"/>
      <c r="GD35" s="3463"/>
      <c r="GE35" s="3463"/>
      <c r="GF35" s="3458"/>
      <c r="GG35" s="3507"/>
      <c r="GH35" s="421">
        <f t="shared" si="0"/>
        <v>0</v>
      </c>
      <c r="GI35" s="421">
        <f t="shared" si="1"/>
        <v>0</v>
      </c>
      <c r="GJ35" s="421">
        <f t="shared" si="2"/>
        <v>0</v>
      </c>
      <c r="GK35" s="14"/>
      <c r="GM35" s="422">
        <f t="shared" si="3"/>
        <v>0</v>
      </c>
      <c r="GN35" s="422">
        <f t="shared" si="4"/>
        <v>0</v>
      </c>
      <c r="GO35" s="422">
        <f t="shared" si="5"/>
        <v>0</v>
      </c>
      <c r="GP35" s="422">
        <f t="shared" si="6"/>
        <v>0</v>
      </c>
      <c r="GQ35" s="422">
        <f t="shared" si="7"/>
        <v>0</v>
      </c>
      <c r="GR35" s="422">
        <f t="shared" si="8"/>
        <v>0</v>
      </c>
      <c r="GS35" s="417" t="str">
        <f t="shared" si="9"/>
        <v/>
      </c>
      <c r="GT35" s="417" t="str">
        <f t="shared" si="10"/>
        <v/>
      </c>
    </row>
    <row r="36" spans="1:202">
      <c r="A36" s="3438">
        <v>13</v>
      </c>
      <c r="B36" s="3443"/>
      <c r="C36" s="3447"/>
      <c r="D36" s="3452"/>
      <c r="E36" s="3458"/>
      <c r="F36" s="3463"/>
      <c r="G36" s="3463"/>
      <c r="H36" s="3463"/>
      <c r="I36" s="3466"/>
      <c r="J36" s="3469"/>
      <c r="K36" s="3463"/>
      <c r="L36" s="3463"/>
      <c r="M36" s="3463"/>
      <c r="N36" s="3463"/>
      <c r="O36" s="3466"/>
      <c r="P36" s="3469"/>
      <c r="Q36" s="3463"/>
      <c r="R36" s="3463"/>
      <c r="S36" s="3463"/>
      <c r="T36" s="3463"/>
      <c r="U36" s="3466"/>
      <c r="V36" s="3469"/>
      <c r="W36" s="3463"/>
      <c r="X36" s="3463"/>
      <c r="Y36" s="3463"/>
      <c r="Z36" s="3463"/>
      <c r="AA36" s="3466"/>
      <c r="AB36" s="3469"/>
      <c r="AC36" s="3463"/>
      <c r="AD36" s="3463"/>
      <c r="AE36" s="3463"/>
      <c r="AF36" s="3463"/>
      <c r="AG36" s="3466"/>
      <c r="AH36" s="3469"/>
      <c r="AI36" s="3463"/>
      <c r="AJ36" s="3463"/>
      <c r="AK36" s="3463"/>
      <c r="AL36" s="3463"/>
      <c r="AM36" s="3466"/>
      <c r="AN36" s="3469"/>
      <c r="AO36" s="3463"/>
      <c r="AP36" s="3463"/>
      <c r="AQ36" s="3463"/>
      <c r="AR36" s="3463"/>
      <c r="AS36" s="3493"/>
      <c r="AT36" s="3496"/>
      <c r="AU36" s="3463"/>
      <c r="AV36" s="3463"/>
      <c r="AW36" s="3463"/>
      <c r="AX36" s="3463"/>
      <c r="AY36" s="3466"/>
      <c r="AZ36" s="3469"/>
      <c r="BA36" s="3463"/>
      <c r="BB36" s="3463"/>
      <c r="BC36" s="3463"/>
      <c r="BD36" s="3463"/>
      <c r="BE36" s="3466"/>
      <c r="BF36" s="3469"/>
      <c r="BG36" s="3463"/>
      <c r="BH36" s="3463"/>
      <c r="BI36" s="3463"/>
      <c r="BJ36" s="3463"/>
      <c r="BK36" s="3466"/>
      <c r="BL36" s="3469"/>
      <c r="BM36" s="3463"/>
      <c r="BN36" s="3463"/>
      <c r="BO36" s="3463"/>
      <c r="BP36" s="3463"/>
      <c r="BQ36" s="3493"/>
      <c r="BR36" s="3496"/>
      <c r="BS36" s="3463"/>
      <c r="BT36" s="3463"/>
      <c r="BU36" s="3463"/>
      <c r="BV36" s="3463"/>
      <c r="BW36" s="3466"/>
      <c r="BX36" s="3469"/>
      <c r="BY36" s="3463"/>
      <c r="BZ36" s="3463"/>
      <c r="CA36" s="3463"/>
      <c r="CB36" s="3463"/>
      <c r="CC36" s="3466"/>
      <c r="CD36" s="3469"/>
      <c r="CE36" s="3463"/>
      <c r="CF36" s="3463"/>
      <c r="CG36" s="3463"/>
      <c r="CH36" s="3463"/>
      <c r="CI36" s="3466"/>
      <c r="CJ36" s="3469"/>
      <c r="CK36" s="3463"/>
      <c r="CL36" s="3463"/>
      <c r="CM36" s="3463"/>
      <c r="CN36" s="3463"/>
      <c r="CO36" s="3466"/>
      <c r="CP36" s="3469"/>
      <c r="CQ36" s="3463"/>
      <c r="CR36" s="3463"/>
      <c r="CS36" s="3463"/>
      <c r="CT36" s="3463"/>
      <c r="CU36" s="3466"/>
      <c r="CV36" s="3469"/>
      <c r="CW36" s="3463"/>
      <c r="CX36" s="3463"/>
      <c r="CY36" s="3463"/>
      <c r="CZ36" s="3463"/>
      <c r="DA36" s="3493"/>
      <c r="DB36" s="3496"/>
      <c r="DC36" s="3463"/>
      <c r="DD36" s="3463"/>
      <c r="DE36" s="3463"/>
      <c r="DF36" s="3463"/>
      <c r="DG36" s="3493"/>
      <c r="DH36" s="3496"/>
      <c r="DI36" s="3463"/>
      <c r="DJ36" s="3463"/>
      <c r="DK36" s="3463"/>
      <c r="DL36" s="3463"/>
      <c r="DM36" s="3493"/>
      <c r="DN36" s="3496"/>
      <c r="DO36" s="3463"/>
      <c r="DP36" s="3463"/>
      <c r="DQ36" s="3463"/>
      <c r="DR36" s="3463"/>
      <c r="DS36" s="3493"/>
      <c r="DT36" s="3496"/>
      <c r="DU36" s="3463"/>
      <c r="DV36" s="3463"/>
      <c r="DW36" s="3463"/>
      <c r="DX36" s="3463"/>
      <c r="DY36" s="3493"/>
      <c r="DZ36" s="3496"/>
      <c r="EA36" s="3463"/>
      <c r="EB36" s="3463"/>
      <c r="EC36" s="3463"/>
      <c r="ED36" s="3463"/>
      <c r="EE36" s="3493"/>
      <c r="EF36" s="3496"/>
      <c r="EG36" s="3463"/>
      <c r="EH36" s="3463"/>
      <c r="EI36" s="3463"/>
      <c r="EJ36" s="3463"/>
      <c r="EK36" s="3493"/>
      <c r="EL36" s="3496"/>
      <c r="EM36" s="3463"/>
      <c r="EN36" s="3463"/>
      <c r="EO36" s="3463"/>
      <c r="EP36" s="3463"/>
      <c r="EQ36" s="3493"/>
      <c r="ER36" s="3496"/>
      <c r="ES36" s="3463"/>
      <c r="ET36" s="3463"/>
      <c r="EU36" s="3463"/>
      <c r="EV36" s="3463"/>
      <c r="EW36" s="3493"/>
      <c r="EX36" s="3496"/>
      <c r="EY36" s="3463"/>
      <c r="EZ36" s="3463"/>
      <c r="FA36" s="3463"/>
      <c r="FB36" s="3463"/>
      <c r="FC36" s="3493"/>
      <c r="FD36" s="3496"/>
      <c r="FE36" s="3463"/>
      <c r="FF36" s="3463"/>
      <c r="FG36" s="3463"/>
      <c r="FH36" s="3463"/>
      <c r="FI36" s="3493"/>
      <c r="FJ36" s="3496"/>
      <c r="FK36" s="3463"/>
      <c r="FL36" s="3463"/>
      <c r="FM36" s="3463"/>
      <c r="FN36" s="3463"/>
      <c r="FO36" s="3493"/>
      <c r="FP36" s="3496"/>
      <c r="FQ36" s="3463"/>
      <c r="FR36" s="3463"/>
      <c r="FS36" s="3463"/>
      <c r="FT36" s="3463"/>
      <c r="FU36" s="3493"/>
      <c r="FV36" s="3496"/>
      <c r="FW36" s="3463"/>
      <c r="FX36" s="3463"/>
      <c r="FY36" s="3463"/>
      <c r="FZ36" s="3463"/>
      <c r="GA36" s="3493"/>
      <c r="GB36" s="3496"/>
      <c r="GC36" s="3463"/>
      <c r="GD36" s="3463"/>
      <c r="GE36" s="3463"/>
      <c r="GF36" s="3458"/>
      <c r="GG36" s="3507"/>
      <c r="GH36" s="421">
        <f t="shared" si="0"/>
        <v>0</v>
      </c>
      <c r="GI36" s="421">
        <f t="shared" si="1"/>
        <v>0</v>
      </c>
      <c r="GJ36" s="421">
        <f t="shared" si="2"/>
        <v>0</v>
      </c>
      <c r="GK36" s="14"/>
      <c r="GM36" s="422">
        <f t="shared" si="3"/>
        <v>0</v>
      </c>
      <c r="GN36" s="422">
        <f t="shared" si="4"/>
        <v>0</v>
      </c>
      <c r="GO36" s="422">
        <f t="shared" si="5"/>
        <v>0</v>
      </c>
      <c r="GP36" s="422">
        <f t="shared" si="6"/>
        <v>0</v>
      </c>
      <c r="GQ36" s="422">
        <f t="shared" si="7"/>
        <v>0</v>
      </c>
      <c r="GR36" s="422">
        <f t="shared" si="8"/>
        <v>0</v>
      </c>
      <c r="GS36" s="417" t="str">
        <f t="shared" si="9"/>
        <v/>
      </c>
      <c r="GT36" s="417" t="str">
        <f t="shared" si="10"/>
        <v/>
      </c>
    </row>
    <row r="37" spans="1:202">
      <c r="A37" s="3438">
        <v>14</v>
      </c>
      <c r="B37" s="3443"/>
      <c r="C37" s="3447"/>
      <c r="D37" s="3452"/>
      <c r="E37" s="3458"/>
      <c r="F37" s="3463"/>
      <c r="G37" s="3463"/>
      <c r="H37" s="3463"/>
      <c r="I37" s="3466"/>
      <c r="J37" s="3469"/>
      <c r="K37" s="3463"/>
      <c r="L37" s="3463"/>
      <c r="M37" s="3463"/>
      <c r="N37" s="3463"/>
      <c r="O37" s="3466"/>
      <c r="P37" s="3469"/>
      <c r="Q37" s="3463"/>
      <c r="R37" s="3463"/>
      <c r="S37" s="3463"/>
      <c r="T37" s="3463"/>
      <c r="U37" s="3466"/>
      <c r="V37" s="3469"/>
      <c r="W37" s="3463"/>
      <c r="X37" s="3463"/>
      <c r="Y37" s="3463"/>
      <c r="Z37" s="3463"/>
      <c r="AA37" s="3466"/>
      <c r="AB37" s="3469"/>
      <c r="AC37" s="3463"/>
      <c r="AD37" s="3463"/>
      <c r="AE37" s="3463"/>
      <c r="AF37" s="3463"/>
      <c r="AG37" s="3466"/>
      <c r="AH37" s="3469"/>
      <c r="AI37" s="3463"/>
      <c r="AJ37" s="3463"/>
      <c r="AK37" s="3463"/>
      <c r="AL37" s="3463"/>
      <c r="AM37" s="3466"/>
      <c r="AN37" s="3469"/>
      <c r="AO37" s="3463"/>
      <c r="AP37" s="3463"/>
      <c r="AQ37" s="3463"/>
      <c r="AR37" s="3463"/>
      <c r="AS37" s="3493"/>
      <c r="AT37" s="3496"/>
      <c r="AU37" s="3463"/>
      <c r="AV37" s="3463"/>
      <c r="AW37" s="3463"/>
      <c r="AX37" s="3463"/>
      <c r="AY37" s="3466"/>
      <c r="AZ37" s="3469"/>
      <c r="BA37" s="3463"/>
      <c r="BB37" s="3463"/>
      <c r="BC37" s="3463"/>
      <c r="BD37" s="3463"/>
      <c r="BE37" s="3466"/>
      <c r="BF37" s="3469"/>
      <c r="BG37" s="3463"/>
      <c r="BH37" s="3463"/>
      <c r="BI37" s="3463"/>
      <c r="BJ37" s="3463"/>
      <c r="BK37" s="3466"/>
      <c r="BL37" s="3469"/>
      <c r="BM37" s="3463"/>
      <c r="BN37" s="3463"/>
      <c r="BO37" s="3463"/>
      <c r="BP37" s="3463"/>
      <c r="BQ37" s="3493"/>
      <c r="BR37" s="3496"/>
      <c r="BS37" s="3463"/>
      <c r="BT37" s="3463"/>
      <c r="BU37" s="3463"/>
      <c r="BV37" s="3463"/>
      <c r="BW37" s="3466"/>
      <c r="BX37" s="3469"/>
      <c r="BY37" s="3463"/>
      <c r="BZ37" s="3463"/>
      <c r="CA37" s="3463"/>
      <c r="CB37" s="3463"/>
      <c r="CC37" s="3466"/>
      <c r="CD37" s="3469"/>
      <c r="CE37" s="3463"/>
      <c r="CF37" s="3463"/>
      <c r="CG37" s="3463"/>
      <c r="CH37" s="3463"/>
      <c r="CI37" s="3466"/>
      <c r="CJ37" s="3469"/>
      <c r="CK37" s="3463"/>
      <c r="CL37" s="3463"/>
      <c r="CM37" s="3463"/>
      <c r="CN37" s="3463"/>
      <c r="CO37" s="3466"/>
      <c r="CP37" s="3469"/>
      <c r="CQ37" s="3463"/>
      <c r="CR37" s="3463"/>
      <c r="CS37" s="3463"/>
      <c r="CT37" s="3463"/>
      <c r="CU37" s="3466"/>
      <c r="CV37" s="3469"/>
      <c r="CW37" s="3463"/>
      <c r="CX37" s="3463"/>
      <c r="CY37" s="3463"/>
      <c r="CZ37" s="3463"/>
      <c r="DA37" s="3493"/>
      <c r="DB37" s="3496"/>
      <c r="DC37" s="3463"/>
      <c r="DD37" s="3463"/>
      <c r="DE37" s="3463"/>
      <c r="DF37" s="3463"/>
      <c r="DG37" s="3493"/>
      <c r="DH37" s="3496"/>
      <c r="DI37" s="3463"/>
      <c r="DJ37" s="3463"/>
      <c r="DK37" s="3463"/>
      <c r="DL37" s="3463"/>
      <c r="DM37" s="3493"/>
      <c r="DN37" s="3496"/>
      <c r="DO37" s="3463"/>
      <c r="DP37" s="3463"/>
      <c r="DQ37" s="3463"/>
      <c r="DR37" s="3463"/>
      <c r="DS37" s="3493"/>
      <c r="DT37" s="3496"/>
      <c r="DU37" s="3463"/>
      <c r="DV37" s="3463"/>
      <c r="DW37" s="3463"/>
      <c r="DX37" s="3463"/>
      <c r="DY37" s="3493"/>
      <c r="DZ37" s="3496"/>
      <c r="EA37" s="3463"/>
      <c r="EB37" s="3463"/>
      <c r="EC37" s="3463"/>
      <c r="ED37" s="3463"/>
      <c r="EE37" s="3493"/>
      <c r="EF37" s="3496"/>
      <c r="EG37" s="3463"/>
      <c r="EH37" s="3463"/>
      <c r="EI37" s="3463"/>
      <c r="EJ37" s="3463"/>
      <c r="EK37" s="3493"/>
      <c r="EL37" s="3496"/>
      <c r="EM37" s="3463"/>
      <c r="EN37" s="3463"/>
      <c r="EO37" s="3463"/>
      <c r="EP37" s="3463"/>
      <c r="EQ37" s="3493"/>
      <c r="ER37" s="3496"/>
      <c r="ES37" s="3463"/>
      <c r="ET37" s="3463"/>
      <c r="EU37" s="3463"/>
      <c r="EV37" s="3463"/>
      <c r="EW37" s="3493"/>
      <c r="EX37" s="3496"/>
      <c r="EY37" s="3463"/>
      <c r="EZ37" s="3463"/>
      <c r="FA37" s="3463"/>
      <c r="FB37" s="3463"/>
      <c r="FC37" s="3493"/>
      <c r="FD37" s="3496"/>
      <c r="FE37" s="3463"/>
      <c r="FF37" s="3463"/>
      <c r="FG37" s="3463"/>
      <c r="FH37" s="3463"/>
      <c r="FI37" s="3493"/>
      <c r="FJ37" s="3496"/>
      <c r="FK37" s="3463"/>
      <c r="FL37" s="3463"/>
      <c r="FM37" s="3463"/>
      <c r="FN37" s="3463"/>
      <c r="FO37" s="3493"/>
      <c r="FP37" s="3496"/>
      <c r="FQ37" s="3463"/>
      <c r="FR37" s="3463"/>
      <c r="FS37" s="3463"/>
      <c r="FT37" s="3463"/>
      <c r="FU37" s="3493"/>
      <c r="FV37" s="3496"/>
      <c r="FW37" s="3463"/>
      <c r="FX37" s="3463"/>
      <c r="FY37" s="3463"/>
      <c r="FZ37" s="3463"/>
      <c r="GA37" s="3493"/>
      <c r="GB37" s="3496"/>
      <c r="GC37" s="3463"/>
      <c r="GD37" s="3463"/>
      <c r="GE37" s="3463"/>
      <c r="GF37" s="3458"/>
      <c r="GG37" s="3507"/>
      <c r="GH37" s="421">
        <f t="shared" si="0"/>
        <v>0</v>
      </c>
      <c r="GI37" s="421">
        <f t="shared" si="1"/>
        <v>0</v>
      </c>
      <c r="GJ37" s="421">
        <f t="shared" si="2"/>
        <v>0</v>
      </c>
      <c r="GK37" s="14"/>
      <c r="GM37" s="422">
        <f t="shared" si="3"/>
        <v>0</v>
      </c>
      <c r="GN37" s="422">
        <f t="shared" si="4"/>
        <v>0</v>
      </c>
      <c r="GO37" s="422">
        <f t="shared" si="5"/>
        <v>0</v>
      </c>
      <c r="GP37" s="422">
        <f t="shared" si="6"/>
        <v>0</v>
      </c>
      <c r="GQ37" s="422">
        <f t="shared" si="7"/>
        <v>0</v>
      </c>
      <c r="GR37" s="422">
        <f t="shared" si="8"/>
        <v>0</v>
      </c>
      <c r="GS37" s="417" t="str">
        <f t="shared" si="9"/>
        <v/>
      </c>
      <c r="GT37" s="417" t="str">
        <f t="shared" si="10"/>
        <v/>
      </c>
    </row>
    <row r="38" spans="1:202">
      <c r="A38" s="3438">
        <v>15</v>
      </c>
      <c r="B38" s="3443"/>
      <c r="C38" s="3447"/>
      <c r="D38" s="3452"/>
      <c r="E38" s="3458"/>
      <c r="F38" s="3463"/>
      <c r="G38" s="3463"/>
      <c r="H38" s="3463"/>
      <c r="I38" s="3466"/>
      <c r="J38" s="3469"/>
      <c r="K38" s="3463"/>
      <c r="L38" s="3463"/>
      <c r="M38" s="3463"/>
      <c r="N38" s="3463"/>
      <c r="O38" s="3466"/>
      <c r="P38" s="3469"/>
      <c r="Q38" s="3463"/>
      <c r="R38" s="3463"/>
      <c r="S38" s="3463"/>
      <c r="T38" s="3463"/>
      <c r="U38" s="3466"/>
      <c r="V38" s="3469"/>
      <c r="W38" s="3463"/>
      <c r="X38" s="3463"/>
      <c r="Y38" s="3463"/>
      <c r="Z38" s="3463"/>
      <c r="AA38" s="3466"/>
      <c r="AB38" s="3469"/>
      <c r="AC38" s="3463"/>
      <c r="AD38" s="3463"/>
      <c r="AE38" s="3463"/>
      <c r="AF38" s="3463"/>
      <c r="AG38" s="3466"/>
      <c r="AH38" s="3469"/>
      <c r="AI38" s="3463"/>
      <c r="AJ38" s="3463"/>
      <c r="AK38" s="3463"/>
      <c r="AL38" s="3463"/>
      <c r="AM38" s="3466"/>
      <c r="AN38" s="3469"/>
      <c r="AO38" s="3463"/>
      <c r="AP38" s="3463"/>
      <c r="AQ38" s="3463"/>
      <c r="AR38" s="3463"/>
      <c r="AS38" s="3493"/>
      <c r="AT38" s="3496"/>
      <c r="AU38" s="3463"/>
      <c r="AV38" s="3463"/>
      <c r="AW38" s="3463"/>
      <c r="AX38" s="3463"/>
      <c r="AY38" s="3466"/>
      <c r="AZ38" s="3469"/>
      <c r="BA38" s="3463"/>
      <c r="BB38" s="3463"/>
      <c r="BC38" s="3463"/>
      <c r="BD38" s="3463"/>
      <c r="BE38" s="3466"/>
      <c r="BF38" s="3469"/>
      <c r="BG38" s="3463"/>
      <c r="BH38" s="3463"/>
      <c r="BI38" s="3463"/>
      <c r="BJ38" s="3463"/>
      <c r="BK38" s="3466"/>
      <c r="BL38" s="3469"/>
      <c r="BM38" s="3463"/>
      <c r="BN38" s="3463"/>
      <c r="BO38" s="3463"/>
      <c r="BP38" s="3463"/>
      <c r="BQ38" s="3493"/>
      <c r="BR38" s="3496"/>
      <c r="BS38" s="3463"/>
      <c r="BT38" s="3463"/>
      <c r="BU38" s="3463"/>
      <c r="BV38" s="3463"/>
      <c r="BW38" s="3466"/>
      <c r="BX38" s="3469"/>
      <c r="BY38" s="3463"/>
      <c r="BZ38" s="3463"/>
      <c r="CA38" s="3463"/>
      <c r="CB38" s="3463"/>
      <c r="CC38" s="3466"/>
      <c r="CD38" s="3469"/>
      <c r="CE38" s="3463"/>
      <c r="CF38" s="3463"/>
      <c r="CG38" s="3463"/>
      <c r="CH38" s="3463"/>
      <c r="CI38" s="3466"/>
      <c r="CJ38" s="3469"/>
      <c r="CK38" s="3463"/>
      <c r="CL38" s="3463"/>
      <c r="CM38" s="3463"/>
      <c r="CN38" s="3463"/>
      <c r="CO38" s="3466"/>
      <c r="CP38" s="3469"/>
      <c r="CQ38" s="3463"/>
      <c r="CR38" s="3463"/>
      <c r="CS38" s="3463"/>
      <c r="CT38" s="3463"/>
      <c r="CU38" s="3466"/>
      <c r="CV38" s="3469"/>
      <c r="CW38" s="3463"/>
      <c r="CX38" s="3463"/>
      <c r="CY38" s="3463"/>
      <c r="CZ38" s="3463"/>
      <c r="DA38" s="3493"/>
      <c r="DB38" s="3496"/>
      <c r="DC38" s="3463"/>
      <c r="DD38" s="3463"/>
      <c r="DE38" s="3463"/>
      <c r="DF38" s="3463"/>
      <c r="DG38" s="3493"/>
      <c r="DH38" s="3496"/>
      <c r="DI38" s="3463"/>
      <c r="DJ38" s="3463"/>
      <c r="DK38" s="3463"/>
      <c r="DL38" s="3463"/>
      <c r="DM38" s="3493"/>
      <c r="DN38" s="3496"/>
      <c r="DO38" s="3463"/>
      <c r="DP38" s="3463"/>
      <c r="DQ38" s="3463"/>
      <c r="DR38" s="3463"/>
      <c r="DS38" s="3493"/>
      <c r="DT38" s="3496"/>
      <c r="DU38" s="3463"/>
      <c r="DV38" s="3463"/>
      <c r="DW38" s="3463"/>
      <c r="DX38" s="3463"/>
      <c r="DY38" s="3493"/>
      <c r="DZ38" s="3496"/>
      <c r="EA38" s="3463"/>
      <c r="EB38" s="3463"/>
      <c r="EC38" s="3463"/>
      <c r="ED38" s="3463"/>
      <c r="EE38" s="3493"/>
      <c r="EF38" s="3496"/>
      <c r="EG38" s="3463"/>
      <c r="EH38" s="3463"/>
      <c r="EI38" s="3463"/>
      <c r="EJ38" s="3463"/>
      <c r="EK38" s="3493"/>
      <c r="EL38" s="3496"/>
      <c r="EM38" s="3463"/>
      <c r="EN38" s="3463"/>
      <c r="EO38" s="3463"/>
      <c r="EP38" s="3463"/>
      <c r="EQ38" s="3493"/>
      <c r="ER38" s="3496"/>
      <c r="ES38" s="3463"/>
      <c r="ET38" s="3463"/>
      <c r="EU38" s="3463"/>
      <c r="EV38" s="3463"/>
      <c r="EW38" s="3493"/>
      <c r="EX38" s="3496"/>
      <c r="EY38" s="3463"/>
      <c r="EZ38" s="3463"/>
      <c r="FA38" s="3463"/>
      <c r="FB38" s="3463"/>
      <c r="FC38" s="3493"/>
      <c r="FD38" s="3496"/>
      <c r="FE38" s="3463"/>
      <c r="FF38" s="3463"/>
      <c r="FG38" s="3463"/>
      <c r="FH38" s="3463"/>
      <c r="FI38" s="3493"/>
      <c r="FJ38" s="3496"/>
      <c r="FK38" s="3463"/>
      <c r="FL38" s="3463"/>
      <c r="FM38" s="3463"/>
      <c r="FN38" s="3463"/>
      <c r="FO38" s="3493"/>
      <c r="FP38" s="3496"/>
      <c r="FQ38" s="3463"/>
      <c r="FR38" s="3463"/>
      <c r="FS38" s="3463"/>
      <c r="FT38" s="3463"/>
      <c r="FU38" s="3493"/>
      <c r="FV38" s="3496"/>
      <c r="FW38" s="3463"/>
      <c r="FX38" s="3463"/>
      <c r="FY38" s="3463"/>
      <c r="FZ38" s="3463"/>
      <c r="GA38" s="3493"/>
      <c r="GB38" s="3496"/>
      <c r="GC38" s="3463"/>
      <c r="GD38" s="3463"/>
      <c r="GE38" s="3463"/>
      <c r="GF38" s="3458"/>
      <c r="GG38" s="3507"/>
      <c r="GH38" s="421">
        <f t="shared" si="0"/>
        <v>0</v>
      </c>
      <c r="GI38" s="421">
        <f t="shared" si="1"/>
        <v>0</v>
      </c>
      <c r="GJ38" s="421">
        <f t="shared" si="2"/>
        <v>0</v>
      </c>
      <c r="GK38" s="14"/>
      <c r="GM38" s="422">
        <f t="shared" si="3"/>
        <v>0</v>
      </c>
      <c r="GN38" s="422">
        <f t="shared" si="4"/>
        <v>0</v>
      </c>
      <c r="GO38" s="422">
        <f t="shared" si="5"/>
        <v>0</v>
      </c>
      <c r="GP38" s="422">
        <f t="shared" si="6"/>
        <v>0</v>
      </c>
      <c r="GQ38" s="422">
        <f t="shared" si="7"/>
        <v>0</v>
      </c>
      <c r="GR38" s="422">
        <f t="shared" si="8"/>
        <v>0</v>
      </c>
      <c r="GS38" s="417" t="str">
        <f t="shared" si="9"/>
        <v/>
      </c>
      <c r="GT38" s="417" t="str">
        <f t="shared" si="10"/>
        <v/>
      </c>
    </row>
    <row r="39" spans="1:202">
      <c r="A39" s="3438">
        <v>16</v>
      </c>
      <c r="B39" s="3443"/>
      <c r="C39" s="3447"/>
      <c r="D39" s="3452"/>
      <c r="E39" s="3458"/>
      <c r="F39" s="3463"/>
      <c r="G39" s="3463"/>
      <c r="H39" s="3463"/>
      <c r="I39" s="3466"/>
      <c r="J39" s="3469"/>
      <c r="K39" s="3463"/>
      <c r="L39" s="3463"/>
      <c r="M39" s="3463"/>
      <c r="N39" s="3463"/>
      <c r="O39" s="3466"/>
      <c r="P39" s="3469"/>
      <c r="Q39" s="3463"/>
      <c r="R39" s="3463"/>
      <c r="S39" s="3463"/>
      <c r="T39" s="3463"/>
      <c r="U39" s="3466"/>
      <c r="V39" s="3469"/>
      <c r="W39" s="3463"/>
      <c r="X39" s="3463"/>
      <c r="Y39" s="3463"/>
      <c r="Z39" s="3463"/>
      <c r="AA39" s="3466"/>
      <c r="AB39" s="3469"/>
      <c r="AC39" s="3463"/>
      <c r="AD39" s="3463"/>
      <c r="AE39" s="3463"/>
      <c r="AF39" s="3463"/>
      <c r="AG39" s="3466"/>
      <c r="AH39" s="3469"/>
      <c r="AI39" s="3463"/>
      <c r="AJ39" s="3463"/>
      <c r="AK39" s="3463"/>
      <c r="AL39" s="3463"/>
      <c r="AM39" s="3466"/>
      <c r="AN39" s="3469"/>
      <c r="AO39" s="3463"/>
      <c r="AP39" s="3463"/>
      <c r="AQ39" s="3463"/>
      <c r="AR39" s="3463"/>
      <c r="AS39" s="3493"/>
      <c r="AT39" s="3496"/>
      <c r="AU39" s="3463"/>
      <c r="AV39" s="3463"/>
      <c r="AW39" s="3463"/>
      <c r="AX39" s="3463"/>
      <c r="AY39" s="3466"/>
      <c r="AZ39" s="3469"/>
      <c r="BA39" s="3463"/>
      <c r="BB39" s="3463"/>
      <c r="BC39" s="3463"/>
      <c r="BD39" s="3463"/>
      <c r="BE39" s="3466"/>
      <c r="BF39" s="3469"/>
      <c r="BG39" s="3463"/>
      <c r="BH39" s="3463"/>
      <c r="BI39" s="3463"/>
      <c r="BJ39" s="3463"/>
      <c r="BK39" s="3466"/>
      <c r="BL39" s="3469"/>
      <c r="BM39" s="3463"/>
      <c r="BN39" s="3463"/>
      <c r="BO39" s="3463"/>
      <c r="BP39" s="3463"/>
      <c r="BQ39" s="3493"/>
      <c r="BR39" s="3496"/>
      <c r="BS39" s="3463"/>
      <c r="BT39" s="3463"/>
      <c r="BU39" s="3463"/>
      <c r="BV39" s="3463"/>
      <c r="BW39" s="3466"/>
      <c r="BX39" s="3469"/>
      <c r="BY39" s="3463"/>
      <c r="BZ39" s="3463"/>
      <c r="CA39" s="3463"/>
      <c r="CB39" s="3463"/>
      <c r="CC39" s="3466"/>
      <c r="CD39" s="3469"/>
      <c r="CE39" s="3463"/>
      <c r="CF39" s="3463"/>
      <c r="CG39" s="3463"/>
      <c r="CH39" s="3463"/>
      <c r="CI39" s="3466"/>
      <c r="CJ39" s="3469"/>
      <c r="CK39" s="3463"/>
      <c r="CL39" s="3463"/>
      <c r="CM39" s="3463"/>
      <c r="CN39" s="3463"/>
      <c r="CO39" s="3466"/>
      <c r="CP39" s="3469"/>
      <c r="CQ39" s="3463"/>
      <c r="CR39" s="3463"/>
      <c r="CS39" s="3463"/>
      <c r="CT39" s="3463"/>
      <c r="CU39" s="3466"/>
      <c r="CV39" s="3469"/>
      <c r="CW39" s="3463"/>
      <c r="CX39" s="3463"/>
      <c r="CY39" s="3463"/>
      <c r="CZ39" s="3463"/>
      <c r="DA39" s="3493"/>
      <c r="DB39" s="3496"/>
      <c r="DC39" s="3463"/>
      <c r="DD39" s="3463"/>
      <c r="DE39" s="3463"/>
      <c r="DF39" s="3463"/>
      <c r="DG39" s="3493"/>
      <c r="DH39" s="3496"/>
      <c r="DI39" s="3463"/>
      <c r="DJ39" s="3463"/>
      <c r="DK39" s="3463"/>
      <c r="DL39" s="3463"/>
      <c r="DM39" s="3493"/>
      <c r="DN39" s="3496"/>
      <c r="DO39" s="3463"/>
      <c r="DP39" s="3463"/>
      <c r="DQ39" s="3463"/>
      <c r="DR39" s="3463"/>
      <c r="DS39" s="3493"/>
      <c r="DT39" s="3496"/>
      <c r="DU39" s="3463"/>
      <c r="DV39" s="3463"/>
      <c r="DW39" s="3463"/>
      <c r="DX39" s="3463"/>
      <c r="DY39" s="3493"/>
      <c r="DZ39" s="3496"/>
      <c r="EA39" s="3463"/>
      <c r="EB39" s="3463"/>
      <c r="EC39" s="3463"/>
      <c r="ED39" s="3463"/>
      <c r="EE39" s="3493"/>
      <c r="EF39" s="3496"/>
      <c r="EG39" s="3463"/>
      <c r="EH39" s="3463"/>
      <c r="EI39" s="3463"/>
      <c r="EJ39" s="3463"/>
      <c r="EK39" s="3493"/>
      <c r="EL39" s="3496"/>
      <c r="EM39" s="3463"/>
      <c r="EN39" s="3463"/>
      <c r="EO39" s="3463"/>
      <c r="EP39" s="3463"/>
      <c r="EQ39" s="3493"/>
      <c r="ER39" s="3496"/>
      <c r="ES39" s="3463"/>
      <c r="ET39" s="3463"/>
      <c r="EU39" s="3463"/>
      <c r="EV39" s="3463"/>
      <c r="EW39" s="3493"/>
      <c r="EX39" s="3496"/>
      <c r="EY39" s="3463"/>
      <c r="EZ39" s="3463"/>
      <c r="FA39" s="3463"/>
      <c r="FB39" s="3463"/>
      <c r="FC39" s="3493"/>
      <c r="FD39" s="3496"/>
      <c r="FE39" s="3463"/>
      <c r="FF39" s="3463"/>
      <c r="FG39" s="3463"/>
      <c r="FH39" s="3463"/>
      <c r="FI39" s="3493"/>
      <c r="FJ39" s="3496"/>
      <c r="FK39" s="3463"/>
      <c r="FL39" s="3463"/>
      <c r="FM39" s="3463"/>
      <c r="FN39" s="3463"/>
      <c r="FO39" s="3493"/>
      <c r="FP39" s="3496"/>
      <c r="FQ39" s="3463"/>
      <c r="FR39" s="3463"/>
      <c r="FS39" s="3463"/>
      <c r="FT39" s="3463"/>
      <c r="FU39" s="3493"/>
      <c r="FV39" s="3496"/>
      <c r="FW39" s="3463"/>
      <c r="FX39" s="3463"/>
      <c r="FY39" s="3463"/>
      <c r="FZ39" s="3463"/>
      <c r="GA39" s="3493"/>
      <c r="GB39" s="3496"/>
      <c r="GC39" s="3463"/>
      <c r="GD39" s="3463"/>
      <c r="GE39" s="3463"/>
      <c r="GF39" s="3458"/>
      <c r="GG39" s="3507"/>
      <c r="GH39" s="421">
        <f t="shared" si="0"/>
        <v>0</v>
      </c>
      <c r="GI39" s="421">
        <f t="shared" si="1"/>
        <v>0</v>
      </c>
      <c r="GJ39" s="421">
        <f t="shared" si="2"/>
        <v>0</v>
      </c>
      <c r="GK39" s="14"/>
      <c r="GM39" s="422">
        <f t="shared" si="3"/>
        <v>0</v>
      </c>
      <c r="GN39" s="422">
        <f t="shared" si="4"/>
        <v>0</v>
      </c>
      <c r="GO39" s="422">
        <f t="shared" si="5"/>
        <v>0</v>
      </c>
      <c r="GP39" s="422">
        <f t="shared" si="6"/>
        <v>0</v>
      </c>
      <c r="GQ39" s="422">
        <f t="shared" si="7"/>
        <v>0</v>
      </c>
      <c r="GR39" s="422">
        <f t="shared" si="8"/>
        <v>0</v>
      </c>
      <c r="GS39" s="417" t="str">
        <f t="shared" si="9"/>
        <v/>
      </c>
      <c r="GT39" s="417" t="str">
        <f t="shared" si="10"/>
        <v/>
      </c>
    </row>
    <row r="40" spans="1:202">
      <c r="A40" s="3438">
        <v>17</v>
      </c>
      <c r="B40" s="3443"/>
      <c r="C40" s="3447"/>
      <c r="D40" s="3452"/>
      <c r="E40" s="3458"/>
      <c r="F40" s="3463"/>
      <c r="G40" s="3463"/>
      <c r="H40" s="3463"/>
      <c r="I40" s="3466"/>
      <c r="J40" s="3469"/>
      <c r="K40" s="3463"/>
      <c r="L40" s="3463"/>
      <c r="M40" s="3463"/>
      <c r="N40" s="3463"/>
      <c r="O40" s="3466"/>
      <c r="P40" s="3469"/>
      <c r="Q40" s="3463"/>
      <c r="R40" s="3463"/>
      <c r="S40" s="3463"/>
      <c r="T40" s="3463"/>
      <c r="U40" s="3466"/>
      <c r="V40" s="3469"/>
      <c r="W40" s="3463"/>
      <c r="X40" s="3463"/>
      <c r="Y40" s="3463"/>
      <c r="Z40" s="3463"/>
      <c r="AA40" s="3466"/>
      <c r="AB40" s="3469"/>
      <c r="AC40" s="3463"/>
      <c r="AD40" s="3463"/>
      <c r="AE40" s="3463"/>
      <c r="AF40" s="3463"/>
      <c r="AG40" s="3466"/>
      <c r="AH40" s="3469"/>
      <c r="AI40" s="3463"/>
      <c r="AJ40" s="3463"/>
      <c r="AK40" s="3463"/>
      <c r="AL40" s="3463"/>
      <c r="AM40" s="3466"/>
      <c r="AN40" s="3469"/>
      <c r="AO40" s="3463"/>
      <c r="AP40" s="3463"/>
      <c r="AQ40" s="3463"/>
      <c r="AR40" s="3463"/>
      <c r="AS40" s="3493"/>
      <c r="AT40" s="3496"/>
      <c r="AU40" s="3463"/>
      <c r="AV40" s="3463"/>
      <c r="AW40" s="3463"/>
      <c r="AX40" s="3463"/>
      <c r="AY40" s="3466"/>
      <c r="AZ40" s="3469"/>
      <c r="BA40" s="3463"/>
      <c r="BB40" s="3463"/>
      <c r="BC40" s="3463"/>
      <c r="BD40" s="3463"/>
      <c r="BE40" s="3466"/>
      <c r="BF40" s="3469"/>
      <c r="BG40" s="3463"/>
      <c r="BH40" s="3463"/>
      <c r="BI40" s="3463"/>
      <c r="BJ40" s="3463"/>
      <c r="BK40" s="3466"/>
      <c r="BL40" s="3469"/>
      <c r="BM40" s="3463"/>
      <c r="BN40" s="3463"/>
      <c r="BO40" s="3463"/>
      <c r="BP40" s="3463"/>
      <c r="BQ40" s="3493"/>
      <c r="BR40" s="3496"/>
      <c r="BS40" s="3463"/>
      <c r="BT40" s="3463"/>
      <c r="BU40" s="3463"/>
      <c r="BV40" s="3463"/>
      <c r="BW40" s="3466"/>
      <c r="BX40" s="3469"/>
      <c r="BY40" s="3463"/>
      <c r="BZ40" s="3463"/>
      <c r="CA40" s="3463"/>
      <c r="CB40" s="3463"/>
      <c r="CC40" s="3466"/>
      <c r="CD40" s="3469"/>
      <c r="CE40" s="3463"/>
      <c r="CF40" s="3463"/>
      <c r="CG40" s="3463"/>
      <c r="CH40" s="3463"/>
      <c r="CI40" s="3466"/>
      <c r="CJ40" s="3469"/>
      <c r="CK40" s="3463"/>
      <c r="CL40" s="3463"/>
      <c r="CM40" s="3463"/>
      <c r="CN40" s="3463"/>
      <c r="CO40" s="3466"/>
      <c r="CP40" s="3469"/>
      <c r="CQ40" s="3463"/>
      <c r="CR40" s="3463"/>
      <c r="CS40" s="3463"/>
      <c r="CT40" s="3463"/>
      <c r="CU40" s="3466"/>
      <c r="CV40" s="3469"/>
      <c r="CW40" s="3463"/>
      <c r="CX40" s="3463"/>
      <c r="CY40" s="3463"/>
      <c r="CZ40" s="3463"/>
      <c r="DA40" s="3493"/>
      <c r="DB40" s="3496"/>
      <c r="DC40" s="3463"/>
      <c r="DD40" s="3463"/>
      <c r="DE40" s="3463"/>
      <c r="DF40" s="3463"/>
      <c r="DG40" s="3493"/>
      <c r="DH40" s="3496"/>
      <c r="DI40" s="3463"/>
      <c r="DJ40" s="3463"/>
      <c r="DK40" s="3463"/>
      <c r="DL40" s="3463"/>
      <c r="DM40" s="3493"/>
      <c r="DN40" s="3496"/>
      <c r="DO40" s="3463"/>
      <c r="DP40" s="3463"/>
      <c r="DQ40" s="3463"/>
      <c r="DR40" s="3463"/>
      <c r="DS40" s="3493"/>
      <c r="DT40" s="3496"/>
      <c r="DU40" s="3463"/>
      <c r="DV40" s="3463"/>
      <c r="DW40" s="3463"/>
      <c r="DX40" s="3463"/>
      <c r="DY40" s="3493"/>
      <c r="DZ40" s="3496"/>
      <c r="EA40" s="3463"/>
      <c r="EB40" s="3463"/>
      <c r="EC40" s="3463"/>
      <c r="ED40" s="3463"/>
      <c r="EE40" s="3493"/>
      <c r="EF40" s="3496"/>
      <c r="EG40" s="3463"/>
      <c r="EH40" s="3463"/>
      <c r="EI40" s="3463"/>
      <c r="EJ40" s="3463"/>
      <c r="EK40" s="3493"/>
      <c r="EL40" s="3496"/>
      <c r="EM40" s="3463"/>
      <c r="EN40" s="3463"/>
      <c r="EO40" s="3463"/>
      <c r="EP40" s="3463"/>
      <c r="EQ40" s="3493"/>
      <c r="ER40" s="3496"/>
      <c r="ES40" s="3463"/>
      <c r="ET40" s="3463"/>
      <c r="EU40" s="3463"/>
      <c r="EV40" s="3463"/>
      <c r="EW40" s="3493"/>
      <c r="EX40" s="3496"/>
      <c r="EY40" s="3463"/>
      <c r="EZ40" s="3463"/>
      <c r="FA40" s="3463"/>
      <c r="FB40" s="3463"/>
      <c r="FC40" s="3493"/>
      <c r="FD40" s="3496"/>
      <c r="FE40" s="3463"/>
      <c r="FF40" s="3463"/>
      <c r="FG40" s="3463"/>
      <c r="FH40" s="3463"/>
      <c r="FI40" s="3493"/>
      <c r="FJ40" s="3496"/>
      <c r="FK40" s="3463"/>
      <c r="FL40" s="3463"/>
      <c r="FM40" s="3463"/>
      <c r="FN40" s="3463"/>
      <c r="FO40" s="3493"/>
      <c r="FP40" s="3496"/>
      <c r="FQ40" s="3463"/>
      <c r="FR40" s="3463"/>
      <c r="FS40" s="3463"/>
      <c r="FT40" s="3463"/>
      <c r="FU40" s="3493"/>
      <c r="FV40" s="3496"/>
      <c r="FW40" s="3463"/>
      <c r="FX40" s="3463"/>
      <c r="FY40" s="3463"/>
      <c r="FZ40" s="3463"/>
      <c r="GA40" s="3493"/>
      <c r="GB40" s="3496"/>
      <c r="GC40" s="3463"/>
      <c r="GD40" s="3463"/>
      <c r="GE40" s="3463"/>
      <c r="GF40" s="3458"/>
      <c r="GG40" s="3507"/>
      <c r="GH40" s="421">
        <f t="shared" si="0"/>
        <v>0</v>
      </c>
      <c r="GI40" s="421">
        <f t="shared" si="1"/>
        <v>0</v>
      </c>
      <c r="GJ40" s="421">
        <f t="shared" si="2"/>
        <v>0</v>
      </c>
      <c r="GK40" s="14"/>
      <c r="GM40" s="422">
        <f t="shared" si="3"/>
        <v>0</v>
      </c>
      <c r="GN40" s="422">
        <f t="shared" si="4"/>
        <v>0</v>
      </c>
      <c r="GO40" s="422">
        <f t="shared" si="5"/>
        <v>0</v>
      </c>
      <c r="GP40" s="422">
        <f t="shared" si="6"/>
        <v>0</v>
      </c>
      <c r="GQ40" s="422">
        <f t="shared" si="7"/>
        <v>0</v>
      </c>
      <c r="GR40" s="422">
        <f t="shared" si="8"/>
        <v>0</v>
      </c>
      <c r="GS40" s="417" t="str">
        <f t="shared" si="9"/>
        <v/>
      </c>
      <c r="GT40" s="417" t="str">
        <f t="shared" si="10"/>
        <v/>
      </c>
    </row>
    <row r="41" spans="1:202">
      <c r="A41" s="3438">
        <v>18</v>
      </c>
      <c r="B41" s="3443"/>
      <c r="C41" s="3447"/>
      <c r="D41" s="3452"/>
      <c r="E41" s="3458"/>
      <c r="F41" s="3463"/>
      <c r="G41" s="3463"/>
      <c r="H41" s="3463"/>
      <c r="I41" s="3466"/>
      <c r="J41" s="3469"/>
      <c r="K41" s="3463"/>
      <c r="L41" s="3463"/>
      <c r="M41" s="3463"/>
      <c r="N41" s="3463"/>
      <c r="O41" s="3466"/>
      <c r="P41" s="3469"/>
      <c r="Q41" s="3463"/>
      <c r="R41" s="3463"/>
      <c r="S41" s="3463"/>
      <c r="T41" s="3463"/>
      <c r="U41" s="3466"/>
      <c r="V41" s="3469"/>
      <c r="W41" s="3463"/>
      <c r="X41" s="3463"/>
      <c r="Y41" s="3463"/>
      <c r="Z41" s="3463"/>
      <c r="AA41" s="3466"/>
      <c r="AB41" s="3469"/>
      <c r="AC41" s="3463"/>
      <c r="AD41" s="3463"/>
      <c r="AE41" s="3463"/>
      <c r="AF41" s="3463"/>
      <c r="AG41" s="3466"/>
      <c r="AH41" s="3469"/>
      <c r="AI41" s="3463"/>
      <c r="AJ41" s="3463"/>
      <c r="AK41" s="3463"/>
      <c r="AL41" s="3463"/>
      <c r="AM41" s="3466"/>
      <c r="AN41" s="3469"/>
      <c r="AO41" s="3463"/>
      <c r="AP41" s="3463"/>
      <c r="AQ41" s="3463"/>
      <c r="AR41" s="3463"/>
      <c r="AS41" s="3493"/>
      <c r="AT41" s="3496"/>
      <c r="AU41" s="3463"/>
      <c r="AV41" s="3463"/>
      <c r="AW41" s="3463"/>
      <c r="AX41" s="3463"/>
      <c r="AY41" s="3466"/>
      <c r="AZ41" s="3469"/>
      <c r="BA41" s="3463"/>
      <c r="BB41" s="3463"/>
      <c r="BC41" s="3463"/>
      <c r="BD41" s="3463"/>
      <c r="BE41" s="3466"/>
      <c r="BF41" s="3469"/>
      <c r="BG41" s="3463"/>
      <c r="BH41" s="3463"/>
      <c r="BI41" s="3463"/>
      <c r="BJ41" s="3463"/>
      <c r="BK41" s="3466"/>
      <c r="BL41" s="3469"/>
      <c r="BM41" s="3463"/>
      <c r="BN41" s="3463"/>
      <c r="BO41" s="3463"/>
      <c r="BP41" s="3463"/>
      <c r="BQ41" s="3493"/>
      <c r="BR41" s="3496"/>
      <c r="BS41" s="3463"/>
      <c r="BT41" s="3463"/>
      <c r="BU41" s="3463"/>
      <c r="BV41" s="3463"/>
      <c r="BW41" s="3466"/>
      <c r="BX41" s="3469"/>
      <c r="BY41" s="3463"/>
      <c r="BZ41" s="3463"/>
      <c r="CA41" s="3463"/>
      <c r="CB41" s="3463"/>
      <c r="CC41" s="3466"/>
      <c r="CD41" s="3469"/>
      <c r="CE41" s="3463"/>
      <c r="CF41" s="3463"/>
      <c r="CG41" s="3463"/>
      <c r="CH41" s="3463"/>
      <c r="CI41" s="3466"/>
      <c r="CJ41" s="3469"/>
      <c r="CK41" s="3463"/>
      <c r="CL41" s="3463"/>
      <c r="CM41" s="3463"/>
      <c r="CN41" s="3463"/>
      <c r="CO41" s="3466"/>
      <c r="CP41" s="3469"/>
      <c r="CQ41" s="3463"/>
      <c r="CR41" s="3463"/>
      <c r="CS41" s="3463"/>
      <c r="CT41" s="3463"/>
      <c r="CU41" s="3466"/>
      <c r="CV41" s="3469"/>
      <c r="CW41" s="3463"/>
      <c r="CX41" s="3463"/>
      <c r="CY41" s="3463"/>
      <c r="CZ41" s="3463"/>
      <c r="DA41" s="3493"/>
      <c r="DB41" s="3496"/>
      <c r="DC41" s="3463"/>
      <c r="DD41" s="3463"/>
      <c r="DE41" s="3463"/>
      <c r="DF41" s="3463"/>
      <c r="DG41" s="3493"/>
      <c r="DH41" s="3496"/>
      <c r="DI41" s="3463"/>
      <c r="DJ41" s="3463"/>
      <c r="DK41" s="3463"/>
      <c r="DL41" s="3463"/>
      <c r="DM41" s="3493"/>
      <c r="DN41" s="3496"/>
      <c r="DO41" s="3463"/>
      <c r="DP41" s="3463"/>
      <c r="DQ41" s="3463"/>
      <c r="DR41" s="3463"/>
      <c r="DS41" s="3493"/>
      <c r="DT41" s="3496"/>
      <c r="DU41" s="3463"/>
      <c r="DV41" s="3463"/>
      <c r="DW41" s="3463"/>
      <c r="DX41" s="3463"/>
      <c r="DY41" s="3493"/>
      <c r="DZ41" s="3496"/>
      <c r="EA41" s="3463"/>
      <c r="EB41" s="3463"/>
      <c r="EC41" s="3463"/>
      <c r="ED41" s="3463"/>
      <c r="EE41" s="3493"/>
      <c r="EF41" s="3496"/>
      <c r="EG41" s="3463"/>
      <c r="EH41" s="3463"/>
      <c r="EI41" s="3463"/>
      <c r="EJ41" s="3463"/>
      <c r="EK41" s="3493"/>
      <c r="EL41" s="3496"/>
      <c r="EM41" s="3463"/>
      <c r="EN41" s="3463"/>
      <c r="EO41" s="3463"/>
      <c r="EP41" s="3463"/>
      <c r="EQ41" s="3493"/>
      <c r="ER41" s="3496"/>
      <c r="ES41" s="3463"/>
      <c r="ET41" s="3463"/>
      <c r="EU41" s="3463"/>
      <c r="EV41" s="3463"/>
      <c r="EW41" s="3493"/>
      <c r="EX41" s="3496"/>
      <c r="EY41" s="3463"/>
      <c r="EZ41" s="3463"/>
      <c r="FA41" s="3463"/>
      <c r="FB41" s="3463"/>
      <c r="FC41" s="3493"/>
      <c r="FD41" s="3496"/>
      <c r="FE41" s="3463"/>
      <c r="FF41" s="3463"/>
      <c r="FG41" s="3463"/>
      <c r="FH41" s="3463"/>
      <c r="FI41" s="3493"/>
      <c r="FJ41" s="3496"/>
      <c r="FK41" s="3463"/>
      <c r="FL41" s="3463"/>
      <c r="FM41" s="3463"/>
      <c r="FN41" s="3463"/>
      <c r="FO41" s="3493"/>
      <c r="FP41" s="3496"/>
      <c r="FQ41" s="3463"/>
      <c r="FR41" s="3463"/>
      <c r="FS41" s="3463"/>
      <c r="FT41" s="3463"/>
      <c r="FU41" s="3493"/>
      <c r="FV41" s="3496"/>
      <c r="FW41" s="3463"/>
      <c r="FX41" s="3463"/>
      <c r="FY41" s="3463"/>
      <c r="FZ41" s="3463"/>
      <c r="GA41" s="3493"/>
      <c r="GB41" s="3496"/>
      <c r="GC41" s="3463"/>
      <c r="GD41" s="3463"/>
      <c r="GE41" s="3463"/>
      <c r="GF41" s="3458"/>
      <c r="GG41" s="3507"/>
      <c r="GH41" s="421">
        <f t="shared" si="0"/>
        <v>0</v>
      </c>
      <c r="GI41" s="421">
        <f t="shared" si="1"/>
        <v>0</v>
      </c>
      <c r="GJ41" s="421">
        <f t="shared" si="2"/>
        <v>0</v>
      </c>
      <c r="GK41" s="14"/>
      <c r="GM41" s="422">
        <f t="shared" si="3"/>
        <v>0</v>
      </c>
      <c r="GN41" s="422">
        <f t="shared" si="4"/>
        <v>0</v>
      </c>
      <c r="GO41" s="422">
        <f t="shared" si="5"/>
        <v>0</v>
      </c>
      <c r="GP41" s="422">
        <f t="shared" si="6"/>
        <v>0</v>
      </c>
      <c r="GQ41" s="422">
        <f t="shared" si="7"/>
        <v>0</v>
      </c>
      <c r="GR41" s="422">
        <f t="shared" si="8"/>
        <v>0</v>
      </c>
      <c r="GS41" s="417" t="str">
        <f t="shared" si="9"/>
        <v/>
      </c>
      <c r="GT41" s="417" t="str">
        <f t="shared" si="10"/>
        <v/>
      </c>
    </row>
    <row r="42" spans="1:202">
      <c r="A42" s="3438">
        <v>19</v>
      </c>
      <c r="B42" s="3443"/>
      <c r="C42" s="3447"/>
      <c r="D42" s="3452"/>
      <c r="E42" s="3458"/>
      <c r="F42" s="3463"/>
      <c r="G42" s="3463"/>
      <c r="H42" s="3463"/>
      <c r="I42" s="3466"/>
      <c r="J42" s="3469"/>
      <c r="K42" s="3463"/>
      <c r="L42" s="3463"/>
      <c r="M42" s="3463"/>
      <c r="N42" s="3463"/>
      <c r="O42" s="3466"/>
      <c r="P42" s="3469"/>
      <c r="Q42" s="3463"/>
      <c r="R42" s="3463"/>
      <c r="S42" s="3463"/>
      <c r="T42" s="3463"/>
      <c r="U42" s="3466"/>
      <c r="V42" s="3469"/>
      <c r="W42" s="3463"/>
      <c r="X42" s="3463"/>
      <c r="Y42" s="3463"/>
      <c r="Z42" s="3463"/>
      <c r="AA42" s="3466"/>
      <c r="AB42" s="3469"/>
      <c r="AC42" s="3463"/>
      <c r="AD42" s="3463"/>
      <c r="AE42" s="3463"/>
      <c r="AF42" s="3463"/>
      <c r="AG42" s="3466"/>
      <c r="AH42" s="3469"/>
      <c r="AI42" s="3463"/>
      <c r="AJ42" s="3463"/>
      <c r="AK42" s="3463"/>
      <c r="AL42" s="3463"/>
      <c r="AM42" s="3466"/>
      <c r="AN42" s="3469"/>
      <c r="AO42" s="3463"/>
      <c r="AP42" s="3463"/>
      <c r="AQ42" s="3463"/>
      <c r="AR42" s="3463"/>
      <c r="AS42" s="3493"/>
      <c r="AT42" s="3496"/>
      <c r="AU42" s="3463"/>
      <c r="AV42" s="3463"/>
      <c r="AW42" s="3463"/>
      <c r="AX42" s="3463"/>
      <c r="AY42" s="3466"/>
      <c r="AZ42" s="3469"/>
      <c r="BA42" s="3463"/>
      <c r="BB42" s="3463"/>
      <c r="BC42" s="3463"/>
      <c r="BD42" s="3463"/>
      <c r="BE42" s="3466"/>
      <c r="BF42" s="3469"/>
      <c r="BG42" s="3463"/>
      <c r="BH42" s="3463"/>
      <c r="BI42" s="3463"/>
      <c r="BJ42" s="3463"/>
      <c r="BK42" s="3466"/>
      <c r="BL42" s="3469"/>
      <c r="BM42" s="3463"/>
      <c r="BN42" s="3463"/>
      <c r="BO42" s="3463"/>
      <c r="BP42" s="3463"/>
      <c r="BQ42" s="3493"/>
      <c r="BR42" s="3496"/>
      <c r="BS42" s="3463"/>
      <c r="BT42" s="3463"/>
      <c r="BU42" s="3463"/>
      <c r="BV42" s="3463"/>
      <c r="BW42" s="3466"/>
      <c r="BX42" s="3469"/>
      <c r="BY42" s="3463"/>
      <c r="BZ42" s="3463"/>
      <c r="CA42" s="3463"/>
      <c r="CB42" s="3463"/>
      <c r="CC42" s="3466"/>
      <c r="CD42" s="3469"/>
      <c r="CE42" s="3463"/>
      <c r="CF42" s="3463"/>
      <c r="CG42" s="3463"/>
      <c r="CH42" s="3463"/>
      <c r="CI42" s="3466"/>
      <c r="CJ42" s="3469"/>
      <c r="CK42" s="3463"/>
      <c r="CL42" s="3463"/>
      <c r="CM42" s="3463"/>
      <c r="CN42" s="3463"/>
      <c r="CO42" s="3466"/>
      <c r="CP42" s="3469"/>
      <c r="CQ42" s="3463"/>
      <c r="CR42" s="3463"/>
      <c r="CS42" s="3463"/>
      <c r="CT42" s="3463"/>
      <c r="CU42" s="3466"/>
      <c r="CV42" s="3469"/>
      <c r="CW42" s="3463"/>
      <c r="CX42" s="3463"/>
      <c r="CY42" s="3463"/>
      <c r="CZ42" s="3463"/>
      <c r="DA42" s="3493"/>
      <c r="DB42" s="3496"/>
      <c r="DC42" s="3463"/>
      <c r="DD42" s="3463"/>
      <c r="DE42" s="3463"/>
      <c r="DF42" s="3463"/>
      <c r="DG42" s="3493"/>
      <c r="DH42" s="3496"/>
      <c r="DI42" s="3463"/>
      <c r="DJ42" s="3463"/>
      <c r="DK42" s="3463"/>
      <c r="DL42" s="3463"/>
      <c r="DM42" s="3493"/>
      <c r="DN42" s="3496"/>
      <c r="DO42" s="3463"/>
      <c r="DP42" s="3463"/>
      <c r="DQ42" s="3463"/>
      <c r="DR42" s="3463"/>
      <c r="DS42" s="3493"/>
      <c r="DT42" s="3496"/>
      <c r="DU42" s="3463"/>
      <c r="DV42" s="3463"/>
      <c r="DW42" s="3463"/>
      <c r="DX42" s="3463"/>
      <c r="DY42" s="3493"/>
      <c r="DZ42" s="3496"/>
      <c r="EA42" s="3463"/>
      <c r="EB42" s="3463"/>
      <c r="EC42" s="3463"/>
      <c r="ED42" s="3463"/>
      <c r="EE42" s="3493"/>
      <c r="EF42" s="3496"/>
      <c r="EG42" s="3463"/>
      <c r="EH42" s="3463"/>
      <c r="EI42" s="3463"/>
      <c r="EJ42" s="3463"/>
      <c r="EK42" s="3493"/>
      <c r="EL42" s="3496"/>
      <c r="EM42" s="3463"/>
      <c r="EN42" s="3463"/>
      <c r="EO42" s="3463"/>
      <c r="EP42" s="3463"/>
      <c r="EQ42" s="3493"/>
      <c r="ER42" s="3496"/>
      <c r="ES42" s="3463"/>
      <c r="ET42" s="3463"/>
      <c r="EU42" s="3463"/>
      <c r="EV42" s="3463"/>
      <c r="EW42" s="3493"/>
      <c r="EX42" s="3496"/>
      <c r="EY42" s="3463"/>
      <c r="EZ42" s="3463"/>
      <c r="FA42" s="3463"/>
      <c r="FB42" s="3463"/>
      <c r="FC42" s="3493"/>
      <c r="FD42" s="3496"/>
      <c r="FE42" s="3463"/>
      <c r="FF42" s="3463"/>
      <c r="FG42" s="3463"/>
      <c r="FH42" s="3463"/>
      <c r="FI42" s="3493"/>
      <c r="FJ42" s="3496"/>
      <c r="FK42" s="3463"/>
      <c r="FL42" s="3463"/>
      <c r="FM42" s="3463"/>
      <c r="FN42" s="3463"/>
      <c r="FO42" s="3493"/>
      <c r="FP42" s="3496"/>
      <c r="FQ42" s="3463"/>
      <c r="FR42" s="3463"/>
      <c r="FS42" s="3463"/>
      <c r="FT42" s="3463"/>
      <c r="FU42" s="3493"/>
      <c r="FV42" s="3496"/>
      <c r="FW42" s="3463"/>
      <c r="FX42" s="3463"/>
      <c r="FY42" s="3463"/>
      <c r="FZ42" s="3463"/>
      <c r="GA42" s="3493"/>
      <c r="GB42" s="3496"/>
      <c r="GC42" s="3463"/>
      <c r="GD42" s="3463"/>
      <c r="GE42" s="3463"/>
      <c r="GF42" s="3458"/>
      <c r="GG42" s="3507"/>
      <c r="GH42" s="421">
        <f t="shared" si="0"/>
        <v>0</v>
      </c>
      <c r="GI42" s="421">
        <f t="shared" si="1"/>
        <v>0</v>
      </c>
      <c r="GJ42" s="421">
        <f t="shared" si="2"/>
        <v>0</v>
      </c>
      <c r="GK42" s="14"/>
      <c r="GM42" s="422">
        <f t="shared" si="3"/>
        <v>0</v>
      </c>
      <c r="GN42" s="422">
        <f t="shared" si="4"/>
        <v>0</v>
      </c>
      <c r="GO42" s="422">
        <f t="shared" si="5"/>
        <v>0</v>
      </c>
      <c r="GP42" s="422">
        <f t="shared" si="6"/>
        <v>0</v>
      </c>
      <c r="GQ42" s="422">
        <f t="shared" si="7"/>
        <v>0</v>
      </c>
      <c r="GR42" s="422">
        <f t="shared" si="8"/>
        <v>0</v>
      </c>
      <c r="GS42" s="417" t="str">
        <f t="shared" si="9"/>
        <v/>
      </c>
      <c r="GT42" s="417" t="str">
        <f t="shared" si="10"/>
        <v/>
      </c>
    </row>
    <row r="43" spans="1:202">
      <c r="A43" s="3438">
        <v>20</v>
      </c>
      <c r="B43" s="3443"/>
      <c r="C43" s="3447"/>
      <c r="D43" s="3452"/>
      <c r="E43" s="3458"/>
      <c r="F43" s="3463"/>
      <c r="G43" s="3463"/>
      <c r="H43" s="3463"/>
      <c r="I43" s="3466"/>
      <c r="J43" s="3469"/>
      <c r="K43" s="3463"/>
      <c r="L43" s="3463"/>
      <c r="M43" s="3463"/>
      <c r="N43" s="3463"/>
      <c r="O43" s="3466"/>
      <c r="P43" s="3469"/>
      <c r="Q43" s="3463"/>
      <c r="R43" s="3463"/>
      <c r="S43" s="3463"/>
      <c r="T43" s="3463"/>
      <c r="U43" s="3466"/>
      <c r="V43" s="3469"/>
      <c r="W43" s="3463"/>
      <c r="X43" s="3463"/>
      <c r="Y43" s="3463"/>
      <c r="Z43" s="3463"/>
      <c r="AA43" s="3466"/>
      <c r="AB43" s="3469"/>
      <c r="AC43" s="3463"/>
      <c r="AD43" s="3463"/>
      <c r="AE43" s="3463"/>
      <c r="AF43" s="3463"/>
      <c r="AG43" s="3466"/>
      <c r="AH43" s="3469"/>
      <c r="AI43" s="3463"/>
      <c r="AJ43" s="3463"/>
      <c r="AK43" s="3463"/>
      <c r="AL43" s="3463"/>
      <c r="AM43" s="3466"/>
      <c r="AN43" s="3469"/>
      <c r="AO43" s="3463"/>
      <c r="AP43" s="3463"/>
      <c r="AQ43" s="3463"/>
      <c r="AR43" s="3463"/>
      <c r="AS43" s="3493"/>
      <c r="AT43" s="3496"/>
      <c r="AU43" s="3463"/>
      <c r="AV43" s="3463"/>
      <c r="AW43" s="3463"/>
      <c r="AX43" s="3463"/>
      <c r="AY43" s="3466"/>
      <c r="AZ43" s="3469"/>
      <c r="BA43" s="3463"/>
      <c r="BB43" s="3463"/>
      <c r="BC43" s="3463"/>
      <c r="BD43" s="3463"/>
      <c r="BE43" s="3466"/>
      <c r="BF43" s="3469"/>
      <c r="BG43" s="3463"/>
      <c r="BH43" s="3463"/>
      <c r="BI43" s="3463"/>
      <c r="BJ43" s="3463"/>
      <c r="BK43" s="3466"/>
      <c r="BL43" s="3469"/>
      <c r="BM43" s="3463"/>
      <c r="BN43" s="3463"/>
      <c r="BO43" s="3463"/>
      <c r="BP43" s="3463"/>
      <c r="BQ43" s="3493"/>
      <c r="BR43" s="3496"/>
      <c r="BS43" s="3463"/>
      <c r="BT43" s="3463"/>
      <c r="BU43" s="3463"/>
      <c r="BV43" s="3463"/>
      <c r="BW43" s="3466"/>
      <c r="BX43" s="3469"/>
      <c r="BY43" s="3463"/>
      <c r="BZ43" s="3463"/>
      <c r="CA43" s="3463"/>
      <c r="CB43" s="3463"/>
      <c r="CC43" s="3466"/>
      <c r="CD43" s="3469"/>
      <c r="CE43" s="3463"/>
      <c r="CF43" s="3463"/>
      <c r="CG43" s="3463"/>
      <c r="CH43" s="3463"/>
      <c r="CI43" s="3466"/>
      <c r="CJ43" s="3469"/>
      <c r="CK43" s="3463"/>
      <c r="CL43" s="3463"/>
      <c r="CM43" s="3463"/>
      <c r="CN43" s="3463"/>
      <c r="CO43" s="3466"/>
      <c r="CP43" s="3469"/>
      <c r="CQ43" s="3463"/>
      <c r="CR43" s="3463"/>
      <c r="CS43" s="3463"/>
      <c r="CT43" s="3463"/>
      <c r="CU43" s="3466"/>
      <c r="CV43" s="3469"/>
      <c r="CW43" s="3463"/>
      <c r="CX43" s="3463"/>
      <c r="CY43" s="3463"/>
      <c r="CZ43" s="3463"/>
      <c r="DA43" s="3493"/>
      <c r="DB43" s="3496"/>
      <c r="DC43" s="3463"/>
      <c r="DD43" s="3463"/>
      <c r="DE43" s="3463"/>
      <c r="DF43" s="3463"/>
      <c r="DG43" s="3493"/>
      <c r="DH43" s="3496"/>
      <c r="DI43" s="3463"/>
      <c r="DJ43" s="3463"/>
      <c r="DK43" s="3463"/>
      <c r="DL43" s="3463"/>
      <c r="DM43" s="3493"/>
      <c r="DN43" s="3496"/>
      <c r="DO43" s="3463"/>
      <c r="DP43" s="3463"/>
      <c r="DQ43" s="3463"/>
      <c r="DR43" s="3463"/>
      <c r="DS43" s="3493"/>
      <c r="DT43" s="3496"/>
      <c r="DU43" s="3463"/>
      <c r="DV43" s="3463"/>
      <c r="DW43" s="3463"/>
      <c r="DX43" s="3463"/>
      <c r="DY43" s="3493"/>
      <c r="DZ43" s="3496"/>
      <c r="EA43" s="3463"/>
      <c r="EB43" s="3463"/>
      <c r="EC43" s="3463"/>
      <c r="ED43" s="3463"/>
      <c r="EE43" s="3493"/>
      <c r="EF43" s="3496"/>
      <c r="EG43" s="3463"/>
      <c r="EH43" s="3463"/>
      <c r="EI43" s="3463"/>
      <c r="EJ43" s="3463"/>
      <c r="EK43" s="3493"/>
      <c r="EL43" s="3496"/>
      <c r="EM43" s="3463"/>
      <c r="EN43" s="3463"/>
      <c r="EO43" s="3463"/>
      <c r="EP43" s="3463"/>
      <c r="EQ43" s="3493"/>
      <c r="ER43" s="3496"/>
      <c r="ES43" s="3463"/>
      <c r="ET43" s="3463"/>
      <c r="EU43" s="3463"/>
      <c r="EV43" s="3463"/>
      <c r="EW43" s="3493"/>
      <c r="EX43" s="3496"/>
      <c r="EY43" s="3463"/>
      <c r="EZ43" s="3463"/>
      <c r="FA43" s="3463"/>
      <c r="FB43" s="3463"/>
      <c r="FC43" s="3493"/>
      <c r="FD43" s="3496"/>
      <c r="FE43" s="3463"/>
      <c r="FF43" s="3463"/>
      <c r="FG43" s="3463"/>
      <c r="FH43" s="3463"/>
      <c r="FI43" s="3493"/>
      <c r="FJ43" s="3496"/>
      <c r="FK43" s="3463"/>
      <c r="FL43" s="3463"/>
      <c r="FM43" s="3463"/>
      <c r="FN43" s="3463"/>
      <c r="FO43" s="3493"/>
      <c r="FP43" s="3496"/>
      <c r="FQ43" s="3463"/>
      <c r="FR43" s="3463"/>
      <c r="FS43" s="3463"/>
      <c r="FT43" s="3463"/>
      <c r="FU43" s="3493"/>
      <c r="FV43" s="3496"/>
      <c r="FW43" s="3463"/>
      <c r="FX43" s="3463"/>
      <c r="FY43" s="3463"/>
      <c r="FZ43" s="3463"/>
      <c r="GA43" s="3493"/>
      <c r="GB43" s="3496"/>
      <c r="GC43" s="3463"/>
      <c r="GD43" s="3463"/>
      <c r="GE43" s="3463"/>
      <c r="GF43" s="3458"/>
      <c r="GG43" s="3507"/>
      <c r="GH43" s="421">
        <f t="shared" si="0"/>
        <v>0</v>
      </c>
      <c r="GI43" s="421">
        <f t="shared" si="1"/>
        <v>0</v>
      </c>
      <c r="GJ43" s="421">
        <f t="shared" si="2"/>
        <v>0</v>
      </c>
      <c r="GK43" s="14"/>
      <c r="GM43" s="422">
        <f t="shared" si="3"/>
        <v>0</v>
      </c>
      <c r="GN43" s="422">
        <f t="shared" si="4"/>
        <v>0</v>
      </c>
      <c r="GO43" s="422">
        <f t="shared" si="5"/>
        <v>0</v>
      </c>
      <c r="GP43" s="422">
        <f t="shared" si="6"/>
        <v>0</v>
      </c>
      <c r="GQ43" s="422">
        <f t="shared" si="7"/>
        <v>0</v>
      </c>
      <c r="GR43" s="422">
        <f t="shared" si="8"/>
        <v>0</v>
      </c>
      <c r="GS43" s="417" t="str">
        <f t="shared" si="9"/>
        <v/>
      </c>
      <c r="GT43" s="417" t="str">
        <f t="shared" si="10"/>
        <v/>
      </c>
    </row>
    <row r="44" spans="1:202">
      <c r="A44" s="3438">
        <v>21</v>
      </c>
      <c r="B44" s="3443"/>
      <c r="C44" s="3447"/>
      <c r="D44" s="3452"/>
      <c r="E44" s="3458"/>
      <c r="F44" s="3463"/>
      <c r="G44" s="3463"/>
      <c r="H44" s="3463"/>
      <c r="I44" s="3466"/>
      <c r="J44" s="3469"/>
      <c r="K44" s="3463"/>
      <c r="L44" s="3463"/>
      <c r="M44" s="3463"/>
      <c r="N44" s="3463"/>
      <c r="O44" s="3466"/>
      <c r="P44" s="3469"/>
      <c r="Q44" s="3463"/>
      <c r="R44" s="3463"/>
      <c r="S44" s="3463"/>
      <c r="T44" s="3463"/>
      <c r="U44" s="3466"/>
      <c r="V44" s="3469"/>
      <c r="W44" s="3463"/>
      <c r="X44" s="3463"/>
      <c r="Y44" s="3463"/>
      <c r="Z44" s="3463"/>
      <c r="AA44" s="3466"/>
      <c r="AB44" s="3469"/>
      <c r="AC44" s="3463"/>
      <c r="AD44" s="3463"/>
      <c r="AE44" s="3463"/>
      <c r="AF44" s="3463"/>
      <c r="AG44" s="3466"/>
      <c r="AH44" s="3469"/>
      <c r="AI44" s="3463"/>
      <c r="AJ44" s="3463"/>
      <c r="AK44" s="3463"/>
      <c r="AL44" s="3463"/>
      <c r="AM44" s="3466"/>
      <c r="AN44" s="3469"/>
      <c r="AO44" s="3463"/>
      <c r="AP44" s="3463"/>
      <c r="AQ44" s="3463"/>
      <c r="AR44" s="3463"/>
      <c r="AS44" s="3493"/>
      <c r="AT44" s="3496"/>
      <c r="AU44" s="3463"/>
      <c r="AV44" s="3463"/>
      <c r="AW44" s="3463"/>
      <c r="AX44" s="3463"/>
      <c r="AY44" s="3466"/>
      <c r="AZ44" s="3469"/>
      <c r="BA44" s="3463"/>
      <c r="BB44" s="3463"/>
      <c r="BC44" s="3463"/>
      <c r="BD44" s="3463"/>
      <c r="BE44" s="3466"/>
      <c r="BF44" s="3469"/>
      <c r="BG44" s="3463"/>
      <c r="BH44" s="3463"/>
      <c r="BI44" s="3463"/>
      <c r="BJ44" s="3463"/>
      <c r="BK44" s="3466"/>
      <c r="BL44" s="3469"/>
      <c r="BM44" s="3463"/>
      <c r="BN44" s="3463"/>
      <c r="BO44" s="3463"/>
      <c r="BP44" s="3463"/>
      <c r="BQ44" s="3493"/>
      <c r="BR44" s="3496"/>
      <c r="BS44" s="3463"/>
      <c r="BT44" s="3463"/>
      <c r="BU44" s="3463"/>
      <c r="BV44" s="3463"/>
      <c r="BW44" s="3466"/>
      <c r="BX44" s="3469"/>
      <c r="BY44" s="3463"/>
      <c r="BZ44" s="3463"/>
      <c r="CA44" s="3463"/>
      <c r="CB44" s="3463"/>
      <c r="CC44" s="3466"/>
      <c r="CD44" s="3469"/>
      <c r="CE44" s="3463"/>
      <c r="CF44" s="3463"/>
      <c r="CG44" s="3463"/>
      <c r="CH44" s="3463"/>
      <c r="CI44" s="3466"/>
      <c r="CJ44" s="3469"/>
      <c r="CK44" s="3463"/>
      <c r="CL44" s="3463"/>
      <c r="CM44" s="3463"/>
      <c r="CN44" s="3463"/>
      <c r="CO44" s="3466"/>
      <c r="CP44" s="3469"/>
      <c r="CQ44" s="3463"/>
      <c r="CR44" s="3463"/>
      <c r="CS44" s="3463"/>
      <c r="CT44" s="3463"/>
      <c r="CU44" s="3466"/>
      <c r="CV44" s="3469"/>
      <c r="CW44" s="3463"/>
      <c r="CX44" s="3463"/>
      <c r="CY44" s="3463"/>
      <c r="CZ44" s="3463"/>
      <c r="DA44" s="3493"/>
      <c r="DB44" s="3496"/>
      <c r="DC44" s="3463"/>
      <c r="DD44" s="3463"/>
      <c r="DE44" s="3463"/>
      <c r="DF44" s="3463"/>
      <c r="DG44" s="3493"/>
      <c r="DH44" s="3496"/>
      <c r="DI44" s="3463"/>
      <c r="DJ44" s="3463"/>
      <c r="DK44" s="3463"/>
      <c r="DL44" s="3463"/>
      <c r="DM44" s="3493"/>
      <c r="DN44" s="3496"/>
      <c r="DO44" s="3463"/>
      <c r="DP44" s="3463"/>
      <c r="DQ44" s="3463"/>
      <c r="DR44" s="3463"/>
      <c r="DS44" s="3493"/>
      <c r="DT44" s="3496"/>
      <c r="DU44" s="3463"/>
      <c r="DV44" s="3463"/>
      <c r="DW44" s="3463"/>
      <c r="DX44" s="3463"/>
      <c r="DY44" s="3493"/>
      <c r="DZ44" s="3496"/>
      <c r="EA44" s="3463"/>
      <c r="EB44" s="3463"/>
      <c r="EC44" s="3463"/>
      <c r="ED44" s="3463"/>
      <c r="EE44" s="3493"/>
      <c r="EF44" s="3496"/>
      <c r="EG44" s="3463"/>
      <c r="EH44" s="3463"/>
      <c r="EI44" s="3463"/>
      <c r="EJ44" s="3463"/>
      <c r="EK44" s="3493"/>
      <c r="EL44" s="3496"/>
      <c r="EM44" s="3463"/>
      <c r="EN44" s="3463"/>
      <c r="EO44" s="3463"/>
      <c r="EP44" s="3463"/>
      <c r="EQ44" s="3493"/>
      <c r="ER44" s="3496"/>
      <c r="ES44" s="3463"/>
      <c r="ET44" s="3463"/>
      <c r="EU44" s="3463"/>
      <c r="EV44" s="3463"/>
      <c r="EW44" s="3493"/>
      <c r="EX44" s="3496"/>
      <c r="EY44" s="3463"/>
      <c r="EZ44" s="3463"/>
      <c r="FA44" s="3463"/>
      <c r="FB44" s="3463"/>
      <c r="FC44" s="3493"/>
      <c r="FD44" s="3496"/>
      <c r="FE44" s="3463"/>
      <c r="FF44" s="3463"/>
      <c r="FG44" s="3463"/>
      <c r="FH44" s="3463"/>
      <c r="FI44" s="3493"/>
      <c r="FJ44" s="3496"/>
      <c r="FK44" s="3463"/>
      <c r="FL44" s="3463"/>
      <c r="FM44" s="3463"/>
      <c r="FN44" s="3463"/>
      <c r="FO44" s="3493"/>
      <c r="FP44" s="3496"/>
      <c r="FQ44" s="3463"/>
      <c r="FR44" s="3463"/>
      <c r="FS44" s="3463"/>
      <c r="FT44" s="3463"/>
      <c r="FU44" s="3493"/>
      <c r="FV44" s="3496"/>
      <c r="FW44" s="3463"/>
      <c r="FX44" s="3463"/>
      <c r="FY44" s="3463"/>
      <c r="FZ44" s="3463"/>
      <c r="GA44" s="3493"/>
      <c r="GB44" s="3496"/>
      <c r="GC44" s="3463"/>
      <c r="GD44" s="3463"/>
      <c r="GE44" s="3463"/>
      <c r="GF44" s="3458"/>
      <c r="GG44" s="3507"/>
      <c r="GH44" s="421">
        <f t="shared" si="0"/>
        <v>0</v>
      </c>
      <c r="GI44" s="421">
        <f t="shared" si="1"/>
        <v>0</v>
      </c>
      <c r="GJ44" s="421">
        <f t="shared" si="2"/>
        <v>0</v>
      </c>
      <c r="GK44" s="14"/>
      <c r="GM44" s="422">
        <f t="shared" si="3"/>
        <v>0</v>
      </c>
      <c r="GN44" s="422">
        <f t="shared" si="4"/>
        <v>0</v>
      </c>
      <c r="GO44" s="422">
        <f t="shared" si="5"/>
        <v>0</v>
      </c>
      <c r="GP44" s="422">
        <f t="shared" si="6"/>
        <v>0</v>
      </c>
      <c r="GQ44" s="422">
        <f t="shared" si="7"/>
        <v>0</v>
      </c>
      <c r="GR44" s="422">
        <f t="shared" si="8"/>
        <v>0</v>
      </c>
      <c r="GS44" s="417" t="str">
        <f t="shared" si="9"/>
        <v/>
      </c>
      <c r="GT44" s="417" t="str">
        <f t="shared" si="10"/>
        <v/>
      </c>
    </row>
    <row r="45" spans="1:202">
      <c r="A45" s="3438">
        <v>22</v>
      </c>
      <c r="B45" s="3443"/>
      <c r="C45" s="3447"/>
      <c r="D45" s="3452"/>
      <c r="E45" s="3458"/>
      <c r="F45" s="3463"/>
      <c r="G45" s="3463"/>
      <c r="H45" s="3463"/>
      <c r="I45" s="3466"/>
      <c r="J45" s="3469"/>
      <c r="K45" s="3463"/>
      <c r="L45" s="3463"/>
      <c r="M45" s="3463"/>
      <c r="N45" s="3463"/>
      <c r="O45" s="3466"/>
      <c r="P45" s="3469"/>
      <c r="Q45" s="3463"/>
      <c r="R45" s="3463"/>
      <c r="S45" s="3463"/>
      <c r="T45" s="3463"/>
      <c r="U45" s="3466"/>
      <c r="V45" s="3469"/>
      <c r="W45" s="3463"/>
      <c r="X45" s="3463"/>
      <c r="Y45" s="3463"/>
      <c r="Z45" s="3463"/>
      <c r="AA45" s="3466"/>
      <c r="AB45" s="3469"/>
      <c r="AC45" s="3463"/>
      <c r="AD45" s="3463"/>
      <c r="AE45" s="3463"/>
      <c r="AF45" s="3463"/>
      <c r="AG45" s="3466"/>
      <c r="AH45" s="3469"/>
      <c r="AI45" s="3463"/>
      <c r="AJ45" s="3463"/>
      <c r="AK45" s="3463"/>
      <c r="AL45" s="3463"/>
      <c r="AM45" s="3466"/>
      <c r="AN45" s="3469"/>
      <c r="AO45" s="3463"/>
      <c r="AP45" s="3463"/>
      <c r="AQ45" s="3463"/>
      <c r="AR45" s="3463"/>
      <c r="AS45" s="3493"/>
      <c r="AT45" s="3496"/>
      <c r="AU45" s="3463"/>
      <c r="AV45" s="3463"/>
      <c r="AW45" s="3463"/>
      <c r="AX45" s="3463"/>
      <c r="AY45" s="3466"/>
      <c r="AZ45" s="3469"/>
      <c r="BA45" s="3463"/>
      <c r="BB45" s="3463"/>
      <c r="BC45" s="3463"/>
      <c r="BD45" s="3463"/>
      <c r="BE45" s="3466"/>
      <c r="BF45" s="3469"/>
      <c r="BG45" s="3463"/>
      <c r="BH45" s="3463"/>
      <c r="BI45" s="3463"/>
      <c r="BJ45" s="3463"/>
      <c r="BK45" s="3466"/>
      <c r="BL45" s="3469"/>
      <c r="BM45" s="3463"/>
      <c r="BN45" s="3463"/>
      <c r="BO45" s="3463"/>
      <c r="BP45" s="3463"/>
      <c r="BQ45" s="3493"/>
      <c r="BR45" s="3496"/>
      <c r="BS45" s="3463"/>
      <c r="BT45" s="3463"/>
      <c r="BU45" s="3463"/>
      <c r="BV45" s="3463"/>
      <c r="BW45" s="3466"/>
      <c r="BX45" s="3469"/>
      <c r="BY45" s="3463"/>
      <c r="BZ45" s="3463"/>
      <c r="CA45" s="3463"/>
      <c r="CB45" s="3463"/>
      <c r="CC45" s="3466"/>
      <c r="CD45" s="3469"/>
      <c r="CE45" s="3463"/>
      <c r="CF45" s="3463"/>
      <c r="CG45" s="3463"/>
      <c r="CH45" s="3463"/>
      <c r="CI45" s="3466"/>
      <c r="CJ45" s="3469"/>
      <c r="CK45" s="3463"/>
      <c r="CL45" s="3463"/>
      <c r="CM45" s="3463"/>
      <c r="CN45" s="3463"/>
      <c r="CO45" s="3466"/>
      <c r="CP45" s="3469"/>
      <c r="CQ45" s="3463"/>
      <c r="CR45" s="3463"/>
      <c r="CS45" s="3463"/>
      <c r="CT45" s="3463"/>
      <c r="CU45" s="3466"/>
      <c r="CV45" s="3469"/>
      <c r="CW45" s="3463"/>
      <c r="CX45" s="3463"/>
      <c r="CY45" s="3463"/>
      <c r="CZ45" s="3463"/>
      <c r="DA45" s="3493"/>
      <c r="DB45" s="3496"/>
      <c r="DC45" s="3463"/>
      <c r="DD45" s="3463"/>
      <c r="DE45" s="3463"/>
      <c r="DF45" s="3463"/>
      <c r="DG45" s="3493"/>
      <c r="DH45" s="3496"/>
      <c r="DI45" s="3463"/>
      <c r="DJ45" s="3463"/>
      <c r="DK45" s="3463"/>
      <c r="DL45" s="3463"/>
      <c r="DM45" s="3493"/>
      <c r="DN45" s="3496"/>
      <c r="DO45" s="3463"/>
      <c r="DP45" s="3463"/>
      <c r="DQ45" s="3463"/>
      <c r="DR45" s="3463"/>
      <c r="DS45" s="3493"/>
      <c r="DT45" s="3496"/>
      <c r="DU45" s="3463"/>
      <c r="DV45" s="3463"/>
      <c r="DW45" s="3463"/>
      <c r="DX45" s="3463"/>
      <c r="DY45" s="3493"/>
      <c r="DZ45" s="3496"/>
      <c r="EA45" s="3463"/>
      <c r="EB45" s="3463"/>
      <c r="EC45" s="3463"/>
      <c r="ED45" s="3463"/>
      <c r="EE45" s="3493"/>
      <c r="EF45" s="3496"/>
      <c r="EG45" s="3463"/>
      <c r="EH45" s="3463"/>
      <c r="EI45" s="3463"/>
      <c r="EJ45" s="3463"/>
      <c r="EK45" s="3493"/>
      <c r="EL45" s="3496"/>
      <c r="EM45" s="3463"/>
      <c r="EN45" s="3463"/>
      <c r="EO45" s="3463"/>
      <c r="EP45" s="3463"/>
      <c r="EQ45" s="3493"/>
      <c r="ER45" s="3496"/>
      <c r="ES45" s="3463"/>
      <c r="ET45" s="3463"/>
      <c r="EU45" s="3463"/>
      <c r="EV45" s="3463"/>
      <c r="EW45" s="3493"/>
      <c r="EX45" s="3496"/>
      <c r="EY45" s="3463"/>
      <c r="EZ45" s="3463"/>
      <c r="FA45" s="3463"/>
      <c r="FB45" s="3463"/>
      <c r="FC45" s="3493"/>
      <c r="FD45" s="3496"/>
      <c r="FE45" s="3463"/>
      <c r="FF45" s="3463"/>
      <c r="FG45" s="3463"/>
      <c r="FH45" s="3463"/>
      <c r="FI45" s="3493"/>
      <c r="FJ45" s="3496"/>
      <c r="FK45" s="3463"/>
      <c r="FL45" s="3463"/>
      <c r="FM45" s="3463"/>
      <c r="FN45" s="3463"/>
      <c r="FO45" s="3493"/>
      <c r="FP45" s="3496"/>
      <c r="FQ45" s="3463"/>
      <c r="FR45" s="3463"/>
      <c r="FS45" s="3463"/>
      <c r="FT45" s="3463"/>
      <c r="FU45" s="3493"/>
      <c r="FV45" s="3496"/>
      <c r="FW45" s="3463"/>
      <c r="FX45" s="3463"/>
      <c r="FY45" s="3463"/>
      <c r="FZ45" s="3463"/>
      <c r="GA45" s="3493"/>
      <c r="GB45" s="3496"/>
      <c r="GC45" s="3463"/>
      <c r="GD45" s="3463"/>
      <c r="GE45" s="3463"/>
      <c r="GF45" s="3458"/>
      <c r="GG45" s="3507"/>
      <c r="GH45" s="421">
        <f t="shared" si="0"/>
        <v>0</v>
      </c>
      <c r="GI45" s="421">
        <f t="shared" si="1"/>
        <v>0</v>
      </c>
      <c r="GJ45" s="421">
        <f t="shared" si="2"/>
        <v>0</v>
      </c>
      <c r="GK45" s="14"/>
      <c r="GM45" s="422">
        <f t="shared" si="3"/>
        <v>0</v>
      </c>
      <c r="GN45" s="422">
        <f t="shared" si="4"/>
        <v>0</v>
      </c>
      <c r="GO45" s="422">
        <f t="shared" si="5"/>
        <v>0</v>
      </c>
      <c r="GP45" s="422">
        <f t="shared" si="6"/>
        <v>0</v>
      </c>
      <c r="GQ45" s="422">
        <f t="shared" si="7"/>
        <v>0</v>
      </c>
      <c r="GR45" s="422">
        <f t="shared" si="8"/>
        <v>0</v>
      </c>
      <c r="GS45" s="417" t="str">
        <f t="shared" si="9"/>
        <v/>
      </c>
      <c r="GT45" s="417" t="str">
        <f t="shared" si="10"/>
        <v/>
      </c>
    </row>
    <row r="46" spans="1:202">
      <c r="A46" s="3438">
        <v>23</v>
      </c>
      <c r="B46" s="3443"/>
      <c r="C46" s="3447"/>
      <c r="D46" s="3452"/>
      <c r="E46" s="3458"/>
      <c r="F46" s="3463"/>
      <c r="G46" s="3463"/>
      <c r="H46" s="3463"/>
      <c r="I46" s="3466"/>
      <c r="J46" s="3469"/>
      <c r="K46" s="3463"/>
      <c r="L46" s="3463"/>
      <c r="M46" s="3463"/>
      <c r="N46" s="3463"/>
      <c r="O46" s="3466"/>
      <c r="P46" s="3469"/>
      <c r="Q46" s="3463"/>
      <c r="R46" s="3463"/>
      <c r="S46" s="3463"/>
      <c r="T46" s="3463"/>
      <c r="U46" s="3466"/>
      <c r="V46" s="3469"/>
      <c r="W46" s="3463"/>
      <c r="X46" s="3463"/>
      <c r="Y46" s="3463"/>
      <c r="Z46" s="3463"/>
      <c r="AA46" s="3466"/>
      <c r="AB46" s="3469"/>
      <c r="AC46" s="3463"/>
      <c r="AD46" s="3463"/>
      <c r="AE46" s="3463"/>
      <c r="AF46" s="3463"/>
      <c r="AG46" s="3466"/>
      <c r="AH46" s="3469"/>
      <c r="AI46" s="3463"/>
      <c r="AJ46" s="3463"/>
      <c r="AK46" s="3463"/>
      <c r="AL46" s="3463"/>
      <c r="AM46" s="3466"/>
      <c r="AN46" s="3469"/>
      <c r="AO46" s="3463"/>
      <c r="AP46" s="3463"/>
      <c r="AQ46" s="3463"/>
      <c r="AR46" s="3463"/>
      <c r="AS46" s="3493"/>
      <c r="AT46" s="3496"/>
      <c r="AU46" s="3463"/>
      <c r="AV46" s="3463"/>
      <c r="AW46" s="3463"/>
      <c r="AX46" s="3463"/>
      <c r="AY46" s="3466"/>
      <c r="AZ46" s="3469"/>
      <c r="BA46" s="3463"/>
      <c r="BB46" s="3463"/>
      <c r="BC46" s="3463"/>
      <c r="BD46" s="3463"/>
      <c r="BE46" s="3466"/>
      <c r="BF46" s="3469"/>
      <c r="BG46" s="3463"/>
      <c r="BH46" s="3463"/>
      <c r="BI46" s="3463"/>
      <c r="BJ46" s="3463"/>
      <c r="BK46" s="3466"/>
      <c r="BL46" s="3469"/>
      <c r="BM46" s="3463"/>
      <c r="BN46" s="3463"/>
      <c r="BO46" s="3463"/>
      <c r="BP46" s="3463"/>
      <c r="BQ46" s="3493"/>
      <c r="BR46" s="3496"/>
      <c r="BS46" s="3463"/>
      <c r="BT46" s="3463"/>
      <c r="BU46" s="3463"/>
      <c r="BV46" s="3463"/>
      <c r="BW46" s="3466"/>
      <c r="BX46" s="3469"/>
      <c r="BY46" s="3463"/>
      <c r="BZ46" s="3463"/>
      <c r="CA46" s="3463"/>
      <c r="CB46" s="3463"/>
      <c r="CC46" s="3466"/>
      <c r="CD46" s="3469"/>
      <c r="CE46" s="3463"/>
      <c r="CF46" s="3463"/>
      <c r="CG46" s="3463"/>
      <c r="CH46" s="3463"/>
      <c r="CI46" s="3466"/>
      <c r="CJ46" s="3469"/>
      <c r="CK46" s="3463"/>
      <c r="CL46" s="3463"/>
      <c r="CM46" s="3463"/>
      <c r="CN46" s="3463"/>
      <c r="CO46" s="3466"/>
      <c r="CP46" s="3469"/>
      <c r="CQ46" s="3463"/>
      <c r="CR46" s="3463"/>
      <c r="CS46" s="3463"/>
      <c r="CT46" s="3463"/>
      <c r="CU46" s="3466"/>
      <c r="CV46" s="3469"/>
      <c r="CW46" s="3463"/>
      <c r="CX46" s="3463"/>
      <c r="CY46" s="3463"/>
      <c r="CZ46" s="3463"/>
      <c r="DA46" s="3493"/>
      <c r="DB46" s="3496"/>
      <c r="DC46" s="3463"/>
      <c r="DD46" s="3463"/>
      <c r="DE46" s="3463"/>
      <c r="DF46" s="3463"/>
      <c r="DG46" s="3493"/>
      <c r="DH46" s="3496"/>
      <c r="DI46" s="3463"/>
      <c r="DJ46" s="3463"/>
      <c r="DK46" s="3463"/>
      <c r="DL46" s="3463"/>
      <c r="DM46" s="3493"/>
      <c r="DN46" s="3496"/>
      <c r="DO46" s="3463"/>
      <c r="DP46" s="3463"/>
      <c r="DQ46" s="3463"/>
      <c r="DR46" s="3463"/>
      <c r="DS46" s="3493"/>
      <c r="DT46" s="3496"/>
      <c r="DU46" s="3463"/>
      <c r="DV46" s="3463"/>
      <c r="DW46" s="3463"/>
      <c r="DX46" s="3463"/>
      <c r="DY46" s="3493"/>
      <c r="DZ46" s="3496"/>
      <c r="EA46" s="3463"/>
      <c r="EB46" s="3463"/>
      <c r="EC46" s="3463"/>
      <c r="ED46" s="3463"/>
      <c r="EE46" s="3493"/>
      <c r="EF46" s="3496"/>
      <c r="EG46" s="3463"/>
      <c r="EH46" s="3463"/>
      <c r="EI46" s="3463"/>
      <c r="EJ46" s="3463"/>
      <c r="EK46" s="3493"/>
      <c r="EL46" s="3496"/>
      <c r="EM46" s="3463"/>
      <c r="EN46" s="3463"/>
      <c r="EO46" s="3463"/>
      <c r="EP46" s="3463"/>
      <c r="EQ46" s="3493"/>
      <c r="ER46" s="3496"/>
      <c r="ES46" s="3463"/>
      <c r="ET46" s="3463"/>
      <c r="EU46" s="3463"/>
      <c r="EV46" s="3463"/>
      <c r="EW46" s="3493"/>
      <c r="EX46" s="3496"/>
      <c r="EY46" s="3463"/>
      <c r="EZ46" s="3463"/>
      <c r="FA46" s="3463"/>
      <c r="FB46" s="3463"/>
      <c r="FC46" s="3493"/>
      <c r="FD46" s="3496"/>
      <c r="FE46" s="3463"/>
      <c r="FF46" s="3463"/>
      <c r="FG46" s="3463"/>
      <c r="FH46" s="3463"/>
      <c r="FI46" s="3493"/>
      <c r="FJ46" s="3496"/>
      <c r="FK46" s="3463"/>
      <c r="FL46" s="3463"/>
      <c r="FM46" s="3463"/>
      <c r="FN46" s="3463"/>
      <c r="FO46" s="3493"/>
      <c r="FP46" s="3496"/>
      <c r="FQ46" s="3463"/>
      <c r="FR46" s="3463"/>
      <c r="FS46" s="3463"/>
      <c r="FT46" s="3463"/>
      <c r="FU46" s="3493"/>
      <c r="FV46" s="3496"/>
      <c r="FW46" s="3463"/>
      <c r="FX46" s="3463"/>
      <c r="FY46" s="3463"/>
      <c r="FZ46" s="3463"/>
      <c r="GA46" s="3493"/>
      <c r="GB46" s="3496"/>
      <c r="GC46" s="3463"/>
      <c r="GD46" s="3463"/>
      <c r="GE46" s="3463"/>
      <c r="GF46" s="3458"/>
      <c r="GG46" s="3507"/>
      <c r="GH46" s="421">
        <f t="shared" si="0"/>
        <v>0</v>
      </c>
      <c r="GI46" s="421">
        <f t="shared" si="1"/>
        <v>0</v>
      </c>
      <c r="GJ46" s="421">
        <f t="shared" si="2"/>
        <v>0</v>
      </c>
      <c r="GK46" s="14"/>
      <c r="GM46" s="422">
        <f t="shared" si="3"/>
        <v>0</v>
      </c>
      <c r="GN46" s="422">
        <f t="shared" si="4"/>
        <v>0</v>
      </c>
      <c r="GO46" s="422">
        <f t="shared" si="5"/>
        <v>0</v>
      </c>
      <c r="GP46" s="422">
        <f t="shared" si="6"/>
        <v>0</v>
      </c>
      <c r="GQ46" s="422">
        <f t="shared" si="7"/>
        <v>0</v>
      </c>
      <c r="GR46" s="422">
        <f t="shared" si="8"/>
        <v>0</v>
      </c>
      <c r="GS46" s="417" t="str">
        <f t="shared" si="9"/>
        <v/>
      </c>
      <c r="GT46" s="417" t="str">
        <f t="shared" si="10"/>
        <v/>
      </c>
    </row>
    <row r="47" spans="1:202">
      <c r="A47" s="3438">
        <v>24</v>
      </c>
      <c r="B47" s="3443"/>
      <c r="C47" s="3447"/>
      <c r="D47" s="3452"/>
      <c r="E47" s="3458"/>
      <c r="F47" s="3463"/>
      <c r="G47" s="3463"/>
      <c r="H47" s="3463"/>
      <c r="I47" s="3466"/>
      <c r="J47" s="3469"/>
      <c r="K47" s="3463"/>
      <c r="L47" s="3463"/>
      <c r="M47" s="3463"/>
      <c r="N47" s="3463"/>
      <c r="O47" s="3466"/>
      <c r="P47" s="3469"/>
      <c r="Q47" s="3463"/>
      <c r="R47" s="3463"/>
      <c r="S47" s="3463"/>
      <c r="T47" s="3463"/>
      <c r="U47" s="3466"/>
      <c r="V47" s="3469"/>
      <c r="W47" s="3463"/>
      <c r="X47" s="3463"/>
      <c r="Y47" s="3463"/>
      <c r="Z47" s="3463"/>
      <c r="AA47" s="3466"/>
      <c r="AB47" s="3469"/>
      <c r="AC47" s="3463"/>
      <c r="AD47" s="3463"/>
      <c r="AE47" s="3463"/>
      <c r="AF47" s="3463"/>
      <c r="AG47" s="3466"/>
      <c r="AH47" s="3469"/>
      <c r="AI47" s="3463"/>
      <c r="AJ47" s="3463"/>
      <c r="AK47" s="3463"/>
      <c r="AL47" s="3463"/>
      <c r="AM47" s="3466"/>
      <c r="AN47" s="3469"/>
      <c r="AO47" s="3463"/>
      <c r="AP47" s="3463"/>
      <c r="AQ47" s="3463"/>
      <c r="AR47" s="3463"/>
      <c r="AS47" s="3493"/>
      <c r="AT47" s="3496"/>
      <c r="AU47" s="3463"/>
      <c r="AV47" s="3463"/>
      <c r="AW47" s="3463"/>
      <c r="AX47" s="3463"/>
      <c r="AY47" s="3466"/>
      <c r="AZ47" s="3469"/>
      <c r="BA47" s="3463"/>
      <c r="BB47" s="3463"/>
      <c r="BC47" s="3463"/>
      <c r="BD47" s="3463"/>
      <c r="BE47" s="3466"/>
      <c r="BF47" s="3469"/>
      <c r="BG47" s="3463"/>
      <c r="BH47" s="3463"/>
      <c r="BI47" s="3463"/>
      <c r="BJ47" s="3463"/>
      <c r="BK47" s="3466"/>
      <c r="BL47" s="3469"/>
      <c r="BM47" s="3463"/>
      <c r="BN47" s="3463"/>
      <c r="BO47" s="3463"/>
      <c r="BP47" s="3463"/>
      <c r="BQ47" s="3493"/>
      <c r="BR47" s="3496"/>
      <c r="BS47" s="3463"/>
      <c r="BT47" s="3463"/>
      <c r="BU47" s="3463"/>
      <c r="BV47" s="3463"/>
      <c r="BW47" s="3466"/>
      <c r="BX47" s="3469"/>
      <c r="BY47" s="3463"/>
      <c r="BZ47" s="3463"/>
      <c r="CA47" s="3463"/>
      <c r="CB47" s="3463"/>
      <c r="CC47" s="3466"/>
      <c r="CD47" s="3469"/>
      <c r="CE47" s="3463"/>
      <c r="CF47" s="3463"/>
      <c r="CG47" s="3463"/>
      <c r="CH47" s="3463"/>
      <c r="CI47" s="3466"/>
      <c r="CJ47" s="3469"/>
      <c r="CK47" s="3463"/>
      <c r="CL47" s="3463"/>
      <c r="CM47" s="3463"/>
      <c r="CN47" s="3463"/>
      <c r="CO47" s="3466"/>
      <c r="CP47" s="3469"/>
      <c r="CQ47" s="3463"/>
      <c r="CR47" s="3463"/>
      <c r="CS47" s="3463"/>
      <c r="CT47" s="3463"/>
      <c r="CU47" s="3466"/>
      <c r="CV47" s="3469"/>
      <c r="CW47" s="3463"/>
      <c r="CX47" s="3463"/>
      <c r="CY47" s="3463"/>
      <c r="CZ47" s="3463"/>
      <c r="DA47" s="3493"/>
      <c r="DB47" s="3496"/>
      <c r="DC47" s="3463"/>
      <c r="DD47" s="3463"/>
      <c r="DE47" s="3463"/>
      <c r="DF47" s="3463"/>
      <c r="DG47" s="3493"/>
      <c r="DH47" s="3496"/>
      <c r="DI47" s="3463"/>
      <c r="DJ47" s="3463"/>
      <c r="DK47" s="3463"/>
      <c r="DL47" s="3463"/>
      <c r="DM47" s="3493"/>
      <c r="DN47" s="3496"/>
      <c r="DO47" s="3463"/>
      <c r="DP47" s="3463"/>
      <c r="DQ47" s="3463"/>
      <c r="DR47" s="3463"/>
      <c r="DS47" s="3493"/>
      <c r="DT47" s="3496"/>
      <c r="DU47" s="3463"/>
      <c r="DV47" s="3463"/>
      <c r="DW47" s="3463"/>
      <c r="DX47" s="3463"/>
      <c r="DY47" s="3493"/>
      <c r="DZ47" s="3496"/>
      <c r="EA47" s="3463"/>
      <c r="EB47" s="3463"/>
      <c r="EC47" s="3463"/>
      <c r="ED47" s="3463"/>
      <c r="EE47" s="3493"/>
      <c r="EF47" s="3496"/>
      <c r="EG47" s="3463"/>
      <c r="EH47" s="3463"/>
      <c r="EI47" s="3463"/>
      <c r="EJ47" s="3463"/>
      <c r="EK47" s="3493"/>
      <c r="EL47" s="3496"/>
      <c r="EM47" s="3463"/>
      <c r="EN47" s="3463"/>
      <c r="EO47" s="3463"/>
      <c r="EP47" s="3463"/>
      <c r="EQ47" s="3493"/>
      <c r="ER47" s="3496"/>
      <c r="ES47" s="3463"/>
      <c r="ET47" s="3463"/>
      <c r="EU47" s="3463"/>
      <c r="EV47" s="3463"/>
      <c r="EW47" s="3493"/>
      <c r="EX47" s="3496"/>
      <c r="EY47" s="3463"/>
      <c r="EZ47" s="3463"/>
      <c r="FA47" s="3463"/>
      <c r="FB47" s="3463"/>
      <c r="FC47" s="3493"/>
      <c r="FD47" s="3496"/>
      <c r="FE47" s="3463"/>
      <c r="FF47" s="3463"/>
      <c r="FG47" s="3463"/>
      <c r="FH47" s="3463"/>
      <c r="FI47" s="3493"/>
      <c r="FJ47" s="3496"/>
      <c r="FK47" s="3463"/>
      <c r="FL47" s="3463"/>
      <c r="FM47" s="3463"/>
      <c r="FN47" s="3463"/>
      <c r="FO47" s="3493"/>
      <c r="FP47" s="3496"/>
      <c r="FQ47" s="3463"/>
      <c r="FR47" s="3463"/>
      <c r="FS47" s="3463"/>
      <c r="FT47" s="3463"/>
      <c r="FU47" s="3493"/>
      <c r="FV47" s="3496"/>
      <c r="FW47" s="3463"/>
      <c r="FX47" s="3463"/>
      <c r="FY47" s="3463"/>
      <c r="FZ47" s="3463"/>
      <c r="GA47" s="3493"/>
      <c r="GB47" s="3496"/>
      <c r="GC47" s="3463"/>
      <c r="GD47" s="3463"/>
      <c r="GE47" s="3463"/>
      <c r="GF47" s="3458"/>
      <c r="GG47" s="3507"/>
      <c r="GH47" s="421">
        <f t="shared" si="0"/>
        <v>0</v>
      </c>
      <c r="GI47" s="421">
        <f t="shared" si="1"/>
        <v>0</v>
      </c>
      <c r="GJ47" s="421">
        <f t="shared" si="2"/>
        <v>0</v>
      </c>
      <c r="GK47" s="14"/>
      <c r="GM47" s="422">
        <f t="shared" si="3"/>
        <v>0</v>
      </c>
      <c r="GN47" s="422">
        <f t="shared" si="4"/>
        <v>0</v>
      </c>
      <c r="GO47" s="422">
        <f t="shared" si="5"/>
        <v>0</v>
      </c>
      <c r="GP47" s="422">
        <f t="shared" si="6"/>
        <v>0</v>
      </c>
      <c r="GQ47" s="422">
        <f t="shared" si="7"/>
        <v>0</v>
      </c>
      <c r="GR47" s="422">
        <f t="shared" si="8"/>
        <v>0</v>
      </c>
      <c r="GS47" s="417" t="str">
        <f t="shared" si="9"/>
        <v/>
      </c>
      <c r="GT47" s="417" t="str">
        <f t="shared" si="10"/>
        <v/>
      </c>
    </row>
    <row r="48" spans="1:202">
      <c r="A48" s="3438">
        <v>25</v>
      </c>
      <c r="B48" s="3443"/>
      <c r="C48" s="3447"/>
      <c r="D48" s="3452"/>
      <c r="E48" s="3458"/>
      <c r="F48" s="3463"/>
      <c r="G48" s="3463"/>
      <c r="H48" s="3463"/>
      <c r="I48" s="3466"/>
      <c r="J48" s="3469"/>
      <c r="K48" s="3463"/>
      <c r="L48" s="3463"/>
      <c r="M48" s="3463"/>
      <c r="N48" s="3463"/>
      <c r="O48" s="3466"/>
      <c r="P48" s="3469"/>
      <c r="Q48" s="3463"/>
      <c r="R48" s="3463"/>
      <c r="S48" s="3463"/>
      <c r="T48" s="3463"/>
      <c r="U48" s="3466"/>
      <c r="V48" s="3469"/>
      <c r="W48" s="3463"/>
      <c r="X48" s="3463"/>
      <c r="Y48" s="3463"/>
      <c r="Z48" s="3463"/>
      <c r="AA48" s="3466"/>
      <c r="AB48" s="3469"/>
      <c r="AC48" s="3463"/>
      <c r="AD48" s="3463"/>
      <c r="AE48" s="3463"/>
      <c r="AF48" s="3463"/>
      <c r="AG48" s="3466"/>
      <c r="AH48" s="3469"/>
      <c r="AI48" s="3463"/>
      <c r="AJ48" s="3463"/>
      <c r="AK48" s="3463"/>
      <c r="AL48" s="3463"/>
      <c r="AM48" s="3466"/>
      <c r="AN48" s="3469"/>
      <c r="AO48" s="3463"/>
      <c r="AP48" s="3463"/>
      <c r="AQ48" s="3463"/>
      <c r="AR48" s="3463"/>
      <c r="AS48" s="3493"/>
      <c r="AT48" s="3496"/>
      <c r="AU48" s="3463"/>
      <c r="AV48" s="3463"/>
      <c r="AW48" s="3463"/>
      <c r="AX48" s="3463"/>
      <c r="AY48" s="3466"/>
      <c r="AZ48" s="3469"/>
      <c r="BA48" s="3463"/>
      <c r="BB48" s="3463"/>
      <c r="BC48" s="3463"/>
      <c r="BD48" s="3463"/>
      <c r="BE48" s="3466"/>
      <c r="BF48" s="3469"/>
      <c r="BG48" s="3463"/>
      <c r="BH48" s="3463"/>
      <c r="BI48" s="3463"/>
      <c r="BJ48" s="3463"/>
      <c r="BK48" s="3466"/>
      <c r="BL48" s="3469"/>
      <c r="BM48" s="3463"/>
      <c r="BN48" s="3463"/>
      <c r="BO48" s="3463"/>
      <c r="BP48" s="3463"/>
      <c r="BQ48" s="3493"/>
      <c r="BR48" s="3496"/>
      <c r="BS48" s="3463"/>
      <c r="BT48" s="3463"/>
      <c r="BU48" s="3463"/>
      <c r="BV48" s="3463"/>
      <c r="BW48" s="3466"/>
      <c r="BX48" s="3469"/>
      <c r="BY48" s="3463"/>
      <c r="BZ48" s="3463"/>
      <c r="CA48" s="3463"/>
      <c r="CB48" s="3463"/>
      <c r="CC48" s="3466"/>
      <c r="CD48" s="3469"/>
      <c r="CE48" s="3463"/>
      <c r="CF48" s="3463"/>
      <c r="CG48" s="3463"/>
      <c r="CH48" s="3463"/>
      <c r="CI48" s="3466"/>
      <c r="CJ48" s="3469"/>
      <c r="CK48" s="3463"/>
      <c r="CL48" s="3463"/>
      <c r="CM48" s="3463"/>
      <c r="CN48" s="3463"/>
      <c r="CO48" s="3466"/>
      <c r="CP48" s="3469"/>
      <c r="CQ48" s="3463"/>
      <c r="CR48" s="3463"/>
      <c r="CS48" s="3463"/>
      <c r="CT48" s="3463"/>
      <c r="CU48" s="3466"/>
      <c r="CV48" s="3469"/>
      <c r="CW48" s="3463"/>
      <c r="CX48" s="3463"/>
      <c r="CY48" s="3463"/>
      <c r="CZ48" s="3463"/>
      <c r="DA48" s="3493"/>
      <c r="DB48" s="3496"/>
      <c r="DC48" s="3463"/>
      <c r="DD48" s="3463"/>
      <c r="DE48" s="3463"/>
      <c r="DF48" s="3463"/>
      <c r="DG48" s="3493"/>
      <c r="DH48" s="3496"/>
      <c r="DI48" s="3463"/>
      <c r="DJ48" s="3463"/>
      <c r="DK48" s="3463"/>
      <c r="DL48" s="3463"/>
      <c r="DM48" s="3493"/>
      <c r="DN48" s="3496"/>
      <c r="DO48" s="3463"/>
      <c r="DP48" s="3463"/>
      <c r="DQ48" s="3463"/>
      <c r="DR48" s="3463"/>
      <c r="DS48" s="3493"/>
      <c r="DT48" s="3496"/>
      <c r="DU48" s="3463"/>
      <c r="DV48" s="3463"/>
      <c r="DW48" s="3463"/>
      <c r="DX48" s="3463"/>
      <c r="DY48" s="3493"/>
      <c r="DZ48" s="3496"/>
      <c r="EA48" s="3463"/>
      <c r="EB48" s="3463"/>
      <c r="EC48" s="3463"/>
      <c r="ED48" s="3463"/>
      <c r="EE48" s="3493"/>
      <c r="EF48" s="3496"/>
      <c r="EG48" s="3463"/>
      <c r="EH48" s="3463"/>
      <c r="EI48" s="3463"/>
      <c r="EJ48" s="3463"/>
      <c r="EK48" s="3493"/>
      <c r="EL48" s="3496"/>
      <c r="EM48" s="3463"/>
      <c r="EN48" s="3463"/>
      <c r="EO48" s="3463"/>
      <c r="EP48" s="3463"/>
      <c r="EQ48" s="3493"/>
      <c r="ER48" s="3496"/>
      <c r="ES48" s="3463"/>
      <c r="ET48" s="3463"/>
      <c r="EU48" s="3463"/>
      <c r="EV48" s="3463"/>
      <c r="EW48" s="3493"/>
      <c r="EX48" s="3496"/>
      <c r="EY48" s="3463"/>
      <c r="EZ48" s="3463"/>
      <c r="FA48" s="3463"/>
      <c r="FB48" s="3463"/>
      <c r="FC48" s="3493"/>
      <c r="FD48" s="3496"/>
      <c r="FE48" s="3463"/>
      <c r="FF48" s="3463"/>
      <c r="FG48" s="3463"/>
      <c r="FH48" s="3463"/>
      <c r="FI48" s="3493"/>
      <c r="FJ48" s="3496"/>
      <c r="FK48" s="3463"/>
      <c r="FL48" s="3463"/>
      <c r="FM48" s="3463"/>
      <c r="FN48" s="3463"/>
      <c r="FO48" s="3493"/>
      <c r="FP48" s="3496"/>
      <c r="FQ48" s="3463"/>
      <c r="FR48" s="3463"/>
      <c r="FS48" s="3463"/>
      <c r="FT48" s="3463"/>
      <c r="FU48" s="3493"/>
      <c r="FV48" s="3496"/>
      <c r="FW48" s="3463"/>
      <c r="FX48" s="3463"/>
      <c r="FY48" s="3463"/>
      <c r="FZ48" s="3463"/>
      <c r="GA48" s="3493"/>
      <c r="GB48" s="3496"/>
      <c r="GC48" s="3463"/>
      <c r="GD48" s="3463"/>
      <c r="GE48" s="3463"/>
      <c r="GF48" s="3458"/>
      <c r="GG48" s="3507"/>
      <c r="GH48" s="421">
        <f t="shared" si="0"/>
        <v>0</v>
      </c>
      <c r="GI48" s="421">
        <f t="shared" si="1"/>
        <v>0</v>
      </c>
      <c r="GJ48" s="421">
        <f t="shared" si="2"/>
        <v>0</v>
      </c>
      <c r="GK48" s="14"/>
      <c r="GM48" s="422">
        <f t="shared" si="3"/>
        <v>0</v>
      </c>
      <c r="GN48" s="422">
        <f t="shared" si="4"/>
        <v>0</v>
      </c>
      <c r="GO48" s="422">
        <f t="shared" si="5"/>
        <v>0</v>
      </c>
      <c r="GP48" s="422">
        <f t="shared" si="6"/>
        <v>0</v>
      </c>
      <c r="GQ48" s="422">
        <f t="shared" si="7"/>
        <v>0</v>
      </c>
      <c r="GR48" s="422">
        <f t="shared" si="8"/>
        <v>0</v>
      </c>
      <c r="GS48" s="417" t="str">
        <f t="shared" si="9"/>
        <v/>
      </c>
      <c r="GT48" s="417" t="str">
        <f t="shared" si="10"/>
        <v/>
      </c>
    </row>
    <row r="49" spans="1:202">
      <c r="A49" s="3438">
        <v>26</v>
      </c>
      <c r="B49" s="3443"/>
      <c r="C49" s="3447"/>
      <c r="D49" s="3452"/>
      <c r="E49" s="3458"/>
      <c r="F49" s="3463"/>
      <c r="G49" s="3463"/>
      <c r="H49" s="3463"/>
      <c r="I49" s="3466"/>
      <c r="J49" s="3469"/>
      <c r="K49" s="3463"/>
      <c r="L49" s="3463"/>
      <c r="M49" s="3463"/>
      <c r="N49" s="3463"/>
      <c r="O49" s="3466"/>
      <c r="P49" s="3469"/>
      <c r="Q49" s="3463"/>
      <c r="R49" s="3463"/>
      <c r="S49" s="3463"/>
      <c r="T49" s="3463"/>
      <c r="U49" s="3466"/>
      <c r="V49" s="3469"/>
      <c r="W49" s="3463"/>
      <c r="X49" s="3463"/>
      <c r="Y49" s="3463"/>
      <c r="Z49" s="3463"/>
      <c r="AA49" s="3466"/>
      <c r="AB49" s="3469"/>
      <c r="AC49" s="3463"/>
      <c r="AD49" s="3463"/>
      <c r="AE49" s="3463"/>
      <c r="AF49" s="3463"/>
      <c r="AG49" s="3466"/>
      <c r="AH49" s="3469"/>
      <c r="AI49" s="3463"/>
      <c r="AJ49" s="3463"/>
      <c r="AK49" s="3463"/>
      <c r="AL49" s="3463"/>
      <c r="AM49" s="3466"/>
      <c r="AN49" s="3469"/>
      <c r="AO49" s="3463"/>
      <c r="AP49" s="3463"/>
      <c r="AQ49" s="3463"/>
      <c r="AR49" s="3463"/>
      <c r="AS49" s="3493"/>
      <c r="AT49" s="3496"/>
      <c r="AU49" s="3463"/>
      <c r="AV49" s="3463"/>
      <c r="AW49" s="3463"/>
      <c r="AX49" s="3463"/>
      <c r="AY49" s="3466"/>
      <c r="AZ49" s="3469"/>
      <c r="BA49" s="3463"/>
      <c r="BB49" s="3463"/>
      <c r="BC49" s="3463"/>
      <c r="BD49" s="3463"/>
      <c r="BE49" s="3466"/>
      <c r="BF49" s="3469"/>
      <c r="BG49" s="3463"/>
      <c r="BH49" s="3463"/>
      <c r="BI49" s="3463"/>
      <c r="BJ49" s="3463"/>
      <c r="BK49" s="3466"/>
      <c r="BL49" s="3469"/>
      <c r="BM49" s="3463"/>
      <c r="BN49" s="3463"/>
      <c r="BO49" s="3463"/>
      <c r="BP49" s="3463"/>
      <c r="BQ49" s="3493"/>
      <c r="BR49" s="3496"/>
      <c r="BS49" s="3463"/>
      <c r="BT49" s="3463"/>
      <c r="BU49" s="3463"/>
      <c r="BV49" s="3463"/>
      <c r="BW49" s="3466"/>
      <c r="BX49" s="3469"/>
      <c r="BY49" s="3463"/>
      <c r="BZ49" s="3463"/>
      <c r="CA49" s="3463"/>
      <c r="CB49" s="3463"/>
      <c r="CC49" s="3466"/>
      <c r="CD49" s="3469"/>
      <c r="CE49" s="3463"/>
      <c r="CF49" s="3463"/>
      <c r="CG49" s="3463"/>
      <c r="CH49" s="3463"/>
      <c r="CI49" s="3466"/>
      <c r="CJ49" s="3469"/>
      <c r="CK49" s="3463"/>
      <c r="CL49" s="3463"/>
      <c r="CM49" s="3463"/>
      <c r="CN49" s="3463"/>
      <c r="CO49" s="3466"/>
      <c r="CP49" s="3469"/>
      <c r="CQ49" s="3463"/>
      <c r="CR49" s="3463"/>
      <c r="CS49" s="3463"/>
      <c r="CT49" s="3463"/>
      <c r="CU49" s="3466"/>
      <c r="CV49" s="3469"/>
      <c r="CW49" s="3463"/>
      <c r="CX49" s="3463"/>
      <c r="CY49" s="3463"/>
      <c r="CZ49" s="3463"/>
      <c r="DA49" s="3493"/>
      <c r="DB49" s="3496"/>
      <c r="DC49" s="3463"/>
      <c r="DD49" s="3463"/>
      <c r="DE49" s="3463"/>
      <c r="DF49" s="3463"/>
      <c r="DG49" s="3493"/>
      <c r="DH49" s="3496"/>
      <c r="DI49" s="3463"/>
      <c r="DJ49" s="3463"/>
      <c r="DK49" s="3463"/>
      <c r="DL49" s="3463"/>
      <c r="DM49" s="3493"/>
      <c r="DN49" s="3496"/>
      <c r="DO49" s="3463"/>
      <c r="DP49" s="3463"/>
      <c r="DQ49" s="3463"/>
      <c r="DR49" s="3463"/>
      <c r="DS49" s="3493"/>
      <c r="DT49" s="3496"/>
      <c r="DU49" s="3463"/>
      <c r="DV49" s="3463"/>
      <c r="DW49" s="3463"/>
      <c r="DX49" s="3463"/>
      <c r="DY49" s="3493"/>
      <c r="DZ49" s="3496"/>
      <c r="EA49" s="3463"/>
      <c r="EB49" s="3463"/>
      <c r="EC49" s="3463"/>
      <c r="ED49" s="3463"/>
      <c r="EE49" s="3493"/>
      <c r="EF49" s="3496"/>
      <c r="EG49" s="3463"/>
      <c r="EH49" s="3463"/>
      <c r="EI49" s="3463"/>
      <c r="EJ49" s="3463"/>
      <c r="EK49" s="3493"/>
      <c r="EL49" s="3496"/>
      <c r="EM49" s="3463"/>
      <c r="EN49" s="3463"/>
      <c r="EO49" s="3463"/>
      <c r="EP49" s="3463"/>
      <c r="EQ49" s="3493"/>
      <c r="ER49" s="3496"/>
      <c r="ES49" s="3463"/>
      <c r="ET49" s="3463"/>
      <c r="EU49" s="3463"/>
      <c r="EV49" s="3463"/>
      <c r="EW49" s="3493"/>
      <c r="EX49" s="3496"/>
      <c r="EY49" s="3463"/>
      <c r="EZ49" s="3463"/>
      <c r="FA49" s="3463"/>
      <c r="FB49" s="3463"/>
      <c r="FC49" s="3493"/>
      <c r="FD49" s="3496"/>
      <c r="FE49" s="3463"/>
      <c r="FF49" s="3463"/>
      <c r="FG49" s="3463"/>
      <c r="FH49" s="3463"/>
      <c r="FI49" s="3493"/>
      <c r="FJ49" s="3496"/>
      <c r="FK49" s="3463"/>
      <c r="FL49" s="3463"/>
      <c r="FM49" s="3463"/>
      <c r="FN49" s="3463"/>
      <c r="FO49" s="3493"/>
      <c r="FP49" s="3496"/>
      <c r="FQ49" s="3463"/>
      <c r="FR49" s="3463"/>
      <c r="FS49" s="3463"/>
      <c r="FT49" s="3463"/>
      <c r="FU49" s="3493"/>
      <c r="FV49" s="3496"/>
      <c r="FW49" s="3463"/>
      <c r="FX49" s="3463"/>
      <c r="FY49" s="3463"/>
      <c r="FZ49" s="3463"/>
      <c r="GA49" s="3493"/>
      <c r="GB49" s="3496"/>
      <c r="GC49" s="3463"/>
      <c r="GD49" s="3463"/>
      <c r="GE49" s="3463"/>
      <c r="GF49" s="3458"/>
      <c r="GG49" s="3507"/>
      <c r="GH49" s="421">
        <f t="shared" si="0"/>
        <v>0</v>
      </c>
      <c r="GI49" s="421">
        <f t="shared" si="1"/>
        <v>0</v>
      </c>
      <c r="GJ49" s="421">
        <f t="shared" si="2"/>
        <v>0</v>
      </c>
      <c r="GK49" s="14"/>
      <c r="GM49" s="422">
        <f t="shared" si="3"/>
        <v>0</v>
      </c>
      <c r="GN49" s="422">
        <f t="shared" si="4"/>
        <v>0</v>
      </c>
      <c r="GO49" s="422">
        <f t="shared" si="5"/>
        <v>0</v>
      </c>
      <c r="GP49" s="422">
        <f t="shared" si="6"/>
        <v>0</v>
      </c>
      <c r="GQ49" s="422">
        <f t="shared" si="7"/>
        <v>0</v>
      </c>
      <c r="GR49" s="422">
        <f t="shared" si="8"/>
        <v>0</v>
      </c>
      <c r="GS49" s="417" t="str">
        <f t="shared" si="9"/>
        <v/>
      </c>
      <c r="GT49" s="417" t="str">
        <f t="shared" si="10"/>
        <v/>
      </c>
    </row>
    <row r="50" spans="1:202">
      <c r="A50" s="3438">
        <v>27</v>
      </c>
      <c r="B50" s="3443"/>
      <c r="C50" s="3447"/>
      <c r="D50" s="3452"/>
      <c r="E50" s="3458"/>
      <c r="F50" s="3463"/>
      <c r="G50" s="3463"/>
      <c r="H50" s="3463"/>
      <c r="I50" s="3466"/>
      <c r="J50" s="3469"/>
      <c r="K50" s="3463"/>
      <c r="L50" s="3463"/>
      <c r="M50" s="3463"/>
      <c r="N50" s="3463"/>
      <c r="O50" s="3466"/>
      <c r="P50" s="3469"/>
      <c r="Q50" s="3463"/>
      <c r="R50" s="3463"/>
      <c r="S50" s="3463"/>
      <c r="T50" s="3463"/>
      <c r="U50" s="3466"/>
      <c r="V50" s="3469"/>
      <c r="W50" s="3463"/>
      <c r="X50" s="3463"/>
      <c r="Y50" s="3463"/>
      <c r="Z50" s="3463"/>
      <c r="AA50" s="3466"/>
      <c r="AB50" s="3469"/>
      <c r="AC50" s="3463"/>
      <c r="AD50" s="3463"/>
      <c r="AE50" s="3463"/>
      <c r="AF50" s="3463"/>
      <c r="AG50" s="3466"/>
      <c r="AH50" s="3469"/>
      <c r="AI50" s="3463"/>
      <c r="AJ50" s="3463"/>
      <c r="AK50" s="3463"/>
      <c r="AL50" s="3463"/>
      <c r="AM50" s="3466"/>
      <c r="AN50" s="3469"/>
      <c r="AO50" s="3463"/>
      <c r="AP50" s="3463"/>
      <c r="AQ50" s="3463"/>
      <c r="AR50" s="3463"/>
      <c r="AS50" s="3493"/>
      <c r="AT50" s="3496"/>
      <c r="AU50" s="3463"/>
      <c r="AV50" s="3463"/>
      <c r="AW50" s="3463"/>
      <c r="AX50" s="3463"/>
      <c r="AY50" s="3466"/>
      <c r="AZ50" s="3469"/>
      <c r="BA50" s="3463"/>
      <c r="BB50" s="3463"/>
      <c r="BC50" s="3463"/>
      <c r="BD50" s="3463"/>
      <c r="BE50" s="3466"/>
      <c r="BF50" s="3469"/>
      <c r="BG50" s="3463"/>
      <c r="BH50" s="3463"/>
      <c r="BI50" s="3463"/>
      <c r="BJ50" s="3463"/>
      <c r="BK50" s="3466"/>
      <c r="BL50" s="3469"/>
      <c r="BM50" s="3463"/>
      <c r="BN50" s="3463"/>
      <c r="BO50" s="3463"/>
      <c r="BP50" s="3463"/>
      <c r="BQ50" s="3493"/>
      <c r="BR50" s="3496"/>
      <c r="BS50" s="3463"/>
      <c r="BT50" s="3463"/>
      <c r="BU50" s="3463"/>
      <c r="BV50" s="3463"/>
      <c r="BW50" s="3466"/>
      <c r="BX50" s="3469"/>
      <c r="BY50" s="3463"/>
      <c r="BZ50" s="3463"/>
      <c r="CA50" s="3463"/>
      <c r="CB50" s="3463"/>
      <c r="CC50" s="3466"/>
      <c r="CD50" s="3469"/>
      <c r="CE50" s="3463"/>
      <c r="CF50" s="3463"/>
      <c r="CG50" s="3463"/>
      <c r="CH50" s="3463"/>
      <c r="CI50" s="3466"/>
      <c r="CJ50" s="3469"/>
      <c r="CK50" s="3463"/>
      <c r="CL50" s="3463"/>
      <c r="CM50" s="3463"/>
      <c r="CN50" s="3463"/>
      <c r="CO50" s="3466"/>
      <c r="CP50" s="3469"/>
      <c r="CQ50" s="3463"/>
      <c r="CR50" s="3463"/>
      <c r="CS50" s="3463"/>
      <c r="CT50" s="3463"/>
      <c r="CU50" s="3466"/>
      <c r="CV50" s="3469"/>
      <c r="CW50" s="3463"/>
      <c r="CX50" s="3463"/>
      <c r="CY50" s="3463"/>
      <c r="CZ50" s="3463"/>
      <c r="DA50" s="3493"/>
      <c r="DB50" s="3496"/>
      <c r="DC50" s="3463"/>
      <c r="DD50" s="3463"/>
      <c r="DE50" s="3463"/>
      <c r="DF50" s="3463"/>
      <c r="DG50" s="3493"/>
      <c r="DH50" s="3496"/>
      <c r="DI50" s="3463"/>
      <c r="DJ50" s="3463"/>
      <c r="DK50" s="3463"/>
      <c r="DL50" s="3463"/>
      <c r="DM50" s="3493"/>
      <c r="DN50" s="3496"/>
      <c r="DO50" s="3463"/>
      <c r="DP50" s="3463"/>
      <c r="DQ50" s="3463"/>
      <c r="DR50" s="3463"/>
      <c r="DS50" s="3493"/>
      <c r="DT50" s="3496"/>
      <c r="DU50" s="3463"/>
      <c r="DV50" s="3463"/>
      <c r="DW50" s="3463"/>
      <c r="DX50" s="3463"/>
      <c r="DY50" s="3493"/>
      <c r="DZ50" s="3496"/>
      <c r="EA50" s="3463"/>
      <c r="EB50" s="3463"/>
      <c r="EC50" s="3463"/>
      <c r="ED50" s="3463"/>
      <c r="EE50" s="3493"/>
      <c r="EF50" s="3496"/>
      <c r="EG50" s="3463"/>
      <c r="EH50" s="3463"/>
      <c r="EI50" s="3463"/>
      <c r="EJ50" s="3463"/>
      <c r="EK50" s="3493"/>
      <c r="EL50" s="3496"/>
      <c r="EM50" s="3463"/>
      <c r="EN50" s="3463"/>
      <c r="EO50" s="3463"/>
      <c r="EP50" s="3463"/>
      <c r="EQ50" s="3493"/>
      <c r="ER50" s="3496"/>
      <c r="ES50" s="3463"/>
      <c r="ET50" s="3463"/>
      <c r="EU50" s="3463"/>
      <c r="EV50" s="3463"/>
      <c r="EW50" s="3493"/>
      <c r="EX50" s="3496"/>
      <c r="EY50" s="3463"/>
      <c r="EZ50" s="3463"/>
      <c r="FA50" s="3463"/>
      <c r="FB50" s="3463"/>
      <c r="FC50" s="3493"/>
      <c r="FD50" s="3496"/>
      <c r="FE50" s="3463"/>
      <c r="FF50" s="3463"/>
      <c r="FG50" s="3463"/>
      <c r="FH50" s="3463"/>
      <c r="FI50" s="3493"/>
      <c r="FJ50" s="3496"/>
      <c r="FK50" s="3463"/>
      <c r="FL50" s="3463"/>
      <c r="FM50" s="3463"/>
      <c r="FN50" s="3463"/>
      <c r="FO50" s="3493"/>
      <c r="FP50" s="3496"/>
      <c r="FQ50" s="3463"/>
      <c r="FR50" s="3463"/>
      <c r="FS50" s="3463"/>
      <c r="FT50" s="3463"/>
      <c r="FU50" s="3493"/>
      <c r="FV50" s="3496"/>
      <c r="FW50" s="3463"/>
      <c r="FX50" s="3463"/>
      <c r="FY50" s="3463"/>
      <c r="FZ50" s="3463"/>
      <c r="GA50" s="3493"/>
      <c r="GB50" s="3496"/>
      <c r="GC50" s="3463"/>
      <c r="GD50" s="3463"/>
      <c r="GE50" s="3463"/>
      <c r="GF50" s="3458"/>
      <c r="GG50" s="3507"/>
      <c r="GH50" s="421">
        <f t="shared" si="0"/>
        <v>0</v>
      </c>
      <c r="GI50" s="421">
        <f t="shared" si="1"/>
        <v>0</v>
      </c>
      <c r="GJ50" s="421">
        <f t="shared" si="2"/>
        <v>0</v>
      </c>
      <c r="GK50" s="14"/>
      <c r="GM50" s="422">
        <f t="shared" si="3"/>
        <v>0</v>
      </c>
      <c r="GN50" s="422">
        <f t="shared" si="4"/>
        <v>0</v>
      </c>
      <c r="GO50" s="422">
        <f t="shared" si="5"/>
        <v>0</v>
      </c>
      <c r="GP50" s="422">
        <f t="shared" si="6"/>
        <v>0</v>
      </c>
      <c r="GQ50" s="422">
        <f t="shared" si="7"/>
        <v>0</v>
      </c>
      <c r="GR50" s="422">
        <f t="shared" si="8"/>
        <v>0</v>
      </c>
      <c r="GS50" s="417" t="str">
        <f t="shared" si="9"/>
        <v/>
      </c>
      <c r="GT50" s="417" t="str">
        <f t="shared" si="10"/>
        <v/>
      </c>
    </row>
    <row r="51" spans="1:202">
      <c r="A51" s="3438">
        <v>28</v>
      </c>
      <c r="B51" s="3443"/>
      <c r="C51" s="3447"/>
      <c r="D51" s="3452"/>
      <c r="E51" s="3458"/>
      <c r="F51" s="3463"/>
      <c r="G51" s="3463"/>
      <c r="H51" s="3463"/>
      <c r="I51" s="3466"/>
      <c r="J51" s="3469"/>
      <c r="K51" s="3463"/>
      <c r="L51" s="3463"/>
      <c r="M51" s="3463"/>
      <c r="N51" s="3463"/>
      <c r="O51" s="3466"/>
      <c r="P51" s="3469"/>
      <c r="Q51" s="3463"/>
      <c r="R51" s="3463"/>
      <c r="S51" s="3463"/>
      <c r="T51" s="3463"/>
      <c r="U51" s="3466"/>
      <c r="V51" s="3469"/>
      <c r="W51" s="3463"/>
      <c r="X51" s="3463"/>
      <c r="Y51" s="3463"/>
      <c r="Z51" s="3463"/>
      <c r="AA51" s="3466"/>
      <c r="AB51" s="3469"/>
      <c r="AC51" s="3463"/>
      <c r="AD51" s="3463"/>
      <c r="AE51" s="3463"/>
      <c r="AF51" s="3463"/>
      <c r="AG51" s="3466"/>
      <c r="AH51" s="3469"/>
      <c r="AI51" s="3463"/>
      <c r="AJ51" s="3463"/>
      <c r="AK51" s="3463"/>
      <c r="AL51" s="3463"/>
      <c r="AM51" s="3466"/>
      <c r="AN51" s="3469"/>
      <c r="AO51" s="3463"/>
      <c r="AP51" s="3463"/>
      <c r="AQ51" s="3463"/>
      <c r="AR51" s="3463"/>
      <c r="AS51" s="3493"/>
      <c r="AT51" s="3496"/>
      <c r="AU51" s="3463"/>
      <c r="AV51" s="3463"/>
      <c r="AW51" s="3463"/>
      <c r="AX51" s="3463"/>
      <c r="AY51" s="3466"/>
      <c r="AZ51" s="3469"/>
      <c r="BA51" s="3463"/>
      <c r="BB51" s="3463"/>
      <c r="BC51" s="3463"/>
      <c r="BD51" s="3463"/>
      <c r="BE51" s="3466"/>
      <c r="BF51" s="3469"/>
      <c r="BG51" s="3463"/>
      <c r="BH51" s="3463"/>
      <c r="BI51" s="3463"/>
      <c r="BJ51" s="3463"/>
      <c r="BK51" s="3466"/>
      <c r="BL51" s="3469"/>
      <c r="BM51" s="3463"/>
      <c r="BN51" s="3463"/>
      <c r="BO51" s="3463"/>
      <c r="BP51" s="3463"/>
      <c r="BQ51" s="3493"/>
      <c r="BR51" s="3496"/>
      <c r="BS51" s="3463"/>
      <c r="BT51" s="3463"/>
      <c r="BU51" s="3463"/>
      <c r="BV51" s="3463"/>
      <c r="BW51" s="3466"/>
      <c r="BX51" s="3469"/>
      <c r="BY51" s="3463"/>
      <c r="BZ51" s="3463"/>
      <c r="CA51" s="3463"/>
      <c r="CB51" s="3463"/>
      <c r="CC51" s="3466"/>
      <c r="CD51" s="3469"/>
      <c r="CE51" s="3463"/>
      <c r="CF51" s="3463"/>
      <c r="CG51" s="3463"/>
      <c r="CH51" s="3463"/>
      <c r="CI51" s="3466"/>
      <c r="CJ51" s="3469"/>
      <c r="CK51" s="3463"/>
      <c r="CL51" s="3463"/>
      <c r="CM51" s="3463"/>
      <c r="CN51" s="3463"/>
      <c r="CO51" s="3466"/>
      <c r="CP51" s="3469"/>
      <c r="CQ51" s="3463"/>
      <c r="CR51" s="3463"/>
      <c r="CS51" s="3463"/>
      <c r="CT51" s="3463"/>
      <c r="CU51" s="3466"/>
      <c r="CV51" s="3469"/>
      <c r="CW51" s="3463"/>
      <c r="CX51" s="3463"/>
      <c r="CY51" s="3463"/>
      <c r="CZ51" s="3463"/>
      <c r="DA51" s="3493"/>
      <c r="DB51" s="3496"/>
      <c r="DC51" s="3463"/>
      <c r="DD51" s="3463"/>
      <c r="DE51" s="3463"/>
      <c r="DF51" s="3463"/>
      <c r="DG51" s="3493"/>
      <c r="DH51" s="3496"/>
      <c r="DI51" s="3463"/>
      <c r="DJ51" s="3463"/>
      <c r="DK51" s="3463"/>
      <c r="DL51" s="3463"/>
      <c r="DM51" s="3493"/>
      <c r="DN51" s="3496"/>
      <c r="DO51" s="3463"/>
      <c r="DP51" s="3463"/>
      <c r="DQ51" s="3463"/>
      <c r="DR51" s="3463"/>
      <c r="DS51" s="3493"/>
      <c r="DT51" s="3496"/>
      <c r="DU51" s="3463"/>
      <c r="DV51" s="3463"/>
      <c r="DW51" s="3463"/>
      <c r="DX51" s="3463"/>
      <c r="DY51" s="3493"/>
      <c r="DZ51" s="3496"/>
      <c r="EA51" s="3463"/>
      <c r="EB51" s="3463"/>
      <c r="EC51" s="3463"/>
      <c r="ED51" s="3463"/>
      <c r="EE51" s="3493"/>
      <c r="EF51" s="3496"/>
      <c r="EG51" s="3463"/>
      <c r="EH51" s="3463"/>
      <c r="EI51" s="3463"/>
      <c r="EJ51" s="3463"/>
      <c r="EK51" s="3493"/>
      <c r="EL51" s="3496"/>
      <c r="EM51" s="3463"/>
      <c r="EN51" s="3463"/>
      <c r="EO51" s="3463"/>
      <c r="EP51" s="3463"/>
      <c r="EQ51" s="3493"/>
      <c r="ER51" s="3496"/>
      <c r="ES51" s="3463"/>
      <c r="ET51" s="3463"/>
      <c r="EU51" s="3463"/>
      <c r="EV51" s="3463"/>
      <c r="EW51" s="3493"/>
      <c r="EX51" s="3496"/>
      <c r="EY51" s="3463"/>
      <c r="EZ51" s="3463"/>
      <c r="FA51" s="3463"/>
      <c r="FB51" s="3463"/>
      <c r="FC51" s="3493"/>
      <c r="FD51" s="3496"/>
      <c r="FE51" s="3463"/>
      <c r="FF51" s="3463"/>
      <c r="FG51" s="3463"/>
      <c r="FH51" s="3463"/>
      <c r="FI51" s="3493"/>
      <c r="FJ51" s="3496"/>
      <c r="FK51" s="3463"/>
      <c r="FL51" s="3463"/>
      <c r="FM51" s="3463"/>
      <c r="FN51" s="3463"/>
      <c r="FO51" s="3493"/>
      <c r="FP51" s="3496"/>
      <c r="FQ51" s="3463"/>
      <c r="FR51" s="3463"/>
      <c r="FS51" s="3463"/>
      <c r="FT51" s="3463"/>
      <c r="FU51" s="3493"/>
      <c r="FV51" s="3496"/>
      <c r="FW51" s="3463"/>
      <c r="FX51" s="3463"/>
      <c r="FY51" s="3463"/>
      <c r="FZ51" s="3463"/>
      <c r="GA51" s="3493"/>
      <c r="GB51" s="3496"/>
      <c r="GC51" s="3463"/>
      <c r="GD51" s="3463"/>
      <c r="GE51" s="3463"/>
      <c r="GF51" s="3458"/>
      <c r="GG51" s="3507"/>
      <c r="GH51" s="421">
        <f t="shared" si="0"/>
        <v>0</v>
      </c>
      <c r="GI51" s="421">
        <f t="shared" si="1"/>
        <v>0</v>
      </c>
      <c r="GJ51" s="421">
        <f t="shared" si="2"/>
        <v>0</v>
      </c>
      <c r="GK51" s="14"/>
      <c r="GM51" s="422">
        <f t="shared" si="3"/>
        <v>0</v>
      </c>
      <c r="GN51" s="422">
        <f t="shared" si="4"/>
        <v>0</v>
      </c>
      <c r="GO51" s="422">
        <f t="shared" si="5"/>
        <v>0</v>
      </c>
      <c r="GP51" s="422">
        <f t="shared" si="6"/>
        <v>0</v>
      </c>
      <c r="GQ51" s="422">
        <f t="shared" si="7"/>
        <v>0</v>
      </c>
      <c r="GR51" s="422">
        <f t="shared" si="8"/>
        <v>0</v>
      </c>
      <c r="GS51" s="417" t="str">
        <f t="shared" si="9"/>
        <v/>
      </c>
      <c r="GT51" s="417" t="str">
        <f t="shared" si="10"/>
        <v/>
      </c>
    </row>
    <row r="52" spans="1:202">
      <c r="A52" s="3438">
        <v>29</v>
      </c>
      <c r="B52" s="3443"/>
      <c r="C52" s="3447"/>
      <c r="D52" s="3452"/>
      <c r="E52" s="3458"/>
      <c r="F52" s="3463"/>
      <c r="G52" s="3463"/>
      <c r="H52" s="3463"/>
      <c r="I52" s="3466"/>
      <c r="J52" s="3469"/>
      <c r="K52" s="3463"/>
      <c r="L52" s="3463"/>
      <c r="M52" s="3463"/>
      <c r="N52" s="3463"/>
      <c r="O52" s="3466"/>
      <c r="P52" s="3469"/>
      <c r="Q52" s="3463"/>
      <c r="R52" s="3463"/>
      <c r="S52" s="3463"/>
      <c r="T52" s="3463"/>
      <c r="U52" s="3466"/>
      <c r="V52" s="3469"/>
      <c r="W52" s="3463"/>
      <c r="X52" s="3463"/>
      <c r="Y52" s="3463"/>
      <c r="Z52" s="3463"/>
      <c r="AA52" s="3466"/>
      <c r="AB52" s="3469"/>
      <c r="AC52" s="3463"/>
      <c r="AD52" s="3463"/>
      <c r="AE52" s="3463"/>
      <c r="AF52" s="3463"/>
      <c r="AG52" s="3466"/>
      <c r="AH52" s="3469"/>
      <c r="AI52" s="3463"/>
      <c r="AJ52" s="3463"/>
      <c r="AK52" s="3463"/>
      <c r="AL52" s="3463"/>
      <c r="AM52" s="3466"/>
      <c r="AN52" s="3469"/>
      <c r="AO52" s="3463"/>
      <c r="AP52" s="3463"/>
      <c r="AQ52" s="3463"/>
      <c r="AR52" s="3463"/>
      <c r="AS52" s="3493"/>
      <c r="AT52" s="3496"/>
      <c r="AU52" s="3463"/>
      <c r="AV52" s="3463"/>
      <c r="AW52" s="3463"/>
      <c r="AX52" s="3463"/>
      <c r="AY52" s="3466"/>
      <c r="AZ52" s="3469"/>
      <c r="BA52" s="3463"/>
      <c r="BB52" s="3463"/>
      <c r="BC52" s="3463"/>
      <c r="BD52" s="3463"/>
      <c r="BE52" s="3466"/>
      <c r="BF52" s="3469"/>
      <c r="BG52" s="3463"/>
      <c r="BH52" s="3463"/>
      <c r="BI52" s="3463"/>
      <c r="BJ52" s="3463"/>
      <c r="BK52" s="3466"/>
      <c r="BL52" s="3469"/>
      <c r="BM52" s="3463"/>
      <c r="BN52" s="3463"/>
      <c r="BO52" s="3463"/>
      <c r="BP52" s="3463"/>
      <c r="BQ52" s="3493"/>
      <c r="BR52" s="3496"/>
      <c r="BS52" s="3463"/>
      <c r="BT52" s="3463"/>
      <c r="BU52" s="3463"/>
      <c r="BV52" s="3463"/>
      <c r="BW52" s="3466"/>
      <c r="BX52" s="3469"/>
      <c r="BY52" s="3463"/>
      <c r="BZ52" s="3463"/>
      <c r="CA52" s="3463"/>
      <c r="CB52" s="3463"/>
      <c r="CC52" s="3466"/>
      <c r="CD52" s="3469"/>
      <c r="CE52" s="3463"/>
      <c r="CF52" s="3463"/>
      <c r="CG52" s="3463"/>
      <c r="CH52" s="3463"/>
      <c r="CI52" s="3466"/>
      <c r="CJ52" s="3469"/>
      <c r="CK52" s="3463"/>
      <c r="CL52" s="3463"/>
      <c r="CM52" s="3463"/>
      <c r="CN52" s="3463"/>
      <c r="CO52" s="3466"/>
      <c r="CP52" s="3469"/>
      <c r="CQ52" s="3463"/>
      <c r="CR52" s="3463"/>
      <c r="CS52" s="3463"/>
      <c r="CT52" s="3463"/>
      <c r="CU52" s="3466"/>
      <c r="CV52" s="3469"/>
      <c r="CW52" s="3463"/>
      <c r="CX52" s="3463"/>
      <c r="CY52" s="3463"/>
      <c r="CZ52" s="3463"/>
      <c r="DA52" s="3493"/>
      <c r="DB52" s="3496"/>
      <c r="DC52" s="3463"/>
      <c r="DD52" s="3463"/>
      <c r="DE52" s="3463"/>
      <c r="DF52" s="3463"/>
      <c r="DG52" s="3493"/>
      <c r="DH52" s="3496"/>
      <c r="DI52" s="3463"/>
      <c r="DJ52" s="3463"/>
      <c r="DK52" s="3463"/>
      <c r="DL52" s="3463"/>
      <c r="DM52" s="3493"/>
      <c r="DN52" s="3496"/>
      <c r="DO52" s="3463"/>
      <c r="DP52" s="3463"/>
      <c r="DQ52" s="3463"/>
      <c r="DR52" s="3463"/>
      <c r="DS52" s="3493"/>
      <c r="DT52" s="3496"/>
      <c r="DU52" s="3463"/>
      <c r="DV52" s="3463"/>
      <c r="DW52" s="3463"/>
      <c r="DX52" s="3463"/>
      <c r="DY52" s="3493"/>
      <c r="DZ52" s="3496"/>
      <c r="EA52" s="3463"/>
      <c r="EB52" s="3463"/>
      <c r="EC52" s="3463"/>
      <c r="ED52" s="3463"/>
      <c r="EE52" s="3493"/>
      <c r="EF52" s="3496"/>
      <c r="EG52" s="3463"/>
      <c r="EH52" s="3463"/>
      <c r="EI52" s="3463"/>
      <c r="EJ52" s="3463"/>
      <c r="EK52" s="3493"/>
      <c r="EL52" s="3496"/>
      <c r="EM52" s="3463"/>
      <c r="EN52" s="3463"/>
      <c r="EO52" s="3463"/>
      <c r="EP52" s="3463"/>
      <c r="EQ52" s="3493"/>
      <c r="ER52" s="3496"/>
      <c r="ES52" s="3463"/>
      <c r="ET52" s="3463"/>
      <c r="EU52" s="3463"/>
      <c r="EV52" s="3463"/>
      <c r="EW52" s="3493"/>
      <c r="EX52" s="3496"/>
      <c r="EY52" s="3463"/>
      <c r="EZ52" s="3463"/>
      <c r="FA52" s="3463"/>
      <c r="FB52" s="3463"/>
      <c r="FC52" s="3493"/>
      <c r="FD52" s="3496"/>
      <c r="FE52" s="3463"/>
      <c r="FF52" s="3463"/>
      <c r="FG52" s="3463"/>
      <c r="FH52" s="3463"/>
      <c r="FI52" s="3493"/>
      <c r="FJ52" s="3496"/>
      <c r="FK52" s="3463"/>
      <c r="FL52" s="3463"/>
      <c r="FM52" s="3463"/>
      <c r="FN52" s="3463"/>
      <c r="FO52" s="3493"/>
      <c r="FP52" s="3496"/>
      <c r="FQ52" s="3463"/>
      <c r="FR52" s="3463"/>
      <c r="FS52" s="3463"/>
      <c r="FT52" s="3463"/>
      <c r="FU52" s="3493"/>
      <c r="FV52" s="3496"/>
      <c r="FW52" s="3463"/>
      <c r="FX52" s="3463"/>
      <c r="FY52" s="3463"/>
      <c r="FZ52" s="3463"/>
      <c r="GA52" s="3493"/>
      <c r="GB52" s="3496"/>
      <c r="GC52" s="3463"/>
      <c r="GD52" s="3463"/>
      <c r="GE52" s="3463"/>
      <c r="GF52" s="3458"/>
      <c r="GG52" s="3507"/>
      <c r="GH52" s="421">
        <f t="shared" si="0"/>
        <v>0</v>
      </c>
      <c r="GI52" s="421">
        <f t="shared" si="1"/>
        <v>0</v>
      </c>
      <c r="GJ52" s="421">
        <f t="shared" si="2"/>
        <v>0</v>
      </c>
      <c r="GK52" s="14"/>
      <c r="GM52" s="422">
        <f t="shared" si="3"/>
        <v>0</v>
      </c>
      <c r="GN52" s="422">
        <f t="shared" si="4"/>
        <v>0</v>
      </c>
      <c r="GO52" s="422">
        <f t="shared" si="5"/>
        <v>0</v>
      </c>
      <c r="GP52" s="422">
        <f t="shared" si="6"/>
        <v>0</v>
      </c>
      <c r="GQ52" s="422">
        <f t="shared" si="7"/>
        <v>0</v>
      </c>
      <c r="GR52" s="422">
        <f t="shared" si="8"/>
        <v>0</v>
      </c>
      <c r="GS52" s="417" t="str">
        <f t="shared" si="9"/>
        <v/>
      </c>
      <c r="GT52" s="417" t="str">
        <f t="shared" si="10"/>
        <v/>
      </c>
    </row>
    <row r="53" spans="1:202">
      <c r="A53" s="3438">
        <v>30</v>
      </c>
      <c r="B53" s="3443"/>
      <c r="C53" s="3447"/>
      <c r="D53" s="3452"/>
      <c r="E53" s="3458"/>
      <c r="F53" s="3463"/>
      <c r="G53" s="3463"/>
      <c r="H53" s="3463"/>
      <c r="I53" s="3466"/>
      <c r="J53" s="3469"/>
      <c r="K53" s="3463"/>
      <c r="L53" s="3463"/>
      <c r="M53" s="3463"/>
      <c r="N53" s="3463"/>
      <c r="O53" s="3466"/>
      <c r="P53" s="3469"/>
      <c r="Q53" s="3463"/>
      <c r="R53" s="3463"/>
      <c r="S53" s="3463"/>
      <c r="T53" s="3463"/>
      <c r="U53" s="3466"/>
      <c r="V53" s="3469"/>
      <c r="W53" s="3463"/>
      <c r="X53" s="3463"/>
      <c r="Y53" s="3463"/>
      <c r="Z53" s="3463"/>
      <c r="AA53" s="3466"/>
      <c r="AB53" s="3469"/>
      <c r="AC53" s="3463"/>
      <c r="AD53" s="3463"/>
      <c r="AE53" s="3463"/>
      <c r="AF53" s="3463"/>
      <c r="AG53" s="3466"/>
      <c r="AH53" s="3469"/>
      <c r="AI53" s="3463"/>
      <c r="AJ53" s="3463"/>
      <c r="AK53" s="3463"/>
      <c r="AL53" s="3463"/>
      <c r="AM53" s="3466"/>
      <c r="AN53" s="3469"/>
      <c r="AO53" s="3463"/>
      <c r="AP53" s="3463"/>
      <c r="AQ53" s="3463"/>
      <c r="AR53" s="3463"/>
      <c r="AS53" s="3493"/>
      <c r="AT53" s="3496"/>
      <c r="AU53" s="3463"/>
      <c r="AV53" s="3463"/>
      <c r="AW53" s="3463"/>
      <c r="AX53" s="3463"/>
      <c r="AY53" s="3466"/>
      <c r="AZ53" s="3469"/>
      <c r="BA53" s="3463"/>
      <c r="BB53" s="3463"/>
      <c r="BC53" s="3463"/>
      <c r="BD53" s="3463"/>
      <c r="BE53" s="3466"/>
      <c r="BF53" s="3469"/>
      <c r="BG53" s="3463"/>
      <c r="BH53" s="3463"/>
      <c r="BI53" s="3463"/>
      <c r="BJ53" s="3463"/>
      <c r="BK53" s="3466"/>
      <c r="BL53" s="3469"/>
      <c r="BM53" s="3463"/>
      <c r="BN53" s="3463"/>
      <c r="BO53" s="3463"/>
      <c r="BP53" s="3463"/>
      <c r="BQ53" s="3493"/>
      <c r="BR53" s="3496"/>
      <c r="BS53" s="3463"/>
      <c r="BT53" s="3463"/>
      <c r="BU53" s="3463"/>
      <c r="BV53" s="3463"/>
      <c r="BW53" s="3466"/>
      <c r="BX53" s="3469"/>
      <c r="BY53" s="3463"/>
      <c r="BZ53" s="3463"/>
      <c r="CA53" s="3463"/>
      <c r="CB53" s="3463"/>
      <c r="CC53" s="3466"/>
      <c r="CD53" s="3469"/>
      <c r="CE53" s="3463"/>
      <c r="CF53" s="3463"/>
      <c r="CG53" s="3463"/>
      <c r="CH53" s="3463"/>
      <c r="CI53" s="3466"/>
      <c r="CJ53" s="3469"/>
      <c r="CK53" s="3463"/>
      <c r="CL53" s="3463"/>
      <c r="CM53" s="3463"/>
      <c r="CN53" s="3463"/>
      <c r="CO53" s="3466"/>
      <c r="CP53" s="3469"/>
      <c r="CQ53" s="3463"/>
      <c r="CR53" s="3463"/>
      <c r="CS53" s="3463"/>
      <c r="CT53" s="3463"/>
      <c r="CU53" s="3466"/>
      <c r="CV53" s="3469"/>
      <c r="CW53" s="3463"/>
      <c r="CX53" s="3463"/>
      <c r="CY53" s="3463"/>
      <c r="CZ53" s="3463"/>
      <c r="DA53" s="3493"/>
      <c r="DB53" s="3496"/>
      <c r="DC53" s="3463"/>
      <c r="DD53" s="3463"/>
      <c r="DE53" s="3463"/>
      <c r="DF53" s="3463"/>
      <c r="DG53" s="3493"/>
      <c r="DH53" s="3496"/>
      <c r="DI53" s="3463"/>
      <c r="DJ53" s="3463"/>
      <c r="DK53" s="3463"/>
      <c r="DL53" s="3463"/>
      <c r="DM53" s="3493"/>
      <c r="DN53" s="3496"/>
      <c r="DO53" s="3463"/>
      <c r="DP53" s="3463"/>
      <c r="DQ53" s="3463"/>
      <c r="DR53" s="3463"/>
      <c r="DS53" s="3493"/>
      <c r="DT53" s="3496"/>
      <c r="DU53" s="3463"/>
      <c r="DV53" s="3463"/>
      <c r="DW53" s="3463"/>
      <c r="DX53" s="3463"/>
      <c r="DY53" s="3493"/>
      <c r="DZ53" s="3496"/>
      <c r="EA53" s="3463"/>
      <c r="EB53" s="3463"/>
      <c r="EC53" s="3463"/>
      <c r="ED53" s="3463"/>
      <c r="EE53" s="3493"/>
      <c r="EF53" s="3496"/>
      <c r="EG53" s="3463"/>
      <c r="EH53" s="3463"/>
      <c r="EI53" s="3463"/>
      <c r="EJ53" s="3463"/>
      <c r="EK53" s="3493"/>
      <c r="EL53" s="3496"/>
      <c r="EM53" s="3463"/>
      <c r="EN53" s="3463"/>
      <c r="EO53" s="3463"/>
      <c r="EP53" s="3463"/>
      <c r="EQ53" s="3493"/>
      <c r="ER53" s="3496"/>
      <c r="ES53" s="3463"/>
      <c r="ET53" s="3463"/>
      <c r="EU53" s="3463"/>
      <c r="EV53" s="3463"/>
      <c r="EW53" s="3493"/>
      <c r="EX53" s="3496"/>
      <c r="EY53" s="3463"/>
      <c r="EZ53" s="3463"/>
      <c r="FA53" s="3463"/>
      <c r="FB53" s="3463"/>
      <c r="FC53" s="3493"/>
      <c r="FD53" s="3496"/>
      <c r="FE53" s="3463"/>
      <c r="FF53" s="3463"/>
      <c r="FG53" s="3463"/>
      <c r="FH53" s="3463"/>
      <c r="FI53" s="3493"/>
      <c r="FJ53" s="3496"/>
      <c r="FK53" s="3463"/>
      <c r="FL53" s="3463"/>
      <c r="FM53" s="3463"/>
      <c r="FN53" s="3463"/>
      <c r="FO53" s="3493"/>
      <c r="FP53" s="3496"/>
      <c r="FQ53" s="3463"/>
      <c r="FR53" s="3463"/>
      <c r="FS53" s="3463"/>
      <c r="FT53" s="3463"/>
      <c r="FU53" s="3493"/>
      <c r="FV53" s="3496"/>
      <c r="FW53" s="3463"/>
      <c r="FX53" s="3463"/>
      <c r="FY53" s="3463"/>
      <c r="FZ53" s="3463"/>
      <c r="GA53" s="3493"/>
      <c r="GB53" s="3496"/>
      <c r="GC53" s="3463"/>
      <c r="GD53" s="3463"/>
      <c r="GE53" s="3463"/>
      <c r="GF53" s="3458"/>
      <c r="GG53" s="3507"/>
      <c r="GH53" s="421">
        <f t="shared" si="0"/>
        <v>0</v>
      </c>
      <c r="GI53" s="421">
        <f t="shared" si="1"/>
        <v>0</v>
      </c>
      <c r="GJ53" s="421">
        <f t="shared" si="2"/>
        <v>0</v>
      </c>
      <c r="GK53" s="14"/>
      <c r="GM53" s="422">
        <f t="shared" si="3"/>
        <v>0</v>
      </c>
      <c r="GN53" s="422">
        <f t="shared" si="4"/>
        <v>0</v>
      </c>
      <c r="GO53" s="422">
        <f t="shared" si="5"/>
        <v>0</v>
      </c>
      <c r="GP53" s="422">
        <f t="shared" si="6"/>
        <v>0</v>
      </c>
      <c r="GQ53" s="422">
        <f t="shared" si="7"/>
        <v>0</v>
      </c>
      <c r="GR53" s="422">
        <f t="shared" si="8"/>
        <v>0</v>
      </c>
      <c r="GS53" s="417" t="str">
        <f t="shared" si="9"/>
        <v/>
      </c>
      <c r="GT53" s="417" t="str">
        <f t="shared" si="10"/>
        <v/>
      </c>
    </row>
    <row r="54" spans="1:202">
      <c r="A54" s="3438">
        <v>31</v>
      </c>
      <c r="B54" s="3443"/>
      <c r="C54" s="3447"/>
      <c r="D54" s="3452"/>
      <c r="E54" s="3458"/>
      <c r="F54" s="3463"/>
      <c r="G54" s="3463"/>
      <c r="H54" s="3463"/>
      <c r="I54" s="3466"/>
      <c r="J54" s="3469"/>
      <c r="K54" s="3463"/>
      <c r="L54" s="3463"/>
      <c r="M54" s="3463"/>
      <c r="N54" s="3463"/>
      <c r="O54" s="3466"/>
      <c r="P54" s="3469"/>
      <c r="Q54" s="3463"/>
      <c r="R54" s="3463"/>
      <c r="S54" s="3463"/>
      <c r="T54" s="3463"/>
      <c r="U54" s="3466"/>
      <c r="V54" s="3469"/>
      <c r="W54" s="3463"/>
      <c r="X54" s="3463"/>
      <c r="Y54" s="3463"/>
      <c r="Z54" s="3463"/>
      <c r="AA54" s="3466"/>
      <c r="AB54" s="3469"/>
      <c r="AC54" s="3463"/>
      <c r="AD54" s="3463"/>
      <c r="AE54" s="3463"/>
      <c r="AF54" s="3463"/>
      <c r="AG54" s="3466"/>
      <c r="AH54" s="3469"/>
      <c r="AI54" s="3463"/>
      <c r="AJ54" s="3463"/>
      <c r="AK54" s="3463"/>
      <c r="AL54" s="3463"/>
      <c r="AM54" s="3466"/>
      <c r="AN54" s="3469"/>
      <c r="AO54" s="3463"/>
      <c r="AP54" s="3463"/>
      <c r="AQ54" s="3463"/>
      <c r="AR54" s="3463"/>
      <c r="AS54" s="3493"/>
      <c r="AT54" s="3496"/>
      <c r="AU54" s="3463"/>
      <c r="AV54" s="3463"/>
      <c r="AW54" s="3463"/>
      <c r="AX54" s="3463"/>
      <c r="AY54" s="3466"/>
      <c r="AZ54" s="3469"/>
      <c r="BA54" s="3463"/>
      <c r="BB54" s="3463"/>
      <c r="BC54" s="3463"/>
      <c r="BD54" s="3463"/>
      <c r="BE54" s="3466"/>
      <c r="BF54" s="3469"/>
      <c r="BG54" s="3463"/>
      <c r="BH54" s="3463"/>
      <c r="BI54" s="3463"/>
      <c r="BJ54" s="3463"/>
      <c r="BK54" s="3466"/>
      <c r="BL54" s="3469"/>
      <c r="BM54" s="3463"/>
      <c r="BN54" s="3463"/>
      <c r="BO54" s="3463"/>
      <c r="BP54" s="3463"/>
      <c r="BQ54" s="3493"/>
      <c r="BR54" s="3496"/>
      <c r="BS54" s="3463"/>
      <c r="BT54" s="3463"/>
      <c r="BU54" s="3463"/>
      <c r="BV54" s="3463"/>
      <c r="BW54" s="3466"/>
      <c r="BX54" s="3469"/>
      <c r="BY54" s="3463"/>
      <c r="BZ54" s="3463"/>
      <c r="CA54" s="3463"/>
      <c r="CB54" s="3463"/>
      <c r="CC54" s="3466"/>
      <c r="CD54" s="3469"/>
      <c r="CE54" s="3463"/>
      <c r="CF54" s="3463"/>
      <c r="CG54" s="3463"/>
      <c r="CH54" s="3463"/>
      <c r="CI54" s="3466"/>
      <c r="CJ54" s="3469"/>
      <c r="CK54" s="3463"/>
      <c r="CL54" s="3463"/>
      <c r="CM54" s="3463"/>
      <c r="CN54" s="3463"/>
      <c r="CO54" s="3466"/>
      <c r="CP54" s="3469"/>
      <c r="CQ54" s="3463"/>
      <c r="CR54" s="3463"/>
      <c r="CS54" s="3463"/>
      <c r="CT54" s="3463"/>
      <c r="CU54" s="3466"/>
      <c r="CV54" s="3469"/>
      <c r="CW54" s="3463"/>
      <c r="CX54" s="3463"/>
      <c r="CY54" s="3463"/>
      <c r="CZ54" s="3463"/>
      <c r="DA54" s="3493"/>
      <c r="DB54" s="3496"/>
      <c r="DC54" s="3463"/>
      <c r="DD54" s="3463"/>
      <c r="DE54" s="3463"/>
      <c r="DF54" s="3463"/>
      <c r="DG54" s="3493"/>
      <c r="DH54" s="3496"/>
      <c r="DI54" s="3463"/>
      <c r="DJ54" s="3463"/>
      <c r="DK54" s="3463"/>
      <c r="DL54" s="3463"/>
      <c r="DM54" s="3493"/>
      <c r="DN54" s="3496"/>
      <c r="DO54" s="3463"/>
      <c r="DP54" s="3463"/>
      <c r="DQ54" s="3463"/>
      <c r="DR54" s="3463"/>
      <c r="DS54" s="3493"/>
      <c r="DT54" s="3496"/>
      <c r="DU54" s="3463"/>
      <c r="DV54" s="3463"/>
      <c r="DW54" s="3463"/>
      <c r="DX54" s="3463"/>
      <c r="DY54" s="3493"/>
      <c r="DZ54" s="3496"/>
      <c r="EA54" s="3463"/>
      <c r="EB54" s="3463"/>
      <c r="EC54" s="3463"/>
      <c r="ED54" s="3463"/>
      <c r="EE54" s="3493"/>
      <c r="EF54" s="3496"/>
      <c r="EG54" s="3463"/>
      <c r="EH54" s="3463"/>
      <c r="EI54" s="3463"/>
      <c r="EJ54" s="3463"/>
      <c r="EK54" s="3493"/>
      <c r="EL54" s="3496"/>
      <c r="EM54" s="3463"/>
      <c r="EN54" s="3463"/>
      <c r="EO54" s="3463"/>
      <c r="EP54" s="3463"/>
      <c r="EQ54" s="3493"/>
      <c r="ER54" s="3496"/>
      <c r="ES54" s="3463"/>
      <c r="ET54" s="3463"/>
      <c r="EU54" s="3463"/>
      <c r="EV54" s="3463"/>
      <c r="EW54" s="3493"/>
      <c r="EX54" s="3496"/>
      <c r="EY54" s="3463"/>
      <c r="EZ54" s="3463"/>
      <c r="FA54" s="3463"/>
      <c r="FB54" s="3463"/>
      <c r="FC54" s="3493"/>
      <c r="FD54" s="3496"/>
      <c r="FE54" s="3463"/>
      <c r="FF54" s="3463"/>
      <c r="FG54" s="3463"/>
      <c r="FH54" s="3463"/>
      <c r="FI54" s="3493"/>
      <c r="FJ54" s="3496"/>
      <c r="FK54" s="3463"/>
      <c r="FL54" s="3463"/>
      <c r="FM54" s="3463"/>
      <c r="FN54" s="3463"/>
      <c r="FO54" s="3493"/>
      <c r="FP54" s="3496"/>
      <c r="FQ54" s="3463"/>
      <c r="FR54" s="3463"/>
      <c r="FS54" s="3463"/>
      <c r="FT54" s="3463"/>
      <c r="FU54" s="3493"/>
      <c r="FV54" s="3496"/>
      <c r="FW54" s="3463"/>
      <c r="FX54" s="3463"/>
      <c r="FY54" s="3463"/>
      <c r="FZ54" s="3463"/>
      <c r="GA54" s="3493"/>
      <c r="GB54" s="3496"/>
      <c r="GC54" s="3463"/>
      <c r="GD54" s="3463"/>
      <c r="GE54" s="3463"/>
      <c r="GF54" s="3458"/>
      <c r="GG54" s="3507"/>
      <c r="GH54" s="421">
        <f t="shared" si="0"/>
        <v>0</v>
      </c>
      <c r="GI54" s="421">
        <f t="shared" si="1"/>
        <v>0</v>
      </c>
      <c r="GJ54" s="421">
        <f t="shared" si="2"/>
        <v>0</v>
      </c>
      <c r="GK54" s="14"/>
      <c r="GM54" s="422">
        <f t="shared" si="3"/>
        <v>0</v>
      </c>
      <c r="GN54" s="422">
        <f t="shared" si="4"/>
        <v>0</v>
      </c>
      <c r="GO54" s="422">
        <f t="shared" si="5"/>
        <v>0</v>
      </c>
      <c r="GP54" s="422">
        <f t="shared" si="6"/>
        <v>0</v>
      </c>
      <c r="GQ54" s="422">
        <f t="shared" si="7"/>
        <v>0</v>
      </c>
      <c r="GR54" s="422">
        <f t="shared" si="8"/>
        <v>0</v>
      </c>
      <c r="GS54" s="417" t="str">
        <f t="shared" si="9"/>
        <v/>
      </c>
      <c r="GT54" s="417" t="str">
        <f t="shared" si="10"/>
        <v/>
      </c>
    </row>
    <row r="55" spans="1:202">
      <c r="A55" s="3438">
        <v>32</v>
      </c>
      <c r="B55" s="3443"/>
      <c r="C55" s="3447"/>
      <c r="D55" s="3452"/>
      <c r="E55" s="3458"/>
      <c r="F55" s="3463"/>
      <c r="G55" s="3463"/>
      <c r="H55" s="3463"/>
      <c r="I55" s="3466"/>
      <c r="J55" s="3469"/>
      <c r="K55" s="3463"/>
      <c r="L55" s="3463"/>
      <c r="M55" s="3463"/>
      <c r="N55" s="3463"/>
      <c r="O55" s="3466"/>
      <c r="P55" s="3469"/>
      <c r="Q55" s="3463"/>
      <c r="R55" s="3463"/>
      <c r="S55" s="3463"/>
      <c r="T55" s="3463"/>
      <c r="U55" s="3466"/>
      <c r="V55" s="3469"/>
      <c r="W55" s="3463"/>
      <c r="X55" s="3463"/>
      <c r="Y55" s="3463"/>
      <c r="Z55" s="3463"/>
      <c r="AA55" s="3466"/>
      <c r="AB55" s="3469"/>
      <c r="AC55" s="3463"/>
      <c r="AD55" s="3463"/>
      <c r="AE55" s="3463"/>
      <c r="AF55" s="3463"/>
      <c r="AG55" s="3466"/>
      <c r="AH55" s="3469"/>
      <c r="AI55" s="3463"/>
      <c r="AJ55" s="3463"/>
      <c r="AK55" s="3463"/>
      <c r="AL55" s="3463"/>
      <c r="AM55" s="3466"/>
      <c r="AN55" s="3469"/>
      <c r="AO55" s="3463"/>
      <c r="AP55" s="3463"/>
      <c r="AQ55" s="3463"/>
      <c r="AR55" s="3463"/>
      <c r="AS55" s="3493"/>
      <c r="AT55" s="3496"/>
      <c r="AU55" s="3463"/>
      <c r="AV55" s="3463"/>
      <c r="AW55" s="3463"/>
      <c r="AX55" s="3463"/>
      <c r="AY55" s="3466"/>
      <c r="AZ55" s="3469"/>
      <c r="BA55" s="3463"/>
      <c r="BB55" s="3463"/>
      <c r="BC55" s="3463"/>
      <c r="BD55" s="3463"/>
      <c r="BE55" s="3466"/>
      <c r="BF55" s="3469"/>
      <c r="BG55" s="3463"/>
      <c r="BH55" s="3463"/>
      <c r="BI55" s="3463"/>
      <c r="BJ55" s="3463"/>
      <c r="BK55" s="3466"/>
      <c r="BL55" s="3469"/>
      <c r="BM55" s="3463"/>
      <c r="BN55" s="3463"/>
      <c r="BO55" s="3463"/>
      <c r="BP55" s="3463"/>
      <c r="BQ55" s="3493"/>
      <c r="BR55" s="3496"/>
      <c r="BS55" s="3463"/>
      <c r="BT55" s="3463"/>
      <c r="BU55" s="3463"/>
      <c r="BV55" s="3463"/>
      <c r="BW55" s="3466"/>
      <c r="BX55" s="3469"/>
      <c r="BY55" s="3463"/>
      <c r="BZ55" s="3463"/>
      <c r="CA55" s="3463"/>
      <c r="CB55" s="3463"/>
      <c r="CC55" s="3466"/>
      <c r="CD55" s="3469"/>
      <c r="CE55" s="3463"/>
      <c r="CF55" s="3463"/>
      <c r="CG55" s="3463"/>
      <c r="CH55" s="3463"/>
      <c r="CI55" s="3466"/>
      <c r="CJ55" s="3469"/>
      <c r="CK55" s="3463"/>
      <c r="CL55" s="3463"/>
      <c r="CM55" s="3463"/>
      <c r="CN55" s="3463"/>
      <c r="CO55" s="3466"/>
      <c r="CP55" s="3469"/>
      <c r="CQ55" s="3463"/>
      <c r="CR55" s="3463"/>
      <c r="CS55" s="3463"/>
      <c r="CT55" s="3463"/>
      <c r="CU55" s="3466"/>
      <c r="CV55" s="3469"/>
      <c r="CW55" s="3463"/>
      <c r="CX55" s="3463"/>
      <c r="CY55" s="3463"/>
      <c r="CZ55" s="3463"/>
      <c r="DA55" s="3493"/>
      <c r="DB55" s="3496"/>
      <c r="DC55" s="3463"/>
      <c r="DD55" s="3463"/>
      <c r="DE55" s="3463"/>
      <c r="DF55" s="3463"/>
      <c r="DG55" s="3493"/>
      <c r="DH55" s="3496"/>
      <c r="DI55" s="3463"/>
      <c r="DJ55" s="3463"/>
      <c r="DK55" s="3463"/>
      <c r="DL55" s="3463"/>
      <c r="DM55" s="3493"/>
      <c r="DN55" s="3496"/>
      <c r="DO55" s="3463"/>
      <c r="DP55" s="3463"/>
      <c r="DQ55" s="3463"/>
      <c r="DR55" s="3463"/>
      <c r="DS55" s="3493"/>
      <c r="DT55" s="3496"/>
      <c r="DU55" s="3463"/>
      <c r="DV55" s="3463"/>
      <c r="DW55" s="3463"/>
      <c r="DX55" s="3463"/>
      <c r="DY55" s="3493"/>
      <c r="DZ55" s="3496"/>
      <c r="EA55" s="3463"/>
      <c r="EB55" s="3463"/>
      <c r="EC55" s="3463"/>
      <c r="ED55" s="3463"/>
      <c r="EE55" s="3493"/>
      <c r="EF55" s="3496"/>
      <c r="EG55" s="3463"/>
      <c r="EH55" s="3463"/>
      <c r="EI55" s="3463"/>
      <c r="EJ55" s="3463"/>
      <c r="EK55" s="3493"/>
      <c r="EL55" s="3496"/>
      <c r="EM55" s="3463"/>
      <c r="EN55" s="3463"/>
      <c r="EO55" s="3463"/>
      <c r="EP55" s="3463"/>
      <c r="EQ55" s="3493"/>
      <c r="ER55" s="3496"/>
      <c r="ES55" s="3463"/>
      <c r="ET55" s="3463"/>
      <c r="EU55" s="3463"/>
      <c r="EV55" s="3463"/>
      <c r="EW55" s="3493"/>
      <c r="EX55" s="3496"/>
      <c r="EY55" s="3463"/>
      <c r="EZ55" s="3463"/>
      <c r="FA55" s="3463"/>
      <c r="FB55" s="3463"/>
      <c r="FC55" s="3493"/>
      <c r="FD55" s="3496"/>
      <c r="FE55" s="3463"/>
      <c r="FF55" s="3463"/>
      <c r="FG55" s="3463"/>
      <c r="FH55" s="3463"/>
      <c r="FI55" s="3493"/>
      <c r="FJ55" s="3496"/>
      <c r="FK55" s="3463"/>
      <c r="FL55" s="3463"/>
      <c r="FM55" s="3463"/>
      <c r="FN55" s="3463"/>
      <c r="FO55" s="3493"/>
      <c r="FP55" s="3496"/>
      <c r="FQ55" s="3463"/>
      <c r="FR55" s="3463"/>
      <c r="FS55" s="3463"/>
      <c r="FT55" s="3463"/>
      <c r="FU55" s="3493"/>
      <c r="FV55" s="3496"/>
      <c r="FW55" s="3463"/>
      <c r="FX55" s="3463"/>
      <c r="FY55" s="3463"/>
      <c r="FZ55" s="3463"/>
      <c r="GA55" s="3493"/>
      <c r="GB55" s="3496"/>
      <c r="GC55" s="3463"/>
      <c r="GD55" s="3463"/>
      <c r="GE55" s="3463"/>
      <c r="GF55" s="3458"/>
      <c r="GG55" s="3507"/>
      <c r="GH55" s="421">
        <f t="shared" si="0"/>
        <v>0</v>
      </c>
      <c r="GI55" s="421">
        <f t="shared" si="1"/>
        <v>0</v>
      </c>
      <c r="GJ55" s="421">
        <f t="shared" si="2"/>
        <v>0</v>
      </c>
      <c r="GK55" s="14"/>
      <c r="GM55" s="422">
        <f t="shared" si="3"/>
        <v>0</v>
      </c>
      <c r="GN55" s="422">
        <f t="shared" si="4"/>
        <v>0</v>
      </c>
      <c r="GO55" s="422">
        <f t="shared" si="5"/>
        <v>0</v>
      </c>
      <c r="GP55" s="422">
        <f t="shared" si="6"/>
        <v>0</v>
      </c>
      <c r="GQ55" s="422">
        <f t="shared" si="7"/>
        <v>0</v>
      </c>
      <c r="GR55" s="422">
        <f t="shared" si="8"/>
        <v>0</v>
      </c>
      <c r="GS55" s="417" t="str">
        <f t="shared" si="9"/>
        <v/>
      </c>
      <c r="GT55" s="417" t="str">
        <f t="shared" si="10"/>
        <v/>
      </c>
    </row>
    <row r="56" spans="1:202">
      <c r="A56" s="3438">
        <v>33</v>
      </c>
      <c r="B56" s="3443"/>
      <c r="C56" s="3447"/>
      <c r="D56" s="3452"/>
      <c r="E56" s="3458"/>
      <c r="F56" s="3463"/>
      <c r="G56" s="3463"/>
      <c r="H56" s="3463"/>
      <c r="I56" s="3466"/>
      <c r="J56" s="3469"/>
      <c r="K56" s="3463"/>
      <c r="L56" s="3463"/>
      <c r="M56" s="3463"/>
      <c r="N56" s="3463"/>
      <c r="O56" s="3466"/>
      <c r="P56" s="3469"/>
      <c r="Q56" s="3463"/>
      <c r="R56" s="3463"/>
      <c r="S56" s="3463"/>
      <c r="T56" s="3463"/>
      <c r="U56" s="3466"/>
      <c r="V56" s="3469"/>
      <c r="W56" s="3463"/>
      <c r="X56" s="3463"/>
      <c r="Y56" s="3463"/>
      <c r="Z56" s="3463"/>
      <c r="AA56" s="3466"/>
      <c r="AB56" s="3469"/>
      <c r="AC56" s="3463"/>
      <c r="AD56" s="3463"/>
      <c r="AE56" s="3463"/>
      <c r="AF56" s="3463"/>
      <c r="AG56" s="3466"/>
      <c r="AH56" s="3469"/>
      <c r="AI56" s="3463"/>
      <c r="AJ56" s="3463"/>
      <c r="AK56" s="3463"/>
      <c r="AL56" s="3463"/>
      <c r="AM56" s="3466"/>
      <c r="AN56" s="3469"/>
      <c r="AO56" s="3463"/>
      <c r="AP56" s="3463"/>
      <c r="AQ56" s="3463"/>
      <c r="AR56" s="3463"/>
      <c r="AS56" s="3493"/>
      <c r="AT56" s="3496"/>
      <c r="AU56" s="3463"/>
      <c r="AV56" s="3463"/>
      <c r="AW56" s="3463"/>
      <c r="AX56" s="3463"/>
      <c r="AY56" s="3466"/>
      <c r="AZ56" s="3469"/>
      <c r="BA56" s="3463"/>
      <c r="BB56" s="3463"/>
      <c r="BC56" s="3463"/>
      <c r="BD56" s="3463"/>
      <c r="BE56" s="3466"/>
      <c r="BF56" s="3469"/>
      <c r="BG56" s="3463"/>
      <c r="BH56" s="3463"/>
      <c r="BI56" s="3463"/>
      <c r="BJ56" s="3463"/>
      <c r="BK56" s="3466"/>
      <c r="BL56" s="3469"/>
      <c r="BM56" s="3463"/>
      <c r="BN56" s="3463"/>
      <c r="BO56" s="3463"/>
      <c r="BP56" s="3463"/>
      <c r="BQ56" s="3493"/>
      <c r="BR56" s="3496"/>
      <c r="BS56" s="3463"/>
      <c r="BT56" s="3463"/>
      <c r="BU56" s="3463"/>
      <c r="BV56" s="3463"/>
      <c r="BW56" s="3466"/>
      <c r="BX56" s="3469"/>
      <c r="BY56" s="3463"/>
      <c r="BZ56" s="3463"/>
      <c r="CA56" s="3463"/>
      <c r="CB56" s="3463"/>
      <c r="CC56" s="3466"/>
      <c r="CD56" s="3469"/>
      <c r="CE56" s="3463"/>
      <c r="CF56" s="3463"/>
      <c r="CG56" s="3463"/>
      <c r="CH56" s="3463"/>
      <c r="CI56" s="3466"/>
      <c r="CJ56" s="3469"/>
      <c r="CK56" s="3463"/>
      <c r="CL56" s="3463"/>
      <c r="CM56" s="3463"/>
      <c r="CN56" s="3463"/>
      <c r="CO56" s="3466"/>
      <c r="CP56" s="3469"/>
      <c r="CQ56" s="3463"/>
      <c r="CR56" s="3463"/>
      <c r="CS56" s="3463"/>
      <c r="CT56" s="3463"/>
      <c r="CU56" s="3466"/>
      <c r="CV56" s="3469"/>
      <c r="CW56" s="3463"/>
      <c r="CX56" s="3463"/>
      <c r="CY56" s="3463"/>
      <c r="CZ56" s="3463"/>
      <c r="DA56" s="3493"/>
      <c r="DB56" s="3496"/>
      <c r="DC56" s="3463"/>
      <c r="DD56" s="3463"/>
      <c r="DE56" s="3463"/>
      <c r="DF56" s="3463"/>
      <c r="DG56" s="3493"/>
      <c r="DH56" s="3496"/>
      <c r="DI56" s="3463"/>
      <c r="DJ56" s="3463"/>
      <c r="DK56" s="3463"/>
      <c r="DL56" s="3463"/>
      <c r="DM56" s="3493"/>
      <c r="DN56" s="3496"/>
      <c r="DO56" s="3463"/>
      <c r="DP56" s="3463"/>
      <c r="DQ56" s="3463"/>
      <c r="DR56" s="3463"/>
      <c r="DS56" s="3493"/>
      <c r="DT56" s="3496"/>
      <c r="DU56" s="3463"/>
      <c r="DV56" s="3463"/>
      <c r="DW56" s="3463"/>
      <c r="DX56" s="3463"/>
      <c r="DY56" s="3493"/>
      <c r="DZ56" s="3496"/>
      <c r="EA56" s="3463"/>
      <c r="EB56" s="3463"/>
      <c r="EC56" s="3463"/>
      <c r="ED56" s="3463"/>
      <c r="EE56" s="3493"/>
      <c r="EF56" s="3496"/>
      <c r="EG56" s="3463"/>
      <c r="EH56" s="3463"/>
      <c r="EI56" s="3463"/>
      <c r="EJ56" s="3463"/>
      <c r="EK56" s="3493"/>
      <c r="EL56" s="3496"/>
      <c r="EM56" s="3463"/>
      <c r="EN56" s="3463"/>
      <c r="EO56" s="3463"/>
      <c r="EP56" s="3463"/>
      <c r="EQ56" s="3493"/>
      <c r="ER56" s="3496"/>
      <c r="ES56" s="3463"/>
      <c r="ET56" s="3463"/>
      <c r="EU56" s="3463"/>
      <c r="EV56" s="3463"/>
      <c r="EW56" s="3493"/>
      <c r="EX56" s="3496"/>
      <c r="EY56" s="3463"/>
      <c r="EZ56" s="3463"/>
      <c r="FA56" s="3463"/>
      <c r="FB56" s="3463"/>
      <c r="FC56" s="3493"/>
      <c r="FD56" s="3496"/>
      <c r="FE56" s="3463"/>
      <c r="FF56" s="3463"/>
      <c r="FG56" s="3463"/>
      <c r="FH56" s="3463"/>
      <c r="FI56" s="3493"/>
      <c r="FJ56" s="3496"/>
      <c r="FK56" s="3463"/>
      <c r="FL56" s="3463"/>
      <c r="FM56" s="3463"/>
      <c r="FN56" s="3463"/>
      <c r="FO56" s="3493"/>
      <c r="FP56" s="3496"/>
      <c r="FQ56" s="3463"/>
      <c r="FR56" s="3463"/>
      <c r="FS56" s="3463"/>
      <c r="FT56" s="3463"/>
      <c r="FU56" s="3493"/>
      <c r="FV56" s="3496"/>
      <c r="FW56" s="3463"/>
      <c r="FX56" s="3463"/>
      <c r="FY56" s="3463"/>
      <c r="FZ56" s="3463"/>
      <c r="GA56" s="3493"/>
      <c r="GB56" s="3496"/>
      <c r="GC56" s="3463"/>
      <c r="GD56" s="3463"/>
      <c r="GE56" s="3463"/>
      <c r="GF56" s="3458"/>
      <c r="GG56" s="3507"/>
      <c r="GH56" s="421">
        <f t="shared" si="0"/>
        <v>0</v>
      </c>
      <c r="GI56" s="421">
        <f t="shared" si="1"/>
        <v>0</v>
      </c>
      <c r="GJ56" s="421">
        <f t="shared" si="2"/>
        <v>0</v>
      </c>
      <c r="GK56" s="14"/>
      <c r="GM56" s="422">
        <f t="shared" si="3"/>
        <v>0</v>
      </c>
      <c r="GN56" s="422">
        <f t="shared" si="4"/>
        <v>0</v>
      </c>
      <c r="GO56" s="422">
        <f t="shared" si="5"/>
        <v>0</v>
      </c>
      <c r="GP56" s="422">
        <f t="shared" si="6"/>
        <v>0</v>
      </c>
      <c r="GQ56" s="422">
        <f t="shared" si="7"/>
        <v>0</v>
      </c>
      <c r="GR56" s="422">
        <f t="shared" si="8"/>
        <v>0</v>
      </c>
      <c r="GS56" s="417" t="str">
        <f t="shared" si="9"/>
        <v/>
      </c>
      <c r="GT56" s="417" t="str">
        <f t="shared" si="10"/>
        <v/>
      </c>
    </row>
    <row r="57" spans="1:202">
      <c r="A57" s="3438">
        <v>34</v>
      </c>
      <c r="B57" s="3443"/>
      <c r="C57" s="3447"/>
      <c r="D57" s="3452"/>
      <c r="E57" s="3458"/>
      <c r="F57" s="3463"/>
      <c r="G57" s="3463"/>
      <c r="H57" s="3463"/>
      <c r="I57" s="3466"/>
      <c r="J57" s="3469"/>
      <c r="K57" s="3463"/>
      <c r="L57" s="3463"/>
      <c r="M57" s="3463"/>
      <c r="N57" s="3463"/>
      <c r="O57" s="3466"/>
      <c r="P57" s="3469"/>
      <c r="Q57" s="3463"/>
      <c r="R57" s="3463"/>
      <c r="S57" s="3463"/>
      <c r="T57" s="3463"/>
      <c r="U57" s="3466"/>
      <c r="V57" s="3469"/>
      <c r="W57" s="3463"/>
      <c r="X57" s="3463"/>
      <c r="Y57" s="3463"/>
      <c r="Z57" s="3463"/>
      <c r="AA57" s="3466"/>
      <c r="AB57" s="3469"/>
      <c r="AC57" s="3463"/>
      <c r="AD57" s="3463"/>
      <c r="AE57" s="3463"/>
      <c r="AF57" s="3463"/>
      <c r="AG57" s="3466"/>
      <c r="AH57" s="3469"/>
      <c r="AI57" s="3463"/>
      <c r="AJ57" s="3463"/>
      <c r="AK57" s="3463"/>
      <c r="AL57" s="3463"/>
      <c r="AM57" s="3466"/>
      <c r="AN57" s="3469"/>
      <c r="AO57" s="3463"/>
      <c r="AP57" s="3463"/>
      <c r="AQ57" s="3463"/>
      <c r="AR57" s="3463"/>
      <c r="AS57" s="3493"/>
      <c r="AT57" s="3496"/>
      <c r="AU57" s="3463"/>
      <c r="AV57" s="3463"/>
      <c r="AW57" s="3463"/>
      <c r="AX57" s="3463"/>
      <c r="AY57" s="3466"/>
      <c r="AZ57" s="3469"/>
      <c r="BA57" s="3463"/>
      <c r="BB57" s="3463"/>
      <c r="BC57" s="3463"/>
      <c r="BD57" s="3463"/>
      <c r="BE57" s="3466"/>
      <c r="BF57" s="3469"/>
      <c r="BG57" s="3463"/>
      <c r="BH57" s="3463"/>
      <c r="BI57" s="3463"/>
      <c r="BJ57" s="3463"/>
      <c r="BK57" s="3466"/>
      <c r="BL57" s="3469"/>
      <c r="BM57" s="3463"/>
      <c r="BN57" s="3463"/>
      <c r="BO57" s="3463"/>
      <c r="BP57" s="3463"/>
      <c r="BQ57" s="3493"/>
      <c r="BR57" s="3496"/>
      <c r="BS57" s="3463"/>
      <c r="BT57" s="3463"/>
      <c r="BU57" s="3463"/>
      <c r="BV57" s="3463"/>
      <c r="BW57" s="3466"/>
      <c r="BX57" s="3469"/>
      <c r="BY57" s="3463"/>
      <c r="BZ57" s="3463"/>
      <c r="CA57" s="3463"/>
      <c r="CB57" s="3463"/>
      <c r="CC57" s="3466"/>
      <c r="CD57" s="3469"/>
      <c r="CE57" s="3463"/>
      <c r="CF57" s="3463"/>
      <c r="CG57" s="3463"/>
      <c r="CH57" s="3463"/>
      <c r="CI57" s="3466"/>
      <c r="CJ57" s="3469"/>
      <c r="CK57" s="3463"/>
      <c r="CL57" s="3463"/>
      <c r="CM57" s="3463"/>
      <c r="CN57" s="3463"/>
      <c r="CO57" s="3466"/>
      <c r="CP57" s="3469"/>
      <c r="CQ57" s="3463"/>
      <c r="CR57" s="3463"/>
      <c r="CS57" s="3463"/>
      <c r="CT57" s="3463"/>
      <c r="CU57" s="3466"/>
      <c r="CV57" s="3469"/>
      <c r="CW57" s="3463"/>
      <c r="CX57" s="3463"/>
      <c r="CY57" s="3463"/>
      <c r="CZ57" s="3463"/>
      <c r="DA57" s="3493"/>
      <c r="DB57" s="3496"/>
      <c r="DC57" s="3463"/>
      <c r="DD57" s="3463"/>
      <c r="DE57" s="3463"/>
      <c r="DF57" s="3463"/>
      <c r="DG57" s="3493"/>
      <c r="DH57" s="3496"/>
      <c r="DI57" s="3463"/>
      <c r="DJ57" s="3463"/>
      <c r="DK57" s="3463"/>
      <c r="DL57" s="3463"/>
      <c r="DM57" s="3493"/>
      <c r="DN57" s="3496"/>
      <c r="DO57" s="3463"/>
      <c r="DP57" s="3463"/>
      <c r="DQ57" s="3463"/>
      <c r="DR57" s="3463"/>
      <c r="DS57" s="3493"/>
      <c r="DT57" s="3496"/>
      <c r="DU57" s="3463"/>
      <c r="DV57" s="3463"/>
      <c r="DW57" s="3463"/>
      <c r="DX57" s="3463"/>
      <c r="DY57" s="3493"/>
      <c r="DZ57" s="3496"/>
      <c r="EA57" s="3463"/>
      <c r="EB57" s="3463"/>
      <c r="EC57" s="3463"/>
      <c r="ED57" s="3463"/>
      <c r="EE57" s="3493"/>
      <c r="EF57" s="3496"/>
      <c r="EG57" s="3463"/>
      <c r="EH57" s="3463"/>
      <c r="EI57" s="3463"/>
      <c r="EJ57" s="3463"/>
      <c r="EK57" s="3493"/>
      <c r="EL57" s="3496"/>
      <c r="EM57" s="3463"/>
      <c r="EN57" s="3463"/>
      <c r="EO57" s="3463"/>
      <c r="EP57" s="3463"/>
      <c r="EQ57" s="3493"/>
      <c r="ER57" s="3496"/>
      <c r="ES57" s="3463"/>
      <c r="ET57" s="3463"/>
      <c r="EU57" s="3463"/>
      <c r="EV57" s="3463"/>
      <c r="EW57" s="3493"/>
      <c r="EX57" s="3496"/>
      <c r="EY57" s="3463"/>
      <c r="EZ57" s="3463"/>
      <c r="FA57" s="3463"/>
      <c r="FB57" s="3463"/>
      <c r="FC57" s="3493"/>
      <c r="FD57" s="3496"/>
      <c r="FE57" s="3463"/>
      <c r="FF57" s="3463"/>
      <c r="FG57" s="3463"/>
      <c r="FH57" s="3463"/>
      <c r="FI57" s="3493"/>
      <c r="FJ57" s="3496"/>
      <c r="FK57" s="3463"/>
      <c r="FL57" s="3463"/>
      <c r="FM57" s="3463"/>
      <c r="FN57" s="3463"/>
      <c r="FO57" s="3493"/>
      <c r="FP57" s="3496"/>
      <c r="FQ57" s="3463"/>
      <c r="FR57" s="3463"/>
      <c r="FS57" s="3463"/>
      <c r="FT57" s="3463"/>
      <c r="FU57" s="3493"/>
      <c r="FV57" s="3496"/>
      <c r="FW57" s="3463"/>
      <c r="FX57" s="3463"/>
      <c r="FY57" s="3463"/>
      <c r="FZ57" s="3463"/>
      <c r="GA57" s="3493"/>
      <c r="GB57" s="3496"/>
      <c r="GC57" s="3463"/>
      <c r="GD57" s="3463"/>
      <c r="GE57" s="3463"/>
      <c r="GF57" s="3458"/>
      <c r="GG57" s="3507"/>
      <c r="GH57" s="421">
        <f t="shared" si="0"/>
        <v>0</v>
      </c>
      <c r="GI57" s="421">
        <f t="shared" si="1"/>
        <v>0</v>
      </c>
      <c r="GJ57" s="421">
        <f t="shared" si="2"/>
        <v>0</v>
      </c>
      <c r="GK57" s="14"/>
      <c r="GM57" s="422">
        <f t="shared" si="3"/>
        <v>0</v>
      </c>
      <c r="GN57" s="422">
        <f t="shared" si="4"/>
        <v>0</v>
      </c>
      <c r="GO57" s="422">
        <f t="shared" si="5"/>
        <v>0</v>
      </c>
      <c r="GP57" s="422">
        <f t="shared" si="6"/>
        <v>0</v>
      </c>
      <c r="GQ57" s="422">
        <f t="shared" si="7"/>
        <v>0</v>
      </c>
      <c r="GR57" s="422">
        <f t="shared" si="8"/>
        <v>0</v>
      </c>
      <c r="GS57" s="417" t="str">
        <f t="shared" si="9"/>
        <v/>
      </c>
      <c r="GT57" s="417" t="str">
        <f t="shared" si="10"/>
        <v/>
      </c>
    </row>
    <row r="58" spans="1:202">
      <c r="A58" s="3438">
        <v>35</v>
      </c>
      <c r="B58" s="3443"/>
      <c r="C58" s="3447"/>
      <c r="D58" s="3452"/>
      <c r="E58" s="3458"/>
      <c r="F58" s="3463"/>
      <c r="G58" s="3463"/>
      <c r="H58" s="3463"/>
      <c r="I58" s="3466"/>
      <c r="J58" s="3469"/>
      <c r="K58" s="3463"/>
      <c r="L58" s="3463"/>
      <c r="M58" s="3463"/>
      <c r="N58" s="3463"/>
      <c r="O58" s="3466"/>
      <c r="P58" s="3469"/>
      <c r="Q58" s="3463"/>
      <c r="R58" s="3463"/>
      <c r="S58" s="3463"/>
      <c r="T58" s="3463"/>
      <c r="U58" s="3466"/>
      <c r="V58" s="3469"/>
      <c r="W58" s="3463"/>
      <c r="X58" s="3463"/>
      <c r="Y58" s="3463"/>
      <c r="Z58" s="3463"/>
      <c r="AA58" s="3466"/>
      <c r="AB58" s="3469"/>
      <c r="AC58" s="3463"/>
      <c r="AD58" s="3463"/>
      <c r="AE58" s="3463"/>
      <c r="AF58" s="3463"/>
      <c r="AG58" s="3466"/>
      <c r="AH58" s="3469"/>
      <c r="AI58" s="3463"/>
      <c r="AJ58" s="3463"/>
      <c r="AK58" s="3463"/>
      <c r="AL58" s="3463"/>
      <c r="AM58" s="3466"/>
      <c r="AN58" s="3469"/>
      <c r="AO58" s="3463"/>
      <c r="AP58" s="3463"/>
      <c r="AQ58" s="3463"/>
      <c r="AR58" s="3463"/>
      <c r="AS58" s="3493"/>
      <c r="AT58" s="3496"/>
      <c r="AU58" s="3463"/>
      <c r="AV58" s="3463"/>
      <c r="AW58" s="3463"/>
      <c r="AX58" s="3463"/>
      <c r="AY58" s="3466"/>
      <c r="AZ58" s="3469"/>
      <c r="BA58" s="3463"/>
      <c r="BB58" s="3463"/>
      <c r="BC58" s="3463"/>
      <c r="BD58" s="3463"/>
      <c r="BE58" s="3466"/>
      <c r="BF58" s="3469"/>
      <c r="BG58" s="3463"/>
      <c r="BH58" s="3463"/>
      <c r="BI58" s="3463"/>
      <c r="BJ58" s="3463"/>
      <c r="BK58" s="3466"/>
      <c r="BL58" s="3469"/>
      <c r="BM58" s="3463"/>
      <c r="BN58" s="3463"/>
      <c r="BO58" s="3463"/>
      <c r="BP58" s="3463"/>
      <c r="BQ58" s="3493"/>
      <c r="BR58" s="3496"/>
      <c r="BS58" s="3463"/>
      <c r="BT58" s="3463"/>
      <c r="BU58" s="3463"/>
      <c r="BV58" s="3463"/>
      <c r="BW58" s="3466"/>
      <c r="BX58" s="3469"/>
      <c r="BY58" s="3463"/>
      <c r="BZ58" s="3463"/>
      <c r="CA58" s="3463"/>
      <c r="CB58" s="3463"/>
      <c r="CC58" s="3466"/>
      <c r="CD58" s="3469"/>
      <c r="CE58" s="3463"/>
      <c r="CF58" s="3463"/>
      <c r="CG58" s="3463"/>
      <c r="CH58" s="3463"/>
      <c r="CI58" s="3466"/>
      <c r="CJ58" s="3469"/>
      <c r="CK58" s="3463"/>
      <c r="CL58" s="3463"/>
      <c r="CM58" s="3463"/>
      <c r="CN58" s="3463"/>
      <c r="CO58" s="3466"/>
      <c r="CP58" s="3469"/>
      <c r="CQ58" s="3463"/>
      <c r="CR58" s="3463"/>
      <c r="CS58" s="3463"/>
      <c r="CT58" s="3463"/>
      <c r="CU58" s="3466"/>
      <c r="CV58" s="3469"/>
      <c r="CW58" s="3463"/>
      <c r="CX58" s="3463"/>
      <c r="CY58" s="3463"/>
      <c r="CZ58" s="3463"/>
      <c r="DA58" s="3493"/>
      <c r="DB58" s="3496"/>
      <c r="DC58" s="3463"/>
      <c r="DD58" s="3463"/>
      <c r="DE58" s="3463"/>
      <c r="DF58" s="3463"/>
      <c r="DG58" s="3493"/>
      <c r="DH58" s="3496"/>
      <c r="DI58" s="3463"/>
      <c r="DJ58" s="3463"/>
      <c r="DK58" s="3463"/>
      <c r="DL58" s="3463"/>
      <c r="DM58" s="3493"/>
      <c r="DN58" s="3496"/>
      <c r="DO58" s="3463"/>
      <c r="DP58" s="3463"/>
      <c r="DQ58" s="3463"/>
      <c r="DR58" s="3463"/>
      <c r="DS58" s="3493"/>
      <c r="DT58" s="3496"/>
      <c r="DU58" s="3463"/>
      <c r="DV58" s="3463"/>
      <c r="DW58" s="3463"/>
      <c r="DX58" s="3463"/>
      <c r="DY58" s="3493"/>
      <c r="DZ58" s="3496"/>
      <c r="EA58" s="3463"/>
      <c r="EB58" s="3463"/>
      <c r="EC58" s="3463"/>
      <c r="ED58" s="3463"/>
      <c r="EE58" s="3493"/>
      <c r="EF58" s="3496"/>
      <c r="EG58" s="3463"/>
      <c r="EH58" s="3463"/>
      <c r="EI58" s="3463"/>
      <c r="EJ58" s="3463"/>
      <c r="EK58" s="3493"/>
      <c r="EL58" s="3496"/>
      <c r="EM58" s="3463"/>
      <c r="EN58" s="3463"/>
      <c r="EO58" s="3463"/>
      <c r="EP58" s="3463"/>
      <c r="EQ58" s="3493"/>
      <c r="ER58" s="3496"/>
      <c r="ES58" s="3463"/>
      <c r="ET58" s="3463"/>
      <c r="EU58" s="3463"/>
      <c r="EV58" s="3463"/>
      <c r="EW58" s="3493"/>
      <c r="EX58" s="3496"/>
      <c r="EY58" s="3463"/>
      <c r="EZ58" s="3463"/>
      <c r="FA58" s="3463"/>
      <c r="FB58" s="3463"/>
      <c r="FC58" s="3493"/>
      <c r="FD58" s="3496"/>
      <c r="FE58" s="3463"/>
      <c r="FF58" s="3463"/>
      <c r="FG58" s="3463"/>
      <c r="FH58" s="3463"/>
      <c r="FI58" s="3493"/>
      <c r="FJ58" s="3496"/>
      <c r="FK58" s="3463"/>
      <c r="FL58" s="3463"/>
      <c r="FM58" s="3463"/>
      <c r="FN58" s="3463"/>
      <c r="FO58" s="3493"/>
      <c r="FP58" s="3496"/>
      <c r="FQ58" s="3463"/>
      <c r="FR58" s="3463"/>
      <c r="FS58" s="3463"/>
      <c r="FT58" s="3463"/>
      <c r="FU58" s="3493"/>
      <c r="FV58" s="3496"/>
      <c r="FW58" s="3463"/>
      <c r="FX58" s="3463"/>
      <c r="FY58" s="3463"/>
      <c r="FZ58" s="3463"/>
      <c r="GA58" s="3493"/>
      <c r="GB58" s="3496"/>
      <c r="GC58" s="3463"/>
      <c r="GD58" s="3463"/>
      <c r="GE58" s="3463"/>
      <c r="GF58" s="3458"/>
      <c r="GG58" s="3507"/>
      <c r="GH58" s="421">
        <f t="shared" si="0"/>
        <v>0</v>
      </c>
      <c r="GI58" s="421">
        <f t="shared" si="1"/>
        <v>0</v>
      </c>
      <c r="GJ58" s="421">
        <f t="shared" si="2"/>
        <v>0</v>
      </c>
      <c r="GK58" s="14"/>
      <c r="GM58" s="422">
        <f t="shared" si="3"/>
        <v>0</v>
      </c>
      <c r="GN58" s="422">
        <f t="shared" si="4"/>
        <v>0</v>
      </c>
      <c r="GO58" s="422">
        <f t="shared" si="5"/>
        <v>0</v>
      </c>
      <c r="GP58" s="422">
        <f t="shared" si="6"/>
        <v>0</v>
      </c>
      <c r="GQ58" s="422">
        <f t="shared" si="7"/>
        <v>0</v>
      </c>
      <c r="GR58" s="422">
        <f t="shared" si="8"/>
        <v>0</v>
      </c>
      <c r="GS58" s="417" t="str">
        <f t="shared" si="9"/>
        <v/>
      </c>
      <c r="GT58" s="417" t="str">
        <f t="shared" si="10"/>
        <v/>
      </c>
    </row>
    <row r="59" spans="1:202">
      <c r="A59" s="3438">
        <v>36</v>
      </c>
      <c r="B59" s="3443"/>
      <c r="C59" s="3447"/>
      <c r="D59" s="3452"/>
      <c r="E59" s="3458"/>
      <c r="F59" s="3463"/>
      <c r="G59" s="3463"/>
      <c r="H59" s="3463"/>
      <c r="I59" s="3466"/>
      <c r="J59" s="3469"/>
      <c r="K59" s="3463"/>
      <c r="L59" s="3463"/>
      <c r="M59" s="3463"/>
      <c r="N59" s="3463"/>
      <c r="O59" s="3466"/>
      <c r="P59" s="3469"/>
      <c r="Q59" s="3463"/>
      <c r="R59" s="3463"/>
      <c r="S59" s="3463"/>
      <c r="T59" s="3463"/>
      <c r="U59" s="3466"/>
      <c r="V59" s="3469"/>
      <c r="W59" s="3463"/>
      <c r="X59" s="3463"/>
      <c r="Y59" s="3463"/>
      <c r="Z59" s="3463"/>
      <c r="AA59" s="3466"/>
      <c r="AB59" s="3469"/>
      <c r="AC59" s="3463"/>
      <c r="AD59" s="3463"/>
      <c r="AE59" s="3463"/>
      <c r="AF59" s="3463"/>
      <c r="AG59" s="3466"/>
      <c r="AH59" s="3469"/>
      <c r="AI59" s="3463"/>
      <c r="AJ59" s="3463"/>
      <c r="AK59" s="3463"/>
      <c r="AL59" s="3463"/>
      <c r="AM59" s="3466"/>
      <c r="AN59" s="3469"/>
      <c r="AO59" s="3463"/>
      <c r="AP59" s="3463"/>
      <c r="AQ59" s="3463"/>
      <c r="AR59" s="3463"/>
      <c r="AS59" s="3493"/>
      <c r="AT59" s="3496"/>
      <c r="AU59" s="3463"/>
      <c r="AV59" s="3463"/>
      <c r="AW59" s="3463"/>
      <c r="AX59" s="3463"/>
      <c r="AY59" s="3466"/>
      <c r="AZ59" s="3469"/>
      <c r="BA59" s="3463"/>
      <c r="BB59" s="3463"/>
      <c r="BC59" s="3463"/>
      <c r="BD59" s="3463"/>
      <c r="BE59" s="3466"/>
      <c r="BF59" s="3469"/>
      <c r="BG59" s="3463"/>
      <c r="BH59" s="3463"/>
      <c r="BI59" s="3463"/>
      <c r="BJ59" s="3463"/>
      <c r="BK59" s="3466"/>
      <c r="BL59" s="3469"/>
      <c r="BM59" s="3463"/>
      <c r="BN59" s="3463"/>
      <c r="BO59" s="3463"/>
      <c r="BP59" s="3463"/>
      <c r="BQ59" s="3493"/>
      <c r="BR59" s="3496"/>
      <c r="BS59" s="3463"/>
      <c r="BT59" s="3463"/>
      <c r="BU59" s="3463"/>
      <c r="BV59" s="3463"/>
      <c r="BW59" s="3466"/>
      <c r="BX59" s="3469"/>
      <c r="BY59" s="3463"/>
      <c r="BZ59" s="3463"/>
      <c r="CA59" s="3463"/>
      <c r="CB59" s="3463"/>
      <c r="CC59" s="3466"/>
      <c r="CD59" s="3469"/>
      <c r="CE59" s="3463"/>
      <c r="CF59" s="3463"/>
      <c r="CG59" s="3463"/>
      <c r="CH59" s="3463"/>
      <c r="CI59" s="3466"/>
      <c r="CJ59" s="3469"/>
      <c r="CK59" s="3463"/>
      <c r="CL59" s="3463"/>
      <c r="CM59" s="3463"/>
      <c r="CN59" s="3463"/>
      <c r="CO59" s="3466"/>
      <c r="CP59" s="3469"/>
      <c r="CQ59" s="3463"/>
      <c r="CR59" s="3463"/>
      <c r="CS59" s="3463"/>
      <c r="CT59" s="3463"/>
      <c r="CU59" s="3466"/>
      <c r="CV59" s="3469"/>
      <c r="CW59" s="3463"/>
      <c r="CX59" s="3463"/>
      <c r="CY59" s="3463"/>
      <c r="CZ59" s="3463"/>
      <c r="DA59" s="3493"/>
      <c r="DB59" s="3496"/>
      <c r="DC59" s="3463"/>
      <c r="DD59" s="3463"/>
      <c r="DE59" s="3463"/>
      <c r="DF59" s="3463"/>
      <c r="DG59" s="3493"/>
      <c r="DH59" s="3496"/>
      <c r="DI59" s="3463"/>
      <c r="DJ59" s="3463"/>
      <c r="DK59" s="3463"/>
      <c r="DL59" s="3463"/>
      <c r="DM59" s="3493"/>
      <c r="DN59" s="3496"/>
      <c r="DO59" s="3463"/>
      <c r="DP59" s="3463"/>
      <c r="DQ59" s="3463"/>
      <c r="DR59" s="3463"/>
      <c r="DS59" s="3493"/>
      <c r="DT59" s="3496"/>
      <c r="DU59" s="3463"/>
      <c r="DV59" s="3463"/>
      <c r="DW59" s="3463"/>
      <c r="DX59" s="3463"/>
      <c r="DY59" s="3493"/>
      <c r="DZ59" s="3496"/>
      <c r="EA59" s="3463"/>
      <c r="EB59" s="3463"/>
      <c r="EC59" s="3463"/>
      <c r="ED59" s="3463"/>
      <c r="EE59" s="3493"/>
      <c r="EF59" s="3496"/>
      <c r="EG59" s="3463"/>
      <c r="EH59" s="3463"/>
      <c r="EI59" s="3463"/>
      <c r="EJ59" s="3463"/>
      <c r="EK59" s="3493"/>
      <c r="EL59" s="3496"/>
      <c r="EM59" s="3463"/>
      <c r="EN59" s="3463"/>
      <c r="EO59" s="3463"/>
      <c r="EP59" s="3463"/>
      <c r="EQ59" s="3493"/>
      <c r="ER59" s="3496"/>
      <c r="ES59" s="3463"/>
      <c r="ET59" s="3463"/>
      <c r="EU59" s="3463"/>
      <c r="EV59" s="3463"/>
      <c r="EW59" s="3493"/>
      <c r="EX59" s="3496"/>
      <c r="EY59" s="3463"/>
      <c r="EZ59" s="3463"/>
      <c r="FA59" s="3463"/>
      <c r="FB59" s="3463"/>
      <c r="FC59" s="3493"/>
      <c r="FD59" s="3496"/>
      <c r="FE59" s="3463"/>
      <c r="FF59" s="3463"/>
      <c r="FG59" s="3463"/>
      <c r="FH59" s="3463"/>
      <c r="FI59" s="3493"/>
      <c r="FJ59" s="3496"/>
      <c r="FK59" s="3463"/>
      <c r="FL59" s="3463"/>
      <c r="FM59" s="3463"/>
      <c r="FN59" s="3463"/>
      <c r="FO59" s="3493"/>
      <c r="FP59" s="3496"/>
      <c r="FQ59" s="3463"/>
      <c r="FR59" s="3463"/>
      <c r="FS59" s="3463"/>
      <c r="FT59" s="3463"/>
      <c r="FU59" s="3493"/>
      <c r="FV59" s="3496"/>
      <c r="FW59" s="3463"/>
      <c r="FX59" s="3463"/>
      <c r="FY59" s="3463"/>
      <c r="FZ59" s="3463"/>
      <c r="GA59" s="3493"/>
      <c r="GB59" s="3496"/>
      <c r="GC59" s="3463"/>
      <c r="GD59" s="3463"/>
      <c r="GE59" s="3463"/>
      <c r="GF59" s="3458"/>
      <c r="GG59" s="3507"/>
      <c r="GH59" s="421">
        <f t="shared" si="0"/>
        <v>0</v>
      </c>
      <c r="GI59" s="421">
        <f t="shared" si="1"/>
        <v>0</v>
      </c>
      <c r="GJ59" s="421">
        <f t="shared" si="2"/>
        <v>0</v>
      </c>
      <c r="GK59" s="14"/>
      <c r="GM59" s="422">
        <f t="shared" si="3"/>
        <v>0</v>
      </c>
      <c r="GN59" s="422">
        <f t="shared" si="4"/>
        <v>0</v>
      </c>
      <c r="GO59" s="422">
        <f t="shared" si="5"/>
        <v>0</v>
      </c>
      <c r="GP59" s="422">
        <f t="shared" si="6"/>
        <v>0</v>
      </c>
      <c r="GQ59" s="422">
        <f t="shared" si="7"/>
        <v>0</v>
      </c>
      <c r="GR59" s="422">
        <f t="shared" si="8"/>
        <v>0</v>
      </c>
      <c r="GS59" s="417" t="str">
        <f t="shared" si="9"/>
        <v/>
      </c>
      <c r="GT59" s="417" t="str">
        <f t="shared" si="10"/>
        <v/>
      </c>
    </row>
    <row r="60" spans="1:202">
      <c r="A60" s="3438">
        <v>37</v>
      </c>
      <c r="B60" s="3443"/>
      <c r="C60" s="3447"/>
      <c r="D60" s="3452"/>
      <c r="E60" s="3458"/>
      <c r="F60" s="3463"/>
      <c r="G60" s="3463"/>
      <c r="H60" s="3463"/>
      <c r="I60" s="3466"/>
      <c r="J60" s="3469"/>
      <c r="K60" s="3463"/>
      <c r="L60" s="3463"/>
      <c r="M60" s="3463"/>
      <c r="N60" s="3463"/>
      <c r="O60" s="3466"/>
      <c r="P60" s="3469"/>
      <c r="Q60" s="3463"/>
      <c r="R60" s="3463"/>
      <c r="S60" s="3463"/>
      <c r="T60" s="3463"/>
      <c r="U60" s="3466"/>
      <c r="V60" s="3469"/>
      <c r="W60" s="3463"/>
      <c r="X60" s="3463"/>
      <c r="Y60" s="3463"/>
      <c r="Z60" s="3463"/>
      <c r="AA60" s="3466"/>
      <c r="AB60" s="3469"/>
      <c r="AC60" s="3463"/>
      <c r="AD60" s="3463"/>
      <c r="AE60" s="3463"/>
      <c r="AF60" s="3463"/>
      <c r="AG60" s="3466"/>
      <c r="AH60" s="3469"/>
      <c r="AI60" s="3463"/>
      <c r="AJ60" s="3463"/>
      <c r="AK60" s="3463"/>
      <c r="AL60" s="3463"/>
      <c r="AM60" s="3466"/>
      <c r="AN60" s="3469"/>
      <c r="AO60" s="3463"/>
      <c r="AP60" s="3463"/>
      <c r="AQ60" s="3463"/>
      <c r="AR60" s="3463"/>
      <c r="AS60" s="3493"/>
      <c r="AT60" s="3496"/>
      <c r="AU60" s="3463"/>
      <c r="AV60" s="3463"/>
      <c r="AW60" s="3463"/>
      <c r="AX60" s="3463"/>
      <c r="AY60" s="3466"/>
      <c r="AZ60" s="3469"/>
      <c r="BA60" s="3463"/>
      <c r="BB60" s="3463"/>
      <c r="BC60" s="3463"/>
      <c r="BD60" s="3463"/>
      <c r="BE60" s="3466"/>
      <c r="BF60" s="3469"/>
      <c r="BG60" s="3463"/>
      <c r="BH60" s="3463"/>
      <c r="BI60" s="3463"/>
      <c r="BJ60" s="3463"/>
      <c r="BK60" s="3466"/>
      <c r="BL60" s="3469"/>
      <c r="BM60" s="3463"/>
      <c r="BN60" s="3463"/>
      <c r="BO60" s="3463"/>
      <c r="BP60" s="3463"/>
      <c r="BQ60" s="3493"/>
      <c r="BR60" s="3496"/>
      <c r="BS60" s="3463"/>
      <c r="BT60" s="3463"/>
      <c r="BU60" s="3463"/>
      <c r="BV60" s="3463"/>
      <c r="BW60" s="3466"/>
      <c r="BX60" s="3469"/>
      <c r="BY60" s="3463"/>
      <c r="BZ60" s="3463"/>
      <c r="CA60" s="3463"/>
      <c r="CB60" s="3463"/>
      <c r="CC60" s="3466"/>
      <c r="CD60" s="3469"/>
      <c r="CE60" s="3463"/>
      <c r="CF60" s="3463"/>
      <c r="CG60" s="3463"/>
      <c r="CH60" s="3463"/>
      <c r="CI60" s="3466"/>
      <c r="CJ60" s="3469"/>
      <c r="CK60" s="3463"/>
      <c r="CL60" s="3463"/>
      <c r="CM60" s="3463"/>
      <c r="CN60" s="3463"/>
      <c r="CO60" s="3466"/>
      <c r="CP60" s="3469"/>
      <c r="CQ60" s="3463"/>
      <c r="CR60" s="3463"/>
      <c r="CS60" s="3463"/>
      <c r="CT60" s="3463"/>
      <c r="CU60" s="3466"/>
      <c r="CV60" s="3469"/>
      <c r="CW60" s="3463"/>
      <c r="CX60" s="3463"/>
      <c r="CY60" s="3463"/>
      <c r="CZ60" s="3463"/>
      <c r="DA60" s="3493"/>
      <c r="DB60" s="3496"/>
      <c r="DC60" s="3463"/>
      <c r="DD60" s="3463"/>
      <c r="DE60" s="3463"/>
      <c r="DF60" s="3463"/>
      <c r="DG60" s="3493"/>
      <c r="DH60" s="3496"/>
      <c r="DI60" s="3463"/>
      <c r="DJ60" s="3463"/>
      <c r="DK60" s="3463"/>
      <c r="DL60" s="3463"/>
      <c r="DM60" s="3493"/>
      <c r="DN60" s="3496"/>
      <c r="DO60" s="3463"/>
      <c r="DP60" s="3463"/>
      <c r="DQ60" s="3463"/>
      <c r="DR60" s="3463"/>
      <c r="DS60" s="3493"/>
      <c r="DT60" s="3496"/>
      <c r="DU60" s="3463"/>
      <c r="DV60" s="3463"/>
      <c r="DW60" s="3463"/>
      <c r="DX60" s="3463"/>
      <c r="DY60" s="3493"/>
      <c r="DZ60" s="3496"/>
      <c r="EA60" s="3463"/>
      <c r="EB60" s="3463"/>
      <c r="EC60" s="3463"/>
      <c r="ED60" s="3463"/>
      <c r="EE60" s="3493"/>
      <c r="EF60" s="3496"/>
      <c r="EG60" s="3463"/>
      <c r="EH60" s="3463"/>
      <c r="EI60" s="3463"/>
      <c r="EJ60" s="3463"/>
      <c r="EK60" s="3493"/>
      <c r="EL60" s="3496"/>
      <c r="EM60" s="3463"/>
      <c r="EN60" s="3463"/>
      <c r="EO60" s="3463"/>
      <c r="EP60" s="3463"/>
      <c r="EQ60" s="3493"/>
      <c r="ER60" s="3496"/>
      <c r="ES60" s="3463"/>
      <c r="ET60" s="3463"/>
      <c r="EU60" s="3463"/>
      <c r="EV60" s="3463"/>
      <c r="EW60" s="3493"/>
      <c r="EX60" s="3496"/>
      <c r="EY60" s="3463"/>
      <c r="EZ60" s="3463"/>
      <c r="FA60" s="3463"/>
      <c r="FB60" s="3463"/>
      <c r="FC60" s="3493"/>
      <c r="FD60" s="3496"/>
      <c r="FE60" s="3463"/>
      <c r="FF60" s="3463"/>
      <c r="FG60" s="3463"/>
      <c r="FH60" s="3463"/>
      <c r="FI60" s="3493"/>
      <c r="FJ60" s="3496"/>
      <c r="FK60" s="3463"/>
      <c r="FL60" s="3463"/>
      <c r="FM60" s="3463"/>
      <c r="FN60" s="3463"/>
      <c r="FO60" s="3493"/>
      <c r="FP60" s="3496"/>
      <c r="FQ60" s="3463"/>
      <c r="FR60" s="3463"/>
      <c r="FS60" s="3463"/>
      <c r="FT60" s="3463"/>
      <c r="FU60" s="3493"/>
      <c r="FV60" s="3496"/>
      <c r="FW60" s="3463"/>
      <c r="FX60" s="3463"/>
      <c r="FY60" s="3463"/>
      <c r="FZ60" s="3463"/>
      <c r="GA60" s="3493"/>
      <c r="GB60" s="3496"/>
      <c r="GC60" s="3463"/>
      <c r="GD60" s="3463"/>
      <c r="GE60" s="3463"/>
      <c r="GF60" s="3458"/>
      <c r="GG60" s="3507"/>
      <c r="GH60" s="421">
        <f t="shared" si="0"/>
        <v>0</v>
      </c>
      <c r="GI60" s="421">
        <f t="shared" si="1"/>
        <v>0</v>
      </c>
      <c r="GJ60" s="421">
        <f t="shared" si="2"/>
        <v>0</v>
      </c>
      <c r="GK60" s="14"/>
      <c r="GM60" s="422">
        <f t="shared" si="3"/>
        <v>0</v>
      </c>
      <c r="GN60" s="422">
        <f t="shared" si="4"/>
        <v>0</v>
      </c>
      <c r="GO60" s="422">
        <f t="shared" si="5"/>
        <v>0</v>
      </c>
      <c r="GP60" s="422">
        <f t="shared" si="6"/>
        <v>0</v>
      </c>
      <c r="GQ60" s="422">
        <f t="shared" si="7"/>
        <v>0</v>
      </c>
      <c r="GR60" s="422">
        <f t="shared" si="8"/>
        <v>0</v>
      </c>
      <c r="GS60" s="417" t="str">
        <f t="shared" si="9"/>
        <v/>
      </c>
      <c r="GT60" s="417" t="str">
        <f t="shared" si="10"/>
        <v/>
      </c>
    </row>
    <row r="61" spans="1:202">
      <c r="A61" s="3438">
        <v>38</v>
      </c>
      <c r="B61" s="3443"/>
      <c r="C61" s="3447"/>
      <c r="D61" s="3452"/>
      <c r="E61" s="3458"/>
      <c r="F61" s="3463"/>
      <c r="G61" s="3463"/>
      <c r="H61" s="3463"/>
      <c r="I61" s="3466"/>
      <c r="J61" s="3469"/>
      <c r="K61" s="3463"/>
      <c r="L61" s="3463"/>
      <c r="M61" s="3463"/>
      <c r="N61" s="3463"/>
      <c r="O61" s="3466"/>
      <c r="P61" s="3469"/>
      <c r="Q61" s="3463"/>
      <c r="R61" s="3463"/>
      <c r="S61" s="3463"/>
      <c r="T61" s="3463"/>
      <c r="U61" s="3466"/>
      <c r="V61" s="3469"/>
      <c r="W61" s="3463"/>
      <c r="X61" s="3463"/>
      <c r="Y61" s="3463"/>
      <c r="Z61" s="3463"/>
      <c r="AA61" s="3466"/>
      <c r="AB61" s="3469"/>
      <c r="AC61" s="3463"/>
      <c r="AD61" s="3463"/>
      <c r="AE61" s="3463"/>
      <c r="AF61" s="3463"/>
      <c r="AG61" s="3466"/>
      <c r="AH61" s="3469"/>
      <c r="AI61" s="3463"/>
      <c r="AJ61" s="3463"/>
      <c r="AK61" s="3463"/>
      <c r="AL61" s="3463"/>
      <c r="AM61" s="3466"/>
      <c r="AN61" s="3469"/>
      <c r="AO61" s="3463"/>
      <c r="AP61" s="3463"/>
      <c r="AQ61" s="3463"/>
      <c r="AR61" s="3463"/>
      <c r="AS61" s="3493"/>
      <c r="AT61" s="3496"/>
      <c r="AU61" s="3463"/>
      <c r="AV61" s="3463"/>
      <c r="AW61" s="3463"/>
      <c r="AX61" s="3463"/>
      <c r="AY61" s="3466"/>
      <c r="AZ61" s="3469"/>
      <c r="BA61" s="3463"/>
      <c r="BB61" s="3463"/>
      <c r="BC61" s="3463"/>
      <c r="BD61" s="3463"/>
      <c r="BE61" s="3466"/>
      <c r="BF61" s="3469"/>
      <c r="BG61" s="3463"/>
      <c r="BH61" s="3463"/>
      <c r="BI61" s="3463"/>
      <c r="BJ61" s="3463"/>
      <c r="BK61" s="3466"/>
      <c r="BL61" s="3469"/>
      <c r="BM61" s="3463"/>
      <c r="BN61" s="3463"/>
      <c r="BO61" s="3463"/>
      <c r="BP61" s="3463"/>
      <c r="BQ61" s="3493"/>
      <c r="BR61" s="3496"/>
      <c r="BS61" s="3463"/>
      <c r="BT61" s="3463"/>
      <c r="BU61" s="3463"/>
      <c r="BV61" s="3463"/>
      <c r="BW61" s="3466"/>
      <c r="BX61" s="3469"/>
      <c r="BY61" s="3463"/>
      <c r="BZ61" s="3463"/>
      <c r="CA61" s="3463"/>
      <c r="CB61" s="3463"/>
      <c r="CC61" s="3466"/>
      <c r="CD61" s="3469"/>
      <c r="CE61" s="3463"/>
      <c r="CF61" s="3463"/>
      <c r="CG61" s="3463"/>
      <c r="CH61" s="3463"/>
      <c r="CI61" s="3466"/>
      <c r="CJ61" s="3469"/>
      <c r="CK61" s="3463"/>
      <c r="CL61" s="3463"/>
      <c r="CM61" s="3463"/>
      <c r="CN61" s="3463"/>
      <c r="CO61" s="3466"/>
      <c r="CP61" s="3469"/>
      <c r="CQ61" s="3463"/>
      <c r="CR61" s="3463"/>
      <c r="CS61" s="3463"/>
      <c r="CT61" s="3463"/>
      <c r="CU61" s="3466"/>
      <c r="CV61" s="3469"/>
      <c r="CW61" s="3463"/>
      <c r="CX61" s="3463"/>
      <c r="CY61" s="3463"/>
      <c r="CZ61" s="3463"/>
      <c r="DA61" s="3493"/>
      <c r="DB61" s="3496"/>
      <c r="DC61" s="3463"/>
      <c r="DD61" s="3463"/>
      <c r="DE61" s="3463"/>
      <c r="DF61" s="3463"/>
      <c r="DG61" s="3493"/>
      <c r="DH61" s="3496"/>
      <c r="DI61" s="3463"/>
      <c r="DJ61" s="3463"/>
      <c r="DK61" s="3463"/>
      <c r="DL61" s="3463"/>
      <c r="DM61" s="3493"/>
      <c r="DN61" s="3496"/>
      <c r="DO61" s="3463"/>
      <c r="DP61" s="3463"/>
      <c r="DQ61" s="3463"/>
      <c r="DR61" s="3463"/>
      <c r="DS61" s="3493"/>
      <c r="DT61" s="3496"/>
      <c r="DU61" s="3463"/>
      <c r="DV61" s="3463"/>
      <c r="DW61" s="3463"/>
      <c r="DX61" s="3463"/>
      <c r="DY61" s="3493"/>
      <c r="DZ61" s="3496"/>
      <c r="EA61" s="3463"/>
      <c r="EB61" s="3463"/>
      <c r="EC61" s="3463"/>
      <c r="ED61" s="3463"/>
      <c r="EE61" s="3493"/>
      <c r="EF61" s="3496"/>
      <c r="EG61" s="3463"/>
      <c r="EH61" s="3463"/>
      <c r="EI61" s="3463"/>
      <c r="EJ61" s="3463"/>
      <c r="EK61" s="3493"/>
      <c r="EL61" s="3496"/>
      <c r="EM61" s="3463"/>
      <c r="EN61" s="3463"/>
      <c r="EO61" s="3463"/>
      <c r="EP61" s="3463"/>
      <c r="EQ61" s="3493"/>
      <c r="ER61" s="3496"/>
      <c r="ES61" s="3463"/>
      <c r="ET61" s="3463"/>
      <c r="EU61" s="3463"/>
      <c r="EV61" s="3463"/>
      <c r="EW61" s="3493"/>
      <c r="EX61" s="3496"/>
      <c r="EY61" s="3463"/>
      <c r="EZ61" s="3463"/>
      <c r="FA61" s="3463"/>
      <c r="FB61" s="3463"/>
      <c r="FC61" s="3493"/>
      <c r="FD61" s="3496"/>
      <c r="FE61" s="3463"/>
      <c r="FF61" s="3463"/>
      <c r="FG61" s="3463"/>
      <c r="FH61" s="3463"/>
      <c r="FI61" s="3493"/>
      <c r="FJ61" s="3496"/>
      <c r="FK61" s="3463"/>
      <c r="FL61" s="3463"/>
      <c r="FM61" s="3463"/>
      <c r="FN61" s="3463"/>
      <c r="FO61" s="3493"/>
      <c r="FP61" s="3496"/>
      <c r="FQ61" s="3463"/>
      <c r="FR61" s="3463"/>
      <c r="FS61" s="3463"/>
      <c r="FT61" s="3463"/>
      <c r="FU61" s="3493"/>
      <c r="FV61" s="3496"/>
      <c r="FW61" s="3463"/>
      <c r="FX61" s="3463"/>
      <c r="FY61" s="3463"/>
      <c r="FZ61" s="3463"/>
      <c r="GA61" s="3493"/>
      <c r="GB61" s="3496"/>
      <c r="GC61" s="3463"/>
      <c r="GD61" s="3463"/>
      <c r="GE61" s="3463"/>
      <c r="GF61" s="3458"/>
      <c r="GG61" s="3507"/>
      <c r="GH61" s="421">
        <f t="shared" si="0"/>
        <v>0</v>
      </c>
      <c r="GI61" s="421">
        <f t="shared" si="1"/>
        <v>0</v>
      </c>
      <c r="GJ61" s="421">
        <f t="shared" si="2"/>
        <v>0</v>
      </c>
      <c r="GK61" s="14"/>
      <c r="GM61" s="422">
        <f t="shared" si="3"/>
        <v>0</v>
      </c>
      <c r="GN61" s="422">
        <f t="shared" si="4"/>
        <v>0</v>
      </c>
      <c r="GO61" s="422">
        <f t="shared" si="5"/>
        <v>0</v>
      </c>
      <c r="GP61" s="422">
        <f t="shared" si="6"/>
        <v>0</v>
      </c>
      <c r="GQ61" s="422">
        <f t="shared" si="7"/>
        <v>0</v>
      </c>
      <c r="GR61" s="422">
        <f t="shared" si="8"/>
        <v>0</v>
      </c>
      <c r="GS61" s="417" t="str">
        <f t="shared" si="9"/>
        <v/>
      </c>
      <c r="GT61" s="417" t="str">
        <f t="shared" si="10"/>
        <v/>
      </c>
    </row>
    <row r="62" spans="1:202">
      <c r="A62" s="3438">
        <v>39</v>
      </c>
      <c r="B62" s="3443"/>
      <c r="C62" s="3447"/>
      <c r="D62" s="3452"/>
      <c r="E62" s="3458"/>
      <c r="F62" s="3463"/>
      <c r="G62" s="3463"/>
      <c r="H62" s="3463"/>
      <c r="I62" s="3466"/>
      <c r="J62" s="3469"/>
      <c r="K62" s="3463"/>
      <c r="L62" s="3463"/>
      <c r="M62" s="3463"/>
      <c r="N62" s="3463"/>
      <c r="O62" s="3466"/>
      <c r="P62" s="3469"/>
      <c r="Q62" s="3463"/>
      <c r="R62" s="3463"/>
      <c r="S62" s="3463"/>
      <c r="T62" s="3463"/>
      <c r="U62" s="3466"/>
      <c r="V62" s="3469"/>
      <c r="W62" s="3463"/>
      <c r="X62" s="3463"/>
      <c r="Y62" s="3463"/>
      <c r="Z62" s="3463"/>
      <c r="AA62" s="3466"/>
      <c r="AB62" s="3469"/>
      <c r="AC62" s="3463"/>
      <c r="AD62" s="3463"/>
      <c r="AE62" s="3463"/>
      <c r="AF62" s="3463"/>
      <c r="AG62" s="3466"/>
      <c r="AH62" s="3469"/>
      <c r="AI62" s="3463"/>
      <c r="AJ62" s="3463"/>
      <c r="AK62" s="3463"/>
      <c r="AL62" s="3463"/>
      <c r="AM62" s="3466"/>
      <c r="AN62" s="3469"/>
      <c r="AO62" s="3463"/>
      <c r="AP62" s="3463"/>
      <c r="AQ62" s="3463"/>
      <c r="AR62" s="3463"/>
      <c r="AS62" s="3493"/>
      <c r="AT62" s="3496"/>
      <c r="AU62" s="3463"/>
      <c r="AV62" s="3463"/>
      <c r="AW62" s="3463"/>
      <c r="AX62" s="3463"/>
      <c r="AY62" s="3466"/>
      <c r="AZ62" s="3469"/>
      <c r="BA62" s="3463"/>
      <c r="BB62" s="3463"/>
      <c r="BC62" s="3463"/>
      <c r="BD62" s="3463"/>
      <c r="BE62" s="3466"/>
      <c r="BF62" s="3469"/>
      <c r="BG62" s="3463"/>
      <c r="BH62" s="3463"/>
      <c r="BI62" s="3463"/>
      <c r="BJ62" s="3463"/>
      <c r="BK62" s="3466"/>
      <c r="BL62" s="3469"/>
      <c r="BM62" s="3463"/>
      <c r="BN62" s="3463"/>
      <c r="BO62" s="3463"/>
      <c r="BP62" s="3463"/>
      <c r="BQ62" s="3493"/>
      <c r="BR62" s="3496"/>
      <c r="BS62" s="3463"/>
      <c r="BT62" s="3463"/>
      <c r="BU62" s="3463"/>
      <c r="BV62" s="3463"/>
      <c r="BW62" s="3466"/>
      <c r="BX62" s="3469"/>
      <c r="BY62" s="3463"/>
      <c r="BZ62" s="3463"/>
      <c r="CA62" s="3463"/>
      <c r="CB62" s="3463"/>
      <c r="CC62" s="3466"/>
      <c r="CD62" s="3469"/>
      <c r="CE62" s="3463"/>
      <c r="CF62" s="3463"/>
      <c r="CG62" s="3463"/>
      <c r="CH62" s="3463"/>
      <c r="CI62" s="3466"/>
      <c r="CJ62" s="3469"/>
      <c r="CK62" s="3463"/>
      <c r="CL62" s="3463"/>
      <c r="CM62" s="3463"/>
      <c r="CN62" s="3463"/>
      <c r="CO62" s="3466"/>
      <c r="CP62" s="3469"/>
      <c r="CQ62" s="3463"/>
      <c r="CR62" s="3463"/>
      <c r="CS62" s="3463"/>
      <c r="CT62" s="3463"/>
      <c r="CU62" s="3466"/>
      <c r="CV62" s="3469"/>
      <c r="CW62" s="3463"/>
      <c r="CX62" s="3463"/>
      <c r="CY62" s="3463"/>
      <c r="CZ62" s="3463"/>
      <c r="DA62" s="3493"/>
      <c r="DB62" s="3496"/>
      <c r="DC62" s="3463"/>
      <c r="DD62" s="3463"/>
      <c r="DE62" s="3463"/>
      <c r="DF62" s="3463"/>
      <c r="DG62" s="3493"/>
      <c r="DH62" s="3496"/>
      <c r="DI62" s="3463"/>
      <c r="DJ62" s="3463"/>
      <c r="DK62" s="3463"/>
      <c r="DL62" s="3463"/>
      <c r="DM62" s="3493"/>
      <c r="DN62" s="3496"/>
      <c r="DO62" s="3463"/>
      <c r="DP62" s="3463"/>
      <c r="DQ62" s="3463"/>
      <c r="DR62" s="3463"/>
      <c r="DS62" s="3493"/>
      <c r="DT62" s="3496"/>
      <c r="DU62" s="3463"/>
      <c r="DV62" s="3463"/>
      <c r="DW62" s="3463"/>
      <c r="DX62" s="3463"/>
      <c r="DY62" s="3493"/>
      <c r="DZ62" s="3496"/>
      <c r="EA62" s="3463"/>
      <c r="EB62" s="3463"/>
      <c r="EC62" s="3463"/>
      <c r="ED62" s="3463"/>
      <c r="EE62" s="3493"/>
      <c r="EF62" s="3496"/>
      <c r="EG62" s="3463"/>
      <c r="EH62" s="3463"/>
      <c r="EI62" s="3463"/>
      <c r="EJ62" s="3463"/>
      <c r="EK62" s="3493"/>
      <c r="EL62" s="3496"/>
      <c r="EM62" s="3463"/>
      <c r="EN62" s="3463"/>
      <c r="EO62" s="3463"/>
      <c r="EP62" s="3463"/>
      <c r="EQ62" s="3493"/>
      <c r="ER62" s="3496"/>
      <c r="ES62" s="3463"/>
      <c r="ET62" s="3463"/>
      <c r="EU62" s="3463"/>
      <c r="EV62" s="3463"/>
      <c r="EW62" s="3493"/>
      <c r="EX62" s="3496"/>
      <c r="EY62" s="3463"/>
      <c r="EZ62" s="3463"/>
      <c r="FA62" s="3463"/>
      <c r="FB62" s="3463"/>
      <c r="FC62" s="3493"/>
      <c r="FD62" s="3496"/>
      <c r="FE62" s="3463"/>
      <c r="FF62" s="3463"/>
      <c r="FG62" s="3463"/>
      <c r="FH62" s="3463"/>
      <c r="FI62" s="3493"/>
      <c r="FJ62" s="3496"/>
      <c r="FK62" s="3463"/>
      <c r="FL62" s="3463"/>
      <c r="FM62" s="3463"/>
      <c r="FN62" s="3463"/>
      <c r="FO62" s="3493"/>
      <c r="FP62" s="3496"/>
      <c r="FQ62" s="3463"/>
      <c r="FR62" s="3463"/>
      <c r="FS62" s="3463"/>
      <c r="FT62" s="3463"/>
      <c r="FU62" s="3493"/>
      <c r="FV62" s="3496"/>
      <c r="FW62" s="3463"/>
      <c r="FX62" s="3463"/>
      <c r="FY62" s="3463"/>
      <c r="FZ62" s="3463"/>
      <c r="GA62" s="3493"/>
      <c r="GB62" s="3496"/>
      <c r="GC62" s="3463"/>
      <c r="GD62" s="3463"/>
      <c r="GE62" s="3463"/>
      <c r="GF62" s="3458"/>
      <c r="GG62" s="3507"/>
      <c r="GH62" s="421">
        <f t="shared" si="0"/>
        <v>0</v>
      </c>
      <c r="GI62" s="421">
        <f t="shared" si="1"/>
        <v>0</v>
      </c>
      <c r="GJ62" s="421">
        <f t="shared" si="2"/>
        <v>0</v>
      </c>
      <c r="GK62" s="14"/>
      <c r="GM62" s="422">
        <f t="shared" si="3"/>
        <v>0</v>
      </c>
      <c r="GN62" s="422">
        <f t="shared" si="4"/>
        <v>0</v>
      </c>
      <c r="GO62" s="422">
        <f t="shared" si="5"/>
        <v>0</v>
      </c>
      <c r="GP62" s="422">
        <f t="shared" si="6"/>
        <v>0</v>
      </c>
      <c r="GQ62" s="422">
        <f t="shared" si="7"/>
        <v>0</v>
      </c>
      <c r="GR62" s="422">
        <f t="shared" si="8"/>
        <v>0</v>
      </c>
      <c r="GS62" s="417" t="str">
        <f t="shared" si="9"/>
        <v/>
      </c>
      <c r="GT62" s="417" t="str">
        <f t="shared" si="10"/>
        <v/>
      </c>
    </row>
    <row r="63" spans="1:202">
      <c r="A63" s="3438">
        <v>40</v>
      </c>
      <c r="B63" s="3443"/>
      <c r="C63" s="3447"/>
      <c r="D63" s="3452"/>
      <c r="E63" s="3458"/>
      <c r="F63" s="3463"/>
      <c r="G63" s="3463"/>
      <c r="H63" s="3463"/>
      <c r="I63" s="3466"/>
      <c r="J63" s="3469"/>
      <c r="K63" s="3463"/>
      <c r="L63" s="3463"/>
      <c r="M63" s="3463"/>
      <c r="N63" s="3463"/>
      <c r="O63" s="3466"/>
      <c r="P63" s="3469"/>
      <c r="Q63" s="3463"/>
      <c r="R63" s="3463"/>
      <c r="S63" s="3463"/>
      <c r="T63" s="3463"/>
      <c r="U63" s="3466"/>
      <c r="V63" s="3469"/>
      <c r="W63" s="3463"/>
      <c r="X63" s="3463"/>
      <c r="Y63" s="3463"/>
      <c r="Z63" s="3463"/>
      <c r="AA63" s="3466"/>
      <c r="AB63" s="3469"/>
      <c r="AC63" s="3463"/>
      <c r="AD63" s="3463"/>
      <c r="AE63" s="3463"/>
      <c r="AF63" s="3463"/>
      <c r="AG63" s="3466"/>
      <c r="AH63" s="3469"/>
      <c r="AI63" s="3463"/>
      <c r="AJ63" s="3463"/>
      <c r="AK63" s="3463"/>
      <c r="AL63" s="3463"/>
      <c r="AM63" s="3466"/>
      <c r="AN63" s="3469"/>
      <c r="AO63" s="3463"/>
      <c r="AP63" s="3463"/>
      <c r="AQ63" s="3463"/>
      <c r="AR63" s="3463"/>
      <c r="AS63" s="3493"/>
      <c r="AT63" s="3496"/>
      <c r="AU63" s="3463"/>
      <c r="AV63" s="3463"/>
      <c r="AW63" s="3463"/>
      <c r="AX63" s="3463"/>
      <c r="AY63" s="3466"/>
      <c r="AZ63" s="3469"/>
      <c r="BA63" s="3463"/>
      <c r="BB63" s="3463"/>
      <c r="BC63" s="3463"/>
      <c r="BD63" s="3463"/>
      <c r="BE63" s="3466"/>
      <c r="BF63" s="3469"/>
      <c r="BG63" s="3463"/>
      <c r="BH63" s="3463"/>
      <c r="BI63" s="3463"/>
      <c r="BJ63" s="3463"/>
      <c r="BK63" s="3466"/>
      <c r="BL63" s="3469"/>
      <c r="BM63" s="3463"/>
      <c r="BN63" s="3463"/>
      <c r="BO63" s="3463"/>
      <c r="BP63" s="3463"/>
      <c r="BQ63" s="3493"/>
      <c r="BR63" s="3496"/>
      <c r="BS63" s="3463"/>
      <c r="BT63" s="3463"/>
      <c r="BU63" s="3463"/>
      <c r="BV63" s="3463"/>
      <c r="BW63" s="3466"/>
      <c r="BX63" s="3469"/>
      <c r="BY63" s="3463"/>
      <c r="BZ63" s="3463"/>
      <c r="CA63" s="3463"/>
      <c r="CB63" s="3463"/>
      <c r="CC63" s="3466"/>
      <c r="CD63" s="3469"/>
      <c r="CE63" s="3463"/>
      <c r="CF63" s="3463"/>
      <c r="CG63" s="3463"/>
      <c r="CH63" s="3463"/>
      <c r="CI63" s="3466"/>
      <c r="CJ63" s="3469"/>
      <c r="CK63" s="3463"/>
      <c r="CL63" s="3463"/>
      <c r="CM63" s="3463"/>
      <c r="CN63" s="3463"/>
      <c r="CO63" s="3466"/>
      <c r="CP63" s="3469"/>
      <c r="CQ63" s="3463"/>
      <c r="CR63" s="3463"/>
      <c r="CS63" s="3463"/>
      <c r="CT63" s="3463"/>
      <c r="CU63" s="3466"/>
      <c r="CV63" s="3469"/>
      <c r="CW63" s="3463"/>
      <c r="CX63" s="3463"/>
      <c r="CY63" s="3463"/>
      <c r="CZ63" s="3463"/>
      <c r="DA63" s="3493"/>
      <c r="DB63" s="3496"/>
      <c r="DC63" s="3463"/>
      <c r="DD63" s="3463"/>
      <c r="DE63" s="3463"/>
      <c r="DF63" s="3463"/>
      <c r="DG63" s="3493"/>
      <c r="DH63" s="3496"/>
      <c r="DI63" s="3463"/>
      <c r="DJ63" s="3463"/>
      <c r="DK63" s="3463"/>
      <c r="DL63" s="3463"/>
      <c r="DM63" s="3493"/>
      <c r="DN63" s="3496"/>
      <c r="DO63" s="3463"/>
      <c r="DP63" s="3463"/>
      <c r="DQ63" s="3463"/>
      <c r="DR63" s="3463"/>
      <c r="DS63" s="3493"/>
      <c r="DT63" s="3496"/>
      <c r="DU63" s="3463"/>
      <c r="DV63" s="3463"/>
      <c r="DW63" s="3463"/>
      <c r="DX63" s="3463"/>
      <c r="DY63" s="3493"/>
      <c r="DZ63" s="3496"/>
      <c r="EA63" s="3463"/>
      <c r="EB63" s="3463"/>
      <c r="EC63" s="3463"/>
      <c r="ED63" s="3463"/>
      <c r="EE63" s="3493"/>
      <c r="EF63" s="3496"/>
      <c r="EG63" s="3463"/>
      <c r="EH63" s="3463"/>
      <c r="EI63" s="3463"/>
      <c r="EJ63" s="3463"/>
      <c r="EK63" s="3493"/>
      <c r="EL63" s="3496"/>
      <c r="EM63" s="3463"/>
      <c r="EN63" s="3463"/>
      <c r="EO63" s="3463"/>
      <c r="EP63" s="3463"/>
      <c r="EQ63" s="3493"/>
      <c r="ER63" s="3496"/>
      <c r="ES63" s="3463"/>
      <c r="ET63" s="3463"/>
      <c r="EU63" s="3463"/>
      <c r="EV63" s="3463"/>
      <c r="EW63" s="3493"/>
      <c r="EX63" s="3496"/>
      <c r="EY63" s="3463"/>
      <c r="EZ63" s="3463"/>
      <c r="FA63" s="3463"/>
      <c r="FB63" s="3463"/>
      <c r="FC63" s="3493"/>
      <c r="FD63" s="3496"/>
      <c r="FE63" s="3463"/>
      <c r="FF63" s="3463"/>
      <c r="FG63" s="3463"/>
      <c r="FH63" s="3463"/>
      <c r="FI63" s="3493"/>
      <c r="FJ63" s="3496"/>
      <c r="FK63" s="3463"/>
      <c r="FL63" s="3463"/>
      <c r="FM63" s="3463"/>
      <c r="FN63" s="3463"/>
      <c r="FO63" s="3493"/>
      <c r="FP63" s="3496"/>
      <c r="FQ63" s="3463"/>
      <c r="FR63" s="3463"/>
      <c r="FS63" s="3463"/>
      <c r="FT63" s="3463"/>
      <c r="FU63" s="3493"/>
      <c r="FV63" s="3496"/>
      <c r="FW63" s="3463"/>
      <c r="FX63" s="3463"/>
      <c r="FY63" s="3463"/>
      <c r="FZ63" s="3463"/>
      <c r="GA63" s="3493"/>
      <c r="GB63" s="3496"/>
      <c r="GC63" s="3463"/>
      <c r="GD63" s="3463"/>
      <c r="GE63" s="3463"/>
      <c r="GF63" s="3458"/>
      <c r="GG63" s="3507"/>
      <c r="GH63" s="421">
        <f t="shared" si="0"/>
        <v>0</v>
      </c>
      <c r="GI63" s="421">
        <f t="shared" si="1"/>
        <v>0</v>
      </c>
      <c r="GJ63" s="421">
        <f t="shared" si="2"/>
        <v>0</v>
      </c>
      <c r="GK63" s="14"/>
      <c r="GM63" s="422">
        <f t="shared" si="3"/>
        <v>0</v>
      </c>
      <c r="GN63" s="422">
        <f t="shared" si="4"/>
        <v>0</v>
      </c>
      <c r="GO63" s="422">
        <f t="shared" si="5"/>
        <v>0</v>
      </c>
      <c r="GP63" s="422">
        <f t="shared" si="6"/>
        <v>0</v>
      </c>
      <c r="GQ63" s="422">
        <f t="shared" si="7"/>
        <v>0</v>
      </c>
      <c r="GR63" s="422">
        <f t="shared" si="8"/>
        <v>0</v>
      </c>
      <c r="GS63" s="417" t="str">
        <f t="shared" si="9"/>
        <v/>
      </c>
      <c r="GT63" s="417" t="str">
        <f t="shared" si="10"/>
        <v/>
      </c>
    </row>
    <row r="64" spans="1:202">
      <c r="A64" s="3438">
        <v>41</v>
      </c>
      <c r="B64" s="3443"/>
      <c r="C64" s="3447"/>
      <c r="D64" s="3452"/>
      <c r="E64" s="3458"/>
      <c r="F64" s="3463"/>
      <c r="G64" s="3463"/>
      <c r="H64" s="3463"/>
      <c r="I64" s="3466"/>
      <c r="J64" s="3469"/>
      <c r="K64" s="3463"/>
      <c r="L64" s="3463"/>
      <c r="M64" s="3463"/>
      <c r="N64" s="3463"/>
      <c r="O64" s="3466"/>
      <c r="P64" s="3469"/>
      <c r="Q64" s="3463"/>
      <c r="R64" s="3463"/>
      <c r="S64" s="3463"/>
      <c r="T64" s="3463"/>
      <c r="U64" s="3466"/>
      <c r="V64" s="3469"/>
      <c r="W64" s="3463"/>
      <c r="X64" s="3463"/>
      <c r="Y64" s="3463"/>
      <c r="Z64" s="3463"/>
      <c r="AA64" s="3466"/>
      <c r="AB64" s="3469"/>
      <c r="AC64" s="3463"/>
      <c r="AD64" s="3463"/>
      <c r="AE64" s="3463"/>
      <c r="AF64" s="3463"/>
      <c r="AG64" s="3466"/>
      <c r="AH64" s="3469"/>
      <c r="AI64" s="3463"/>
      <c r="AJ64" s="3463"/>
      <c r="AK64" s="3463"/>
      <c r="AL64" s="3463"/>
      <c r="AM64" s="3466"/>
      <c r="AN64" s="3469"/>
      <c r="AO64" s="3463"/>
      <c r="AP64" s="3463"/>
      <c r="AQ64" s="3463"/>
      <c r="AR64" s="3463"/>
      <c r="AS64" s="3493"/>
      <c r="AT64" s="3496"/>
      <c r="AU64" s="3463"/>
      <c r="AV64" s="3463"/>
      <c r="AW64" s="3463"/>
      <c r="AX64" s="3463"/>
      <c r="AY64" s="3466"/>
      <c r="AZ64" s="3469"/>
      <c r="BA64" s="3463"/>
      <c r="BB64" s="3463"/>
      <c r="BC64" s="3463"/>
      <c r="BD64" s="3463"/>
      <c r="BE64" s="3466"/>
      <c r="BF64" s="3469"/>
      <c r="BG64" s="3463"/>
      <c r="BH64" s="3463"/>
      <c r="BI64" s="3463"/>
      <c r="BJ64" s="3463"/>
      <c r="BK64" s="3466"/>
      <c r="BL64" s="3469"/>
      <c r="BM64" s="3463"/>
      <c r="BN64" s="3463"/>
      <c r="BO64" s="3463"/>
      <c r="BP64" s="3463"/>
      <c r="BQ64" s="3493"/>
      <c r="BR64" s="3496"/>
      <c r="BS64" s="3463"/>
      <c r="BT64" s="3463"/>
      <c r="BU64" s="3463"/>
      <c r="BV64" s="3463"/>
      <c r="BW64" s="3466"/>
      <c r="BX64" s="3469"/>
      <c r="BY64" s="3463"/>
      <c r="BZ64" s="3463"/>
      <c r="CA64" s="3463"/>
      <c r="CB64" s="3463"/>
      <c r="CC64" s="3466"/>
      <c r="CD64" s="3469"/>
      <c r="CE64" s="3463"/>
      <c r="CF64" s="3463"/>
      <c r="CG64" s="3463"/>
      <c r="CH64" s="3463"/>
      <c r="CI64" s="3466"/>
      <c r="CJ64" s="3469"/>
      <c r="CK64" s="3463"/>
      <c r="CL64" s="3463"/>
      <c r="CM64" s="3463"/>
      <c r="CN64" s="3463"/>
      <c r="CO64" s="3466"/>
      <c r="CP64" s="3469"/>
      <c r="CQ64" s="3463"/>
      <c r="CR64" s="3463"/>
      <c r="CS64" s="3463"/>
      <c r="CT64" s="3463"/>
      <c r="CU64" s="3466"/>
      <c r="CV64" s="3469"/>
      <c r="CW64" s="3463"/>
      <c r="CX64" s="3463"/>
      <c r="CY64" s="3463"/>
      <c r="CZ64" s="3463"/>
      <c r="DA64" s="3493"/>
      <c r="DB64" s="3496"/>
      <c r="DC64" s="3463"/>
      <c r="DD64" s="3463"/>
      <c r="DE64" s="3463"/>
      <c r="DF64" s="3463"/>
      <c r="DG64" s="3493"/>
      <c r="DH64" s="3496"/>
      <c r="DI64" s="3463"/>
      <c r="DJ64" s="3463"/>
      <c r="DK64" s="3463"/>
      <c r="DL64" s="3463"/>
      <c r="DM64" s="3493"/>
      <c r="DN64" s="3496"/>
      <c r="DO64" s="3463"/>
      <c r="DP64" s="3463"/>
      <c r="DQ64" s="3463"/>
      <c r="DR64" s="3463"/>
      <c r="DS64" s="3493"/>
      <c r="DT64" s="3496"/>
      <c r="DU64" s="3463"/>
      <c r="DV64" s="3463"/>
      <c r="DW64" s="3463"/>
      <c r="DX64" s="3463"/>
      <c r="DY64" s="3493"/>
      <c r="DZ64" s="3496"/>
      <c r="EA64" s="3463"/>
      <c r="EB64" s="3463"/>
      <c r="EC64" s="3463"/>
      <c r="ED64" s="3463"/>
      <c r="EE64" s="3493"/>
      <c r="EF64" s="3496"/>
      <c r="EG64" s="3463"/>
      <c r="EH64" s="3463"/>
      <c r="EI64" s="3463"/>
      <c r="EJ64" s="3463"/>
      <c r="EK64" s="3493"/>
      <c r="EL64" s="3496"/>
      <c r="EM64" s="3463"/>
      <c r="EN64" s="3463"/>
      <c r="EO64" s="3463"/>
      <c r="EP64" s="3463"/>
      <c r="EQ64" s="3493"/>
      <c r="ER64" s="3496"/>
      <c r="ES64" s="3463"/>
      <c r="ET64" s="3463"/>
      <c r="EU64" s="3463"/>
      <c r="EV64" s="3463"/>
      <c r="EW64" s="3493"/>
      <c r="EX64" s="3496"/>
      <c r="EY64" s="3463"/>
      <c r="EZ64" s="3463"/>
      <c r="FA64" s="3463"/>
      <c r="FB64" s="3463"/>
      <c r="FC64" s="3493"/>
      <c r="FD64" s="3496"/>
      <c r="FE64" s="3463"/>
      <c r="FF64" s="3463"/>
      <c r="FG64" s="3463"/>
      <c r="FH64" s="3463"/>
      <c r="FI64" s="3493"/>
      <c r="FJ64" s="3496"/>
      <c r="FK64" s="3463"/>
      <c r="FL64" s="3463"/>
      <c r="FM64" s="3463"/>
      <c r="FN64" s="3463"/>
      <c r="FO64" s="3493"/>
      <c r="FP64" s="3496"/>
      <c r="FQ64" s="3463"/>
      <c r="FR64" s="3463"/>
      <c r="FS64" s="3463"/>
      <c r="FT64" s="3463"/>
      <c r="FU64" s="3493"/>
      <c r="FV64" s="3496"/>
      <c r="FW64" s="3463"/>
      <c r="FX64" s="3463"/>
      <c r="FY64" s="3463"/>
      <c r="FZ64" s="3463"/>
      <c r="GA64" s="3493"/>
      <c r="GB64" s="3496"/>
      <c r="GC64" s="3463"/>
      <c r="GD64" s="3463"/>
      <c r="GE64" s="3463"/>
      <c r="GF64" s="3458"/>
      <c r="GG64" s="3507"/>
      <c r="GH64" s="421">
        <f t="shared" si="0"/>
        <v>0</v>
      </c>
      <c r="GI64" s="421">
        <f t="shared" si="1"/>
        <v>0</v>
      </c>
      <c r="GJ64" s="421">
        <f t="shared" si="2"/>
        <v>0</v>
      </c>
      <c r="GK64" s="14"/>
      <c r="GM64" s="422">
        <f t="shared" si="3"/>
        <v>0</v>
      </c>
      <c r="GN64" s="422">
        <f t="shared" si="4"/>
        <v>0</v>
      </c>
      <c r="GO64" s="422">
        <f t="shared" si="5"/>
        <v>0</v>
      </c>
      <c r="GP64" s="422">
        <f t="shared" si="6"/>
        <v>0</v>
      </c>
      <c r="GQ64" s="422">
        <f t="shared" si="7"/>
        <v>0</v>
      </c>
      <c r="GR64" s="422">
        <f t="shared" si="8"/>
        <v>0</v>
      </c>
      <c r="GS64" s="417" t="str">
        <f t="shared" si="9"/>
        <v/>
      </c>
      <c r="GT64" s="417" t="str">
        <f t="shared" si="10"/>
        <v/>
      </c>
    </row>
    <row r="65" spans="1:202">
      <c r="A65" s="3438">
        <v>42</v>
      </c>
      <c r="B65" s="3443"/>
      <c r="C65" s="3447"/>
      <c r="D65" s="3452"/>
      <c r="E65" s="3458"/>
      <c r="F65" s="3463"/>
      <c r="G65" s="3463"/>
      <c r="H65" s="3463"/>
      <c r="I65" s="3466"/>
      <c r="J65" s="3469"/>
      <c r="K65" s="3463"/>
      <c r="L65" s="3463"/>
      <c r="M65" s="3463"/>
      <c r="N65" s="3463"/>
      <c r="O65" s="3466"/>
      <c r="P65" s="3469"/>
      <c r="Q65" s="3463"/>
      <c r="R65" s="3463"/>
      <c r="S65" s="3463"/>
      <c r="T65" s="3463"/>
      <c r="U65" s="3466"/>
      <c r="V65" s="3469"/>
      <c r="W65" s="3463"/>
      <c r="X65" s="3463"/>
      <c r="Y65" s="3463"/>
      <c r="Z65" s="3463"/>
      <c r="AA65" s="3466"/>
      <c r="AB65" s="3469"/>
      <c r="AC65" s="3463"/>
      <c r="AD65" s="3463"/>
      <c r="AE65" s="3463"/>
      <c r="AF65" s="3463"/>
      <c r="AG65" s="3466"/>
      <c r="AH65" s="3469"/>
      <c r="AI65" s="3463"/>
      <c r="AJ65" s="3463"/>
      <c r="AK65" s="3463"/>
      <c r="AL65" s="3463"/>
      <c r="AM65" s="3466"/>
      <c r="AN65" s="3469"/>
      <c r="AO65" s="3463"/>
      <c r="AP65" s="3463"/>
      <c r="AQ65" s="3463"/>
      <c r="AR65" s="3463"/>
      <c r="AS65" s="3493"/>
      <c r="AT65" s="3496"/>
      <c r="AU65" s="3463"/>
      <c r="AV65" s="3463"/>
      <c r="AW65" s="3463"/>
      <c r="AX65" s="3463"/>
      <c r="AY65" s="3466"/>
      <c r="AZ65" s="3469"/>
      <c r="BA65" s="3463"/>
      <c r="BB65" s="3463"/>
      <c r="BC65" s="3463"/>
      <c r="BD65" s="3463"/>
      <c r="BE65" s="3466"/>
      <c r="BF65" s="3469"/>
      <c r="BG65" s="3463"/>
      <c r="BH65" s="3463"/>
      <c r="BI65" s="3463"/>
      <c r="BJ65" s="3463"/>
      <c r="BK65" s="3466"/>
      <c r="BL65" s="3469"/>
      <c r="BM65" s="3463"/>
      <c r="BN65" s="3463"/>
      <c r="BO65" s="3463"/>
      <c r="BP65" s="3463"/>
      <c r="BQ65" s="3493"/>
      <c r="BR65" s="3496"/>
      <c r="BS65" s="3463"/>
      <c r="BT65" s="3463"/>
      <c r="BU65" s="3463"/>
      <c r="BV65" s="3463"/>
      <c r="BW65" s="3466"/>
      <c r="BX65" s="3469"/>
      <c r="BY65" s="3463"/>
      <c r="BZ65" s="3463"/>
      <c r="CA65" s="3463"/>
      <c r="CB65" s="3463"/>
      <c r="CC65" s="3466"/>
      <c r="CD65" s="3469"/>
      <c r="CE65" s="3463"/>
      <c r="CF65" s="3463"/>
      <c r="CG65" s="3463"/>
      <c r="CH65" s="3463"/>
      <c r="CI65" s="3466"/>
      <c r="CJ65" s="3469"/>
      <c r="CK65" s="3463"/>
      <c r="CL65" s="3463"/>
      <c r="CM65" s="3463"/>
      <c r="CN65" s="3463"/>
      <c r="CO65" s="3466"/>
      <c r="CP65" s="3469"/>
      <c r="CQ65" s="3463"/>
      <c r="CR65" s="3463"/>
      <c r="CS65" s="3463"/>
      <c r="CT65" s="3463"/>
      <c r="CU65" s="3466"/>
      <c r="CV65" s="3469"/>
      <c r="CW65" s="3463"/>
      <c r="CX65" s="3463"/>
      <c r="CY65" s="3463"/>
      <c r="CZ65" s="3463"/>
      <c r="DA65" s="3493"/>
      <c r="DB65" s="3496"/>
      <c r="DC65" s="3463"/>
      <c r="DD65" s="3463"/>
      <c r="DE65" s="3463"/>
      <c r="DF65" s="3463"/>
      <c r="DG65" s="3493"/>
      <c r="DH65" s="3496"/>
      <c r="DI65" s="3463"/>
      <c r="DJ65" s="3463"/>
      <c r="DK65" s="3463"/>
      <c r="DL65" s="3463"/>
      <c r="DM65" s="3493"/>
      <c r="DN65" s="3496"/>
      <c r="DO65" s="3463"/>
      <c r="DP65" s="3463"/>
      <c r="DQ65" s="3463"/>
      <c r="DR65" s="3463"/>
      <c r="DS65" s="3493"/>
      <c r="DT65" s="3496"/>
      <c r="DU65" s="3463"/>
      <c r="DV65" s="3463"/>
      <c r="DW65" s="3463"/>
      <c r="DX65" s="3463"/>
      <c r="DY65" s="3493"/>
      <c r="DZ65" s="3496"/>
      <c r="EA65" s="3463"/>
      <c r="EB65" s="3463"/>
      <c r="EC65" s="3463"/>
      <c r="ED65" s="3463"/>
      <c r="EE65" s="3493"/>
      <c r="EF65" s="3496"/>
      <c r="EG65" s="3463"/>
      <c r="EH65" s="3463"/>
      <c r="EI65" s="3463"/>
      <c r="EJ65" s="3463"/>
      <c r="EK65" s="3493"/>
      <c r="EL65" s="3496"/>
      <c r="EM65" s="3463"/>
      <c r="EN65" s="3463"/>
      <c r="EO65" s="3463"/>
      <c r="EP65" s="3463"/>
      <c r="EQ65" s="3493"/>
      <c r="ER65" s="3496"/>
      <c r="ES65" s="3463"/>
      <c r="ET65" s="3463"/>
      <c r="EU65" s="3463"/>
      <c r="EV65" s="3463"/>
      <c r="EW65" s="3493"/>
      <c r="EX65" s="3496"/>
      <c r="EY65" s="3463"/>
      <c r="EZ65" s="3463"/>
      <c r="FA65" s="3463"/>
      <c r="FB65" s="3463"/>
      <c r="FC65" s="3493"/>
      <c r="FD65" s="3496"/>
      <c r="FE65" s="3463"/>
      <c r="FF65" s="3463"/>
      <c r="FG65" s="3463"/>
      <c r="FH65" s="3463"/>
      <c r="FI65" s="3493"/>
      <c r="FJ65" s="3496"/>
      <c r="FK65" s="3463"/>
      <c r="FL65" s="3463"/>
      <c r="FM65" s="3463"/>
      <c r="FN65" s="3463"/>
      <c r="FO65" s="3493"/>
      <c r="FP65" s="3496"/>
      <c r="FQ65" s="3463"/>
      <c r="FR65" s="3463"/>
      <c r="FS65" s="3463"/>
      <c r="FT65" s="3463"/>
      <c r="FU65" s="3493"/>
      <c r="FV65" s="3496"/>
      <c r="FW65" s="3463"/>
      <c r="FX65" s="3463"/>
      <c r="FY65" s="3463"/>
      <c r="FZ65" s="3463"/>
      <c r="GA65" s="3493"/>
      <c r="GB65" s="3496"/>
      <c r="GC65" s="3463"/>
      <c r="GD65" s="3463"/>
      <c r="GE65" s="3463"/>
      <c r="GF65" s="3458"/>
      <c r="GG65" s="3507"/>
      <c r="GH65" s="421">
        <f t="shared" si="0"/>
        <v>0</v>
      </c>
      <c r="GI65" s="421">
        <f t="shared" si="1"/>
        <v>0</v>
      </c>
      <c r="GJ65" s="421">
        <f t="shared" si="2"/>
        <v>0</v>
      </c>
      <c r="GK65" s="14"/>
      <c r="GM65" s="422">
        <f t="shared" si="3"/>
        <v>0</v>
      </c>
      <c r="GN65" s="422">
        <f t="shared" si="4"/>
        <v>0</v>
      </c>
      <c r="GO65" s="422">
        <f t="shared" si="5"/>
        <v>0</v>
      </c>
      <c r="GP65" s="422">
        <f t="shared" si="6"/>
        <v>0</v>
      </c>
      <c r="GQ65" s="422">
        <f t="shared" si="7"/>
        <v>0</v>
      </c>
      <c r="GR65" s="422">
        <f t="shared" si="8"/>
        <v>0</v>
      </c>
      <c r="GS65" s="417" t="str">
        <f t="shared" si="9"/>
        <v/>
      </c>
      <c r="GT65" s="417" t="str">
        <f t="shared" si="10"/>
        <v/>
      </c>
    </row>
    <row r="66" spans="1:202">
      <c r="A66" s="3438">
        <v>43</v>
      </c>
      <c r="B66" s="3443"/>
      <c r="C66" s="3447"/>
      <c r="D66" s="3452"/>
      <c r="E66" s="3458"/>
      <c r="F66" s="3463"/>
      <c r="G66" s="3463"/>
      <c r="H66" s="3463"/>
      <c r="I66" s="3466"/>
      <c r="J66" s="3469"/>
      <c r="K66" s="3463"/>
      <c r="L66" s="3463"/>
      <c r="M66" s="3463"/>
      <c r="N66" s="3463"/>
      <c r="O66" s="3466"/>
      <c r="P66" s="3469"/>
      <c r="Q66" s="3463"/>
      <c r="R66" s="3463"/>
      <c r="S66" s="3463"/>
      <c r="T66" s="3463"/>
      <c r="U66" s="3466"/>
      <c r="V66" s="3469"/>
      <c r="W66" s="3463"/>
      <c r="X66" s="3463"/>
      <c r="Y66" s="3463"/>
      <c r="Z66" s="3463"/>
      <c r="AA66" s="3466"/>
      <c r="AB66" s="3469"/>
      <c r="AC66" s="3463"/>
      <c r="AD66" s="3463"/>
      <c r="AE66" s="3463"/>
      <c r="AF66" s="3463"/>
      <c r="AG66" s="3466"/>
      <c r="AH66" s="3469"/>
      <c r="AI66" s="3463"/>
      <c r="AJ66" s="3463"/>
      <c r="AK66" s="3463"/>
      <c r="AL66" s="3463"/>
      <c r="AM66" s="3466"/>
      <c r="AN66" s="3469"/>
      <c r="AO66" s="3463"/>
      <c r="AP66" s="3463"/>
      <c r="AQ66" s="3463"/>
      <c r="AR66" s="3463"/>
      <c r="AS66" s="3493"/>
      <c r="AT66" s="3496"/>
      <c r="AU66" s="3463"/>
      <c r="AV66" s="3463"/>
      <c r="AW66" s="3463"/>
      <c r="AX66" s="3463"/>
      <c r="AY66" s="3466"/>
      <c r="AZ66" s="3469"/>
      <c r="BA66" s="3463"/>
      <c r="BB66" s="3463"/>
      <c r="BC66" s="3463"/>
      <c r="BD66" s="3463"/>
      <c r="BE66" s="3466"/>
      <c r="BF66" s="3469"/>
      <c r="BG66" s="3463"/>
      <c r="BH66" s="3463"/>
      <c r="BI66" s="3463"/>
      <c r="BJ66" s="3463"/>
      <c r="BK66" s="3466"/>
      <c r="BL66" s="3469"/>
      <c r="BM66" s="3463"/>
      <c r="BN66" s="3463"/>
      <c r="BO66" s="3463"/>
      <c r="BP66" s="3463"/>
      <c r="BQ66" s="3493"/>
      <c r="BR66" s="3496"/>
      <c r="BS66" s="3463"/>
      <c r="BT66" s="3463"/>
      <c r="BU66" s="3463"/>
      <c r="BV66" s="3463"/>
      <c r="BW66" s="3466"/>
      <c r="BX66" s="3469"/>
      <c r="BY66" s="3463"/>
      <c r="BZ66" s="3463"/>
      <c r="CA66" s="3463"/>
      <c r="CB66" s="3463"/>
      <c r="CC66" s="3466"/>
      <c r="CD66" s="3469"/>
      <c r="CE66" s="3463"/>
      <c r="CF66" s="3463"/>
      <c r="CG66" s="3463"/>
      <c r="CH66" s="3463"/>
      <c r="CI66" s="3466"/>
      <c r="CJ66" s="3469"/>
      <c r="CK66" s="3463"/>
      <c r="CL66" s="3463"/>
      <c r="CM66" s="3463"/>
      <c r="CN66" s="3463"/>
      <c r="CO66" s="3466"/>
      <c r="CP66" s="3469"/>
      <c r="CQ66" s="3463"/>
      <c r="CR66" s="3463"/>
      <c r="CS66" s="3463"/>
      <c r="CT66" s="3463"/>
      <c r="CU66" s="3466"/>
      <c r="CV66" s="3469"/>
      <c r="CW66" s="3463"/>
      <c r="CX66" s="3463"/>
      <c r="CY66" s="3463"/>
      <c r="CZ66" s="3463"/>
      <c r="DA66" s="3493"/>
      <c r="DB66" s="3496"/>
      <c r="DC66" s="3463"/>
      <c r="DD66" s="3463"/>
      <c r="DE66" s="3463"/>
      <c r="DF66" s="3463"/>
      <c r="DG66" s="3493"/>
      <c r="DH66" s="3496"/>
      <c r="DI66" s="3463"/>
      <c r="DJ66" s="3463"/>
      <c r="DK66" s="3463"/>
      <c r="DL66" s="3463"/>
      <c r="DM66" s="3493"/>
      <c r="DN66" s="3496"/>
      <c r="DO66" s="3463"/>
      <c r="DP66" s="3463"/>
      <c r="DQ66" s="3463"/>
      <c r="DR66" s="3463"/>
      <c r="DS66" s="3493"/>
      <c r="DT66" s="3496"/>
      <c r="DU66" s="3463"/>
      <c r="DV66" s="3463"/>
      <c r="DW66" s="3463"/>
      <c r="DX66" s="3463"/>
      <c r="DY66" s="3493"/>
      <c r="DZ66" s="3496"/>
      <c r="EA66" s="3463"/>
      <c r="EB66" s="3463"/>
      <c r="EC66" s="3463"/>
      <c r="ED66" s="3463"/>
      <c r="EE66" s="3493"/>
      <c r="EF66" s="3496"/>
      <c r="EG66" s="3463"/>
      <c r="EH66" s="3463"/>
      <c r="EI66" s="3463"/>
      <c r="EJ66" s="3463"/>
      <c r="EK66" s="3493"/>
      <c r="EL66" s="3496"/>
      <c r="EM66" s="3463"/>
      <c r="EN66" s="3463"/>
      <c r="EO66" s="3463"/>
      <c r="EP66" s="3463"/>
      <c r="EQ66" s="3493"/>
      <c r="ER66" s="3496"/>
      <c r="ES66" s="3463"/>
      <c r="ET66" s="3463"/>
      <c r="EU66" s="3463"/>
      <c r="EV66" s="3463"/>
      <c r="EW66" s="3493"/>
      <c r="EX66" s="3496"/>
      <c r="EY66" s="3463"/>
      <c r="EZ66" s="3463"/>
      <c r="FA66" s="3463"/>
      <c r="FB66" s="3463"/>
      <c r="FC66" s="3493"/>
      <c r="FD66" s="3496"/>
      <c r="FE66" s="3463"/>
      <c r="FF66" s="3463"/>
      <c r="FG66" s="3463"/>
      <c r="FH66" s="3463"/>
      <c r="FI66" s="3493"/>
      <c r="FJ66" s="3496"/>
      <c r="FK66" s="3463"/>
      <c r="FL66" s="3463"/>
      <c r="FM66" s="3463"/>
      <c r="FN66" s="3463"/>
      <c r="FO66" s="3493"/>
      <c r="FP66" s="3496"/>
      <c r="FQ66" s="3463"/>
      <c r="FR66" s="3463"/>
      <c r="FS66" s="3463"/>
      <c r="FT66" s="3463"/>
      <c r="FU66" s="3493"/>
      <c r="FV66" s="3496"/>
      <c r="FW66" s="3463"/>
      <c r="FX66" s="3463"/>
      <c r="FY66" s="3463"/>
      <c r="FZ66" s="3463"/>
      <c r="GA66" s="3493"/>
      <c r="GB66" s="3496"/>
      <c r="GC66" s="3463"/>
      <c r="GD66" s="3463"/>
      <c r="GE66" s="3463"/>
      <c r="GF66" s="3458"/>
      <c r="GG66" s="3507"/>
      <c r="GH66" s="421">
        <f t="shared" si="0"/>
        <v>0</v>
      </c>
      <c r="GI66" s="421">
        <f t="shared" si="1"/>
        <v>0</v>
      </c>
      <c r="GJ66" s="421">
        <f t="shared" si="2"/>
        <v>0</v>
      </c>
      <c r="GK66" s="14"/>
      <c r="GM66" s="422">
        <f t="shared" si="3"/>
        <v>0</v>
      </c>
      <c r="GN66" s="422">
        <f t="shared" si="4"/>
        <v>0</v>
      </c>
      <c r="GO66" s="422">
        <f t="shared" si="5"/>
        <v>0</v>
      </c>
      <c r="GP66" s="422">
        <f t="shared" si="6"/>
        <v>0</v>
      </c>
      <c r="GQ66" s="422">
        <f t="shared" si="7"/>
        <v>0</v>
      </c>
      <c r="GR66" s="422">
        <f t="shared" si="8"/>
        <v>0</v>
      </c>
      <c r="GS66" s="417" t="str">
        <f t="shared" si="9"/>
        <v/>
      </c>
      <c r="GT66" s="417" t="str">
        <f t="shared" si="10"/>
        <v/>
      </c>
    </row>
    <row r="67" spans="1:202">
      <c r="A67" s="3438">
        <v>44</v>
      </c>
      <c r="B67" s="3443"/>
      <c r="C67" s="3447"/>
      <c r="D67" s="3452"/>
      <c r="E67" s="3458"/>
      <c r="F67" s="3463"/>
      <c r="G67" s="3463"/>
      <c r="H67" s="3463"/>
      <c r="I67" s="3466"/>
      <c r="J67" s="3469"/>
      <c r="K67" s="3463"/>
      <c r="L67" s="3463"/>
      <c r="M67" s="3463"/>
      <c r="N67" s="3463"/>
      <c r="O67" s="3466"/>
      <c r="P67" s="3469"/>
      <c r="Q67" s="3463"/>
      <c r="R67" s="3463"/>
      <c r="S67" s="3463"/>
      <c r="T67" s="3463"/>
      <c r="U67" s="3466"/>
      <c r="V67" s="3469"/>
      <c r="W67" s="3463"/>
      <c r="X67" s="3463"/>
      <c r="Y67" s="3463"/>
      <c r="Z67" s="3463"/>
      <c r="AA67" s="3466"/>
      <c r="AB67" s="3469"/>
      <c r="AC67" s="3463"/>
      <c r="AD67" s="3463"/>
      <c r="AE67" s="3463"/>
      <c r="AF67" s="3463"/>
      <c r="AG67" s="3466"/>
      <c r="AH67" s="3469"/>
      <c r="AI67" s="3463"/>
      <c r="AJ67" s="3463"/>
      <c r="AK67" s="3463"/>
      <c r="AL67" s="3463"/>
      <c r="AM67" s="3466"/>
      <c r="AN67" s="3469"/>
      <c r="AO67" s="3463"/>
      <c r="AP67" s="3463"/>
      <c r="AQ67" s="3463"/>
      <c r="AR67" s="3463"/>
      <c r="AS67" s="3493"/>
      <c r="AT67" s="3496"/>
      <c r="AU67" s="3463"/>
      <c r="AV67" s="3463"/>
      <c r="AW67" s="3463"/>
      <c r="AX67" s="3463"/>
      <c r="AY67" s="3466"/>
      <c r="AZ67" s="3469"/>
      <c r="BA67" s="3463"/>
      <c r="BB67" s="3463"/>
      <c r="BC67" s="3463"/>
      <c r="BD67" s="3463"/>
      <c r="BE67" s="3466"/>
      <c r="BF67" s="3469"/>
      <c r="BG67" s="3463"/>
      <c r="BH67" s="3463"/>
      <c r="BI67" s="3463"/>
      <c r="BJ67" s="3463"/>
      <c r="BK67" s="3466"/>
      <c r="BL67" s="3469"/>
      <c r="BM67" s="3463"/>
      <c r="BN67" s="3463"/>
      <c r="BO67" s="3463"/>
      <c r="BP67" s="3463"/>
      <c r="BQ67" s="3493"/>
      <c r="BR67" s="3496"/>
      <c r="BS67" s="3463"/>
      <c r="BT67" s="3463"/>
      <c r="BU67" s="3463"/>
      <c r="BV67" s="3463"/>
      <c r="BW67" s="3466"/>
      <c r="BX67" s="3469"/>
      <c r="BY67" s="3463"/>
      <c r="BZ67" s="3463"/>
      <c r="CA67" s="3463"/>
      <c r="CB67" s="3463"/>
      <c r="CC67" s="3466"/>
      <c r="CD67" s="3469"/>
      <c r="CE67" s="3463"/>
      <c r="CF67" s="3463"/>
      <c r="CG67" s="3463"/>
      <c r="CH67" s="3463"/>
      <c r="CI67" s="3466"/>
      <c r="CJ67" s="3469"/>
      <c r="CK67" s="3463"/>
      <c r="CL67" s="3463"/>
      <c r="CM67" s="3463"/>
      <c r="CN67" s="3463"/>
      <c r="CO67" s="3466"/>
      <c r="CP67" s="3469"/>
      <c r="CQ67" s="3463"/>
      <c r="CR67" s="3463"/>
      <c r="CS67" s="3463"/>
      <c r="CT67" s="3463"/>
      <c r="CU67" s="3466"/>
      <c r="CV67" s="3469"/>
      <c r="CW67" s="3463"/>
      <c r="CX67" s="3463"/>
      <c r="CY67" s="3463"/>
      <c r="CZ67" s="3463"/>
      <c r="DA67" s="3493"/>
      <c r="DB67" s="3496"/>
      <c r="DC67" s="3463"/>
      <c r="DD67" s="3463"/>
      <c r="DE67" s="3463"/>
      <c r="DF67" s="3463"/>
      <c r="DG67" s="3493"/>
      <c r="DH67" s="3496"/>
      <c r="DI67" s="3463"/>
      <c r="DJ67" s="3463"/>
      <c r="DK67" s="3463"/>
      <c r="DL67" s="3463"/>
      <c r="DM67" s="3493"/>
      <c r="DN67" s="3496"/>
      <c r="DO67" s="3463"/>
      <c r="DP67" s="3463"/>
      <c r="DQ67" s="3463"/>
      <c r="DR67" s="3463"/>
      <c r="DS67" s="3493"/>
      <c r="DT67" s="3496"/>
      <c r="DU67" s="3463"/>
      <c r="DV67" s="3463"/>
      <c r="DW67" s="3463"/>
      <c r="DX67" s="3463"/>
      <c r="DY67" s="3493"/>
      <c r="DZ67" s="3496"/>
      <c r="EA67" s="3463"/>
      <c r="EB67" s="3463"/>
      <c r="EC67" s="3463"/>
      <c r="ED67" s="3463"/>
      <c r="EE67" s="3493"/>
      <c r="EF67" s="3496"/>
      <c r="EG67" s="3463"/>
      <c r="EH67" s="3463"/>
      <c r="EI67" s="3463"/>
      <c r="EJ67" s="3463"/>
      <c r="EK67" s="3493"/>
      <c r="EL67" s="3496"/>
      <c r="EM67" s="3463"/>
      <c r="EN67" s="3463"/>
      <c r="EO67" s="3463"/>
      <c r="EP67" s="3463"/>
      <c r="EQ67" s="3493"/>
      <c r="ER67" s="3496"/>
      <c r="ES67" s="3463"/>
      <c r="ET67" s="3463"/>
      <c r="EU67" s="3463"/>
      <c r="EV67" s="3463"/>
      <c r="EW67" s="3493"/>
      <c r="EX67" s="3496"/>
      <c r="EY67" s="3463"/>
      <c r="EZ67" s="3463"/>
      <c r="FA67" s="3463"/>
      <c r="FB67" s="3463"/>
      <c r="FC67" s="3493"/>
      <c r="FD67" s="3496"/>
      <c r="FE67" s="3463"/>
      <c r="FF67" s="3463"/>
      <c r="FG67" s="3463"/>
      <c r="FH67" s="3463"/>
      <c r="FI67" s="3493"/>
      <c r="FJ67" s="3496"/>
      <c r="FK67" s="3463"/>
      <c r="FL67" s="3463"/>
      <c r="FM67" s="3463"/>
      <c r="FN67" s="3463"/>
      <c r="FO67" s="3493"/>
      <c r="FP67" s="3496"/>
      <c r="FQ67" s="3463"/>
      <c r="FR67" s="3463"/>
      <c r="FS67" s="3463"/>
      <c r="FT67" s="3463"/>
      <c r="FU67" s="3493"/>
      <c r="FV67" s="3496"/>
      <c r="FW67" s="3463"/>
      <c r="FX67" s="3463"/>
      <c r="FY67" s="3463"/>
      <c r="FZ67" s="3463"/>
      <c r="GA67" s="3493"/>
      <c r="GB67" s="3496"/>
      <c r="GC67" s="3463"/>
      <c r="GD67" s="3463"/>
      <c r="GE67" s="3463"/>
      <c r="GF67" s="3458"/>
      <c r="GG67" s="3507"/>
      <c r="GH67" s="421">
        <f t="shared" si="0"/>
        <v>0</v>
      </c>
      <c r="GI67" s="421">
        <f t="shared" si="1"/>
        <v>0</v>
      </c>
      <c r="GJ67" s="421">
        <f t="shared" si="2"/>
        <v>0</v>
      </c>
      <c r="GK67" s="14"/>
      <c r="GM67" s="422">
        <f t="shared" si="3"/>
        <v>0</v>
      </c>
      <c r="GN67" s="422">
        <f t="shared" si="4"/>
        <v>0</v>
      </c>
      <c r="GO67" s="422">
        <f t="shared" si="5"/>
        <v>0</v>
      </c>
      <c r="GP67" s="422">
        <f t="shared" si="6"/>
        <v>0</v>
      </c>
      <c r="GQ67" s="422">
        <f t="shared" si="7"/>
        <v>0</v>
      </c>
      <c r="GR67" s="422">
        <f t="shared" si="8"/>
        <v>0</v>
      </c>
      <c r="GS67" s="417" t="str">
        <f t="shared" si="9"/>
        <v/>
      </c>
      <c r="GT67" s="417" t="str">
        <f t="shared" si="10"/>
        <v/>
      </c>
    </row>
    <row r="68" spans="1:202">
      <c r="A68" s="3438">
        <v>45</v>
      </c>
      <c r="B68" s="3443"/>
      <c r="C68" s="3447"/>
      <c r="D68" s="3452"/>
      <c r="E68" s="3458"/>
      <c r="F68" s="3463"/>
      <c r="G68" s="3463"/>
      <c r="H68" s="3463"/>
      <c r="I68" s="3466"/>
      <c r="J68" s="3469"/>
      <c r="K68" s="3463"/>
      <c r="L68" s="3463"/>
      <c r="M68" s="3463"/>
      <c r="N68" s="3463"/>
      <c r="O68" s="3466"/>
      <c r="P68" s="3469"/>
      <c r="Q68" s="3463"/>
      <c r="R68" s="3463"/>
      <c r="S68" s="3463"/>
      <c r="T68" s="3463"/>
      <c r="U68" s="3466"/>
      <c r="V68" s="3469"/>
      <c r="W68" s="3463"/>
      <c r="X68" s="3463"/>
      <c r="Y68" s="3463"/>
      <c r="Z68" s="3463"/>
      <c r="AA68" s="3466"/>
      <c r="AB68" s="3469"/>
      <c r="AC68" s="3463"/>
      <c r="AD68" s="3463"/>
      <c r="AE68" s="3463"/>
      <c r="AF68" s="3463"/>
      <c r="AG68" s="3466"/>
      <c r="AH68" s="3469"/>
      <c r="AI68" s="3463"/>
      <c r="AJ68" s="3463"/>
      <c r="AK68" s="3463"/>
      <c r="AL68" s="3463"/>
      <c r="AM68" s="3466"/>
      <c r="AN68" s="3469"/>
      <c r="AO68" s="3463"/>
      <c r="AP68" s="3463"/>
      <c r="AQ68" s="3463"/>
      <c r="AR68" s="3463"/>
      <c r="AS68" s="3493"/>
      <c r="AT68" s="3496"/>
      <c r="AU68" s="3463"/>
      <c r="AV68" s="3463"/>
      <c r="AW68" s="3463"/>
      <c r="AX68" s="3463"/>
      <c r="AY68" s="3466"/>
      <c r="AZ68" s="3469"/>
      <c r="BA68" s="3463"/>
      <c r="BB68" s="3463"/>
      <c r="BC68" s="3463"/>
      <c r="BD68" s="3463"/>
      <c r="BE68" s="3466"/>
      <c r="BF68" s="3469"/>
      <c r="BG68" s="3463"/>
      <c r="BH68" s="3463"/>
      <c r="BI68" s="3463"/>
      <c r="BJ68" s="3463"/>
      <c r="BK68" s="3466"/>
      <c r="BL68" s="3469"/>
      <c r="BM68" s="3463"/>
      <c r="BN68" s="3463"/>
      <c r="BO68" s="3463"/>
      <c r="BP68" s="3463"/>
      <c r="BQ68" s="3493"/>
      <c r="BR68" s="3496"/>
      <c r="BS68" s="3463"/>
      <c r="BT68" s="3463"/>
      <c r="BU68" s="3463"/>
      <c r="BV68" s="3463"/>
      <c r="BW68" s="3466"/>
      <c r="BX68" s="3469"/>
      <c r="BY68" s="3463"/>
      <c r="BZ68" s="3463"/>
      <c r="CA68" s="3463"/>
      <c r="CB68" s="3463"/>
      <c r="CC68" s="3466"/>
      <c r="CD68" s="3469"/>
      <c r="CE68" s="3463"/>
      <c r="CF68" s="3463"/>
      <c r="CG68" s="3463"/>
      <c r="CH68" s="3463"/>
      <c r="CI68" s="3466"/>
      <c r="CJ68" s="3469"/>
      <c r="CK68" s="3463"/>
      <c r="CL68" s="3463"/>
      <c r="CM68" s="3463"/>
      <c r="CN68" s="3463"/>
      <c r="CO68" s="3466"/>
      <c r="CP68" s="3469"/>
      <c r="CQ68" s="3463"/>
      <c r="CR68" s="3463"/>
      <c r="CS68" s="3463"/>
      <c r="CT68" s="3463"/>
      <c r="CU68" s="3466"/>
      <c r="CV68" s="3469"/>
      <c r="CW68" s="3463"/>
      <c r="CX68" s="3463"/>
      <c r="CY68" s="3463"/>
      <c r="CZ68" s="3463"/>
      <c r="DA68" s="3493"/>
      <c r="DB68" s="3496"/>
      <c r="DC68" s="3463"/>
      <c r="DD68" s="3463"/>
      <c r="DE68" s="3463"/>
      <c r="DF68" s="3463"/>
      <c r="DG68" s="3493"/>
      <c r="DH68" s="3496"/>
      <c r="DI68" s="3463"/>
      <c r="DJ68" s="3463"/>
      <c r="DK68" s="3463"/>
      <c r="DL68" s="3463"/>
      <c r="DM68" s="3493"/>
      <c r="DN68" s="3496"/>
      <c r="DO68" s="3463"/>
      <c r="DP68" s="3463"/>
      <c r="DQ68" s="3463"/>
      <c r="DR68" s="3463"/>
      <c r="DS68" s="3493"/>
      <c r="DT68" s="3496"/>
      <c r="DU68" s="3463"/>
      <c r="DV68" s="3463"/>
      <c r="DW68" s="3463"/>
      <c r="DX68" s="3463"/>
      <c r="DY68" s="3493"/>
      <c r="DZ68" s="3496"/>
      <c r="EA68" s="3463"/>
      <c r="EB68" s="3463"/>
      <c r="EC68" s="3463"/>
      <c r="ED68" s="3463"/>
      <c r="EE68" s="3493"/>
      <c r="EF68" s="3496"/>
      <c r="EG68" s="3463"/>
      <c r="EH68" s="3463"/>
      <c r="EI68" s="3463"/>
      <c r="EJ68" s="3463"/>
      <c r="EK68" s="3493"/>
      <c r="EL68" s="3496"/>
      <c r="EM68" s="3463"/>
      <c r="EN68" s="3463"/>
      <c r="EO68" s="3463"/>
      <c r="EP68" s="3463"/>
      <c r="EQ68" s="3493"/>
      <c r="ER68" s="3496"/>
      <c r="ES68" s="3463"/>
      <c r="ET68" s="3463"/>
      <c r="EU68" s="3463"/>
      <c r="EV68" s="3463"/>
      <c r="EW68" s="3493"/>
      <c r="EX68" s="3496"/>
      <c r="EY68" s="3463"/>
      <c r="EZ68" s="3463"/>
      <c r="FA68" s="3463"/>
      <c r="FB68" s="3463"/>
      <c r="FC68" s="3493"/>
      <c r="FD68" s="3496"/>
      <c r="FE68" s="3463"/>
      <c r="FF68" s="3463"/>
      <c r="FG68" s="3463"/>
      <c r="FH68" s="3463"/>
      <c r="FI68" s="3493"/>
      <c r="FJ68" s="3496"/>
      <c r="FK68" s="3463"/>
      <c r="FL68" s="3463"/>
      <c r="FM68" s="3463"/>
      <c r="FN68" s="3463"/>
      <c r="FO68" s="3493"/>
      <c r="FP68" s="3496"/>
      <c r="FQ68" s="3463"/>
      <c r="FR68" s="3463"/>
      <c r="FS68" s="3463"/>
      <c r="FT68" s="3463"/>
      <c r="FU68" s="3493"/>
      <c r="FV68" s="3496"/>
      <c r="FW68" s="3463"/>
      <c r="FX68" s="3463"/>
      <c r="FY68" s="3463"/>
      <c r="FZ68" s="3463"/>
      <c r="GA68" s="3493"/>
      <c r="GB68" s="3496"/>
      <c r="GC68" s="3463"/>
      <c r="GD68" s="3463"/>
      <c r="GE68" s="3463"/>
      <c r="GF68" s="3458"/>
      <c r="GG68" s="3507"/>
      <c r="GH68" s="421">
        <f t="shared" si="0"/>
        <v>0</v>
      </c>
      <c r="GI68" s="421">
        <f t="shared" si="1"/>
        <v>0</v>
      </c>
      <c r="GJ68" s="421">
        <f t="shared" si="2"/>
        <v>0</v>
      </c>
      <c r="GK68" s="14"/>
      <c r="GM68" s="422">
        <f t="shared" si="3"/>
        <v>0</v>
      </c>
      <c r="GN68" s="422">
        <f t="shared" si="4"/>
        <v>0</v>
      </c>
      <c r="GO68" s="422">
        <f t="shared" si="5"/>
        <v>0</v>
      </c>
      <c r="GP68" s="422">
        <f t="shared" si="6"/>
        <v>0</v>
      </c>
      <c r="GQ68" s="422">
        <f t="shared" si="7"/>
        <v>0</v>
      </c>
      <c r="GR68" s="422">
        <f t="shared" si="8"/>
        <v>0</v>
      </c>
      <c r="GS68" s="417" t="str">
        <f t="shared" si="9"/>
        <v/>
      </c>
      <c r="GT68" s="417" t="str">
        <f t="shared" si="10"/>
        <v/>
      </c>
    </row>
    <row r="69" spans="1:202">
      <c r="A69" s="3438">
        <v>46</v>
      </c>
      <c r="B69" s="3443"/>
      <c r="C69" s="3447"/>
      <c r="D69" s="3452"/>
      <c r="E69" s="3458"/>
      <c r="F69" s="3463"/>
      <c r="G69" s="3463"/>
      <c r="H69" s="3463"/>
      <c r="I69" s="3466"/>
      <c r="J69" s="3469"/>
      <c r="K69" s="3463"/>
      <c r="L69" s="3463"/>
      <c r="M69" s="3463"/>
      <c r="N69" s="3463"/>
      <c r="O69" s="3466"/>
      <c r="P69" s="3469"/>
      <c r="Q69" s="3463"/>
      <c r="R69" s="3463"/>
      <c r="S69" s="3463"/>
      <c r="T69" s="3463"/>
      <c r="U69" s="3466"/>
      <c r="V69" s="3469"/>
      <c r="W69" s="3463"/>
      <c r="X69" s="3463"/>
      <c r="Y69" s="3463"/>
      <c r="Z69" s="3463"/>
      <c r="AA69" s="3466"/>
      <c r="AB69" s="3469"/>
      <c r="AC69" s="3463"/>
      <c r="AD69" s="3463"/>
      <c r="AE69" s="3463"/>
      <c r="AF69" s="3463"/>
      <c r="AG69" s="3466"/>
      <c r="AH69" s="3469"/>
      <c r="AI69" s="3463"/>
      <c r="AJ69" s="3463"/>
      <c r="AK69" s="3463"/>
      <c r="AL69" s="3463"/>
      <c r="AM69" s="3466"/>
      <c r="AN69" s="3469"/>
      <c r="AO69" s="3463"/>
      <c r="AP69" s="3463"/>
      <c r="AQ69" s="3463"/>
      <c r="AR69" s="3463"/>
      <c r="AS69" s="3493"/>
      <c r="AT69" s="3496"/>
      <c r="AU69" s="3463"/>
      <c r="AV69" s="3463"/>
      <c r="AW69" s="3463"/>
      <c r="AX69" s="3463"/>
      <c r="AY69" s="3466"/>
      <c r="AZ69" s="3469"/>
      <c r="BA69" s="3463"/>
      <c r="BB69" s="3463"/>
      <c r="BC69" s="3463"/>
      <c r="BD69" s="3463"/>
      <c r="BE69" s="3466"/>
      <c r="BF69" s="3469"/>
      <c r="BG69" s="3463"/>
      <c r="BH69" s="3463"/>
      <c r="BI69" s="3463"/>
      <c r="BJ69" s="3463"/>
      <c r="BK69" s="3466"/>
      <c r="BL69" s="3469"/>
      <c r="BM69" s="3463"/>
      <c r="BN69" s="3463"/>
      <c r="BO69" s="3463"/>
      <c r="BP69" s="3463"/>
      <c r="BQ69" s="3493"/>
      <c r="BR69" s="3496"/>
      <c r="BS69" s="3463"/>
      <c r="BT69" s="3463"/>
      <c r="BU69" s="3463"/>
      <c r="BV69" s="3463"/>
      <c r="BW69" s="3466"/>
      <c r="BX69" s="3469"/>
      <c r="BY69" s="3463"/>
      <c r="BZ69" s="3463"/>
      <c r="CA69" s="3463"/>
      <c r="CB69" s="3463"/>
      <c r="CC69" s="3466"/>
      <c r="CD69" s="3469"/>
      <c r="CE69" s="3463"/>
      <c r="CF69" s="3463"/>
      <c r="CG69" s="3463"/>
      <c r="CH69" s="3463"/>
      <c r="CI69" s="3466"/>
      <c r="CJ69" s="3469"/>
      <c r="CK69" s="3463"/>
      <c r="CL69" s="3463"/>
      <c r="CM69" s="3463"/>
      <c r="CN69" s="3463"/>
      <c r="CO69" s="3466"/>
      <c r="CP69" s="3469"/>
      <c r="CQ69" s="3463"/>
      <c r="CR69" s="3463"/>
      <c r="CS69" s="3463"/>
      <c r="CT69" s="3463"/>
      <c r="CU69" s="3466"/>
      <c r="CV69" s="3469"/>
      <c r="CW69" s="3463"/>
      <c r="CX69" s="3463"/>
      <c r="CY69" s="3463"/>
      <c r="CZ69" s="3463"/>
      <c r="DA69" s="3493"/>
      <c r="DB69" s="3496"/>
      <c r="DC69" s="3463"/>
      <c r="DD69" s="3463"/>
      <c r="DE69" s="3463"/>
      <c r="DF69" s="3463"/>
      <c r="DG69" s="3493"/>
      <c r="DH69" s="3496"/>
      <c r="DI69" s="3463"/>
      <c r="DJ69" s="3463"/>
      <c r="DK69" s="3463"/>
      <c r="DL69" s="3463"/>
      <c r="DM69" s="3493"/>
      <c r="DN69" s="3496"/>
      <c r="DO69" s="3463"/>
      <c r="DP69" s="3463"/>
      <c r="DQ69" s="3463"/>
      <c r="DR69" s="3463"/>
      <c r="DS69" s="3493"/>
      <c r="DT69" s="3496"/>
      <c r="DU69" s="3463"/>
      <c r="DV69" s="3463"/>
      <c r="DW69" s="3463"/>
      <c r="DX69" s="3463"/>
      <c r="DY69" s="3493"/>
      <c r="DZ69" s="3496"/>
      <c r="EA69" s="3463"/>
      <c r="EB69" s="3463"/>
      <c r="EC69" s="3463"/>
      <c r="ED69" s="3463"/>
      <c r="EE69" s="3493"/>
      <c r="EF69" s="3496"/>
      <c r="EG69" s="3463"/>
      <c r="EH69" s="3463"/>
      <c r="EI69" s="3463"/>
      <c r="EJ69" s="3463"/>
      <c r="EK69" s="3493"/>
      <c r="EL69" s="3496"/>
      <c r="EM69" s="3463"/>
      <c r="EN69" s="3463"/>
      <c r="EO69" s="3463"/>
      <c r="EP69" s="3463"/>
      <c r="EQ69" s="3493"/>
      <c r="ER69" s="3496"/>
      <c r="ES69" s="3463"/>
      <c r="ET69" s="3463"/>
      <c r="EU69" s="3463"/>
      <c r="EV69" s="3463"/>
      <c r="EW69" s="3493"/>
      <c r="EX69" s="3496"/>
      <c r="EY69" s="3463"/>
      <c r="EZ69" s="3463"/>
      <c r="FA69" s="3463"/>
      <c r="FB69" s="3463"/>
      <c r="FC69" s="3493"/>
      <c r="FD69" s="3496"/>
      <c r="FE69" s="3463"/>
      <c r="FF69" s="3463"/>
      <c r="FG69" s="3463"/>
      <c r="FH69" s="3463"/>
      <c r="FI69" s="3493"/>
      <c r="FJ69" s="3496"/>
      <c r="FK69" s="3463"/>
      <c r="FL69" s="3463"/>
      <c r="FM69" s="3463"/>
      <c r="FN69" s="3463"/>
      <c r="FO69" s="3493"/>
      <c r="FP69" s="3496"/>
      <c r="FQ69" s="3463"/>
      <c r="FR69" s="3463"/>
      <c r="FS69" s="3463"/>
      <c r="FT69" s="3463"/>
      <c r="FU69" s="3493"/>
      <c r="FV69" s="3496"/>
      <c r="FW69" s="3463"/>
      <c r="FX69" s="3463"/>
      <c r="FY69" s="3463"/>
      <c r="FZ69" s="3463"/>
      <c r="GA69" s="3493"/>
      <c r="GB69" s="3496"/>
      <c r="GC69" s="3463"/>
      <c r="GD69" s="3463"/>
      <c r="GE69" s="3463"/>
      <c r="GF69" s="3458"/>
      <c r="GG69" s="3507"/>
      <c r="GH69" s="421">
        <f t="shared" si="0"/>
        <v>0</v>
      </c>
      <c r="GI69" s="421">
        <f t="shared" si="1"/>
        <v>0</v>
      </c>
      <c r="GJ69" s="421">
        <f t="shared" si="2"/>
        <v>0</v>
      </c>
      <c r="GK69" s="14"/>
      <c r="GM69" s="422">
        <f t="shared" si="3"/>
        <v>0</v>
      </c>
      <c r="GN69" s="422">
        <f t="shared" si="4"/>
        <v>0</v>
      </c>
      <c r="GO69" s="422">
        <f t="shared" si="5"/>
        <v>0</v>
      </c>
      <c r="GP69" s="422">
        <f t="shared" si="6"/>
        <v>0</v>
      </c>
      <c r="GQ69" s="422">
        <f t="shared" si="7"/>
        <v>0</v>
      </c>
      <c r="GR69" s="422">
        <f t="shared" si="8"/>
        <v>0</v>
      </c>
      <c r="GS69" s="417" t="str">
        <f t="shared" si="9"/>
        <v/>
      </c>
      <c r="GT69" s="417" t="str">
        <f t="shared" si="10"/>
        <v/>
      </c>
    </row>
    <row r="70" spans="1:202">
      <c r="A70" s="3438">
        <v>47</v>
      </c>
      <c r="B70" s="3443"/>
      <c r="C70" s="3447"/>
      <c r="D70" s="3452"/>
      <c r="E70" s="3458"/>
      <c r="F70" s="3463"/>
      <c r="G70" s="3463"/>
      <c r="H70" s="3463"/>
      <c r="I70" s="3466"/>
      <c r="J70" s="3469"/>
      <c r="K70" s="3463"/>
      <c r="L70" s="3463"/>
      <c r="M70" s="3463"/>
      <c r="N70" s="3463"/>
      <c r="O70" s="3466"/>
      <c r="P70" s="3469"/>
      <c r="Q70" s="3463"/>
      <c r="R70" s="3463"/>
      <c r="S70" s="3463"/>
      <c r="T70" s="3463"/>
      <c r="U70" s="3466"/>
      <c r="V70" s="3469"/>
      <c r="W70" s="3463"/>
      <c r="X70" s="3463"/>
      <c r="Y70" s="3463"/>
      <c r="Z70" s="3463"/>
      <c r="AA70" s="3466"/>
      <c r="AB70" s="3469"/>
      <c r="AC70" s="3463"/>
      <c r="AD70" s="3463"/>
      <c r="AE70" s="3463"/>
      <c r="AF70" s="3463"/>
      <c r="AG70" s="3466"/>
      <c r="AH70" s="3469"/>
      <c r="AI70" s="3463"/>
      <c r="AJ70" s="3463"/>
      <c r="AK70" s="3463"/>
      <c r="AL70" s="3463"/>
      <c r="AM70" s="3466"/>
      <c r="AN70" s="3469"/>
      <c r="AO70" s="3463"/>
      <c r="AP70" s="3463"/>
      <c r="AQ70" s="3463"/>
      <c r="AR70" s="3463"/>
      <c r="AS70" s="3493"/>
      <c r="AT70" s="3496"/>
      <c r="AU70" s="3463"/>
      <c r="AV70" s="3463"/>
      <c r="AW70" s="3463"/>
      <c r="AX70" s="3463"/>
      <c r="AY70" s="3466"/>
      <c r="AZ70" s="3469"/>
      <c r="BA70" s="3463"/>
      <c r="BB70" s="3463"/>
      <c r="BC70" s="3463"/>
      <c r="BD70" s="3463"/>
      <c r="BE70" s="3466"/>
      <c r="BF70" s="3469"/>
      <c r="BG70" s="3463"/>
      <c r="BH70" s="3463"/>
      <c r="BI70" s="3463"/>
      <c r="BJ70" s="3463"/>
      <c r="BK70" s="3466"/>
      <c r="BL70" s="3469"/>
      <c r="BM70" s="3463"/>
      <c r="BN70" s="3463"/>
      <c r="BO70" s="3463"/>
      <c r="BP70" s="3463"/>
      <c r="BQ70" s="3493"/>
      <c r="BR70" s="3496"/>
      <c r="BS70" s="3463"/>
      <c r="BT70" s="3463"/>
      <c r="BU70" s="3463"/>
      <c r="BV70" s="3463"/>
      <c r="BW70" s="3466"/>
      <c r="BX70" s="3469"/>
      <c r="BY70" s="3463"/>
      <c r="BZ70" s="3463"/>
      <c r="CA70" s="3463"/>
      <c r="CB70" s="3463"/>
      <c r="CC70" s="3466"/>
      <c r="CD70" s="3469"/>
      <c r="CE70" s="3463"/>
      <c r="CF70" s="3463"/>
      <c r="CG70" s="3463"/>
      <c r="CH70" s="3463"/>
      <c r="CI70" s="3466"/>
      <c r="CJ70" s="3469"/>
      <c r="CK70" s="3463"/>
      <c r="CL70" s="3463"/>
      <c r="CM70" s="3463"/>
      <c r="CN70" s="3463"/>
      <c r="CO70" s="3466"/>
      <c r="CP70" s="3469"/>
      <c r="CQ70" s="3463"/>
      <c r="CR70" s="3463"/>
      <c r="CS70" s="3463"/>
      <c r="CT70" s="3463"/>
      <c r="CU70" s="3466"/>
      <c r="CV70" s="3469"/>
      <c r="CW70" s="3463"/>
      <c r="CX70" s="3463"/>
      <c r="CY70" s="3463"/>
      <c r="CZ70" s="3463"/>
      <c r="DA70" s="3493"/>
      <c r="DB70" s="3496"/>
      <c r="DC70" s="3463"/>
      <c r="DD70" s="3463"/>
      <c r="DE70" s="3463"/>
      <c r="DF70" s="3463"/>
      <c r="DG70" s="3493"/>
      <c r="DH70" s="3496"/>
      <c r="DI70" s="3463"/>
      <c r="DJ70" s="3463"/>
      <c r="DK70" s="3463"/>
      <c r="DL70" s="3463"/>
      <c r="DM70" s="3493"/>
      <c r="DN70" s="3496"/>
      <c r="DO70" s="3463"/>
      <c r="DP70" s="3463"/>
      <c r="DQ70" s="3463"/>
      <c r="DR70" s="3463"/>
      <c r="DS70" s="3493"/>
      <c r="DT70" s="3496"/>
      <c r="DU70" s="3463"/>
      <c r="DV70" s="3463"/>
      <c r="DW70" s="3463"/>
      <c r="DX70" s="3463"/>
      <c r="DY70" s="3493"/>
      <c r="DZ70" s="3496"/>
      <c r="EA70" s="3463"/>
      <c r="EB70" s="3463"/>
      <c r="EC70" s="3463"/>
      <c r="ED70" s="3463"/>
      <c r="EE70" s="3493"/>
      <c r="EF70" s="3496"/>
      <c r="EG70" s="3463"/>
      <c r="EH70" s="3463"/>
      <c r="EI70" s="3463"/>
      <c r="EJ70" s="3463"/>
      <c r="EK70" s="3493"/>
      <c r="EL70" s="3496"/>
      <c r="EM70" s="3463"/>
      <c r="EN70" s="3463"/>
      <c r="EO70" s="3463"/>
      <c r="EP70" s="3463"/>
      <c r="EQ70" s="3493"/>
      <c r="ER70" s="3496"/>
      <c r="ES70" s="3463"/>
      <c r="ET70" s="3463"/>
      <c r="EU70" s="3463"/>
      <c r="EV70" s="3463"/>
      <c r="EW70" s="3493"/>
      <c r="EX70" s="3496"/>
      <c r="EY70" s="3463"/>
      <c r="EZ70" s="3463"/>
      <c r="FA70" s="3463"/>
      <c r="FB70" s="3463"/>
      <c r="FC70" s="3493"/>
      <c r="FD70" s="3496"/>
      <c r="FE70" s="3463"/>
      <c r="FF70" s="3463"/>
      <c r="FG70" s="3463"/>
      <c r="FH70" s="3463"/>
      <c r="FI70" s="3493"/>
      <c r="FJ70" s="3496"/>
      <c r="FK70" s="3463"/>
      <c r="FL70" s="3463"/>
      <c r="FM70" s="3463"/>
      <c r="FN70" s="3463"/>
      <c r="FO70" s="3493"/>
      <c r="FP70" s="3496"/>
      <c r="FQ70" s="3463"/>
      <c r="FR70" s="3463"/>
      <c r="FS70" s="3463"/>
      <c r="FT70" s="3463"/>
      <c r="FU70" s="3493"/>
      <c r="FV70" s="3496"/>
      <c r="FW70" s="3463"/>
      <c r="FX70" s="3463"/>
      <c r="FY70" s="3463"/>
      <c r="FZ70" s="3463"/>
      <c r="GA70" s="3493"/>
      <c r="GB70" s="3496"/>
      <c r="GC70" s="3463"/>
      <c r="GD70" s="3463"/>
      <c r="GE70" s="3463"/>
      <c r="GF70" s="3458"/>
      <c r="GG70" s="3507"/>
      <c r="GH70" s="421">
        <f t="shared" si="0"/>
        <v>0</v>
      </c>
      <c r="GI70" s="421">
        <f t="shared" si="1"/>
        <v>0</v>
      </c>
      <c r="GJ70" s="421">
        <f t="shared" si="2"/>
        <v>0</v>
      </c>
      <c r="GK70" s="14"/>
      <c r="GM70" s="422">
        <f t="shared" si="3"/>
        <v>0</v>
      </c>
      <c r="GN70" s="422">
        <f t="shared" si="4"/>
        <v>0</v>
      </c>
      <c r="GO70" s="422">
        <f t="shared" si="5"/>
        <v>0</v>
      </c>
      <c r="GP70" s="422">
        <f t="shared" si="6"/>
        <v>0</v>
      </c>
      <c r="GQ70" s="422">
        <f t="shared" si="7"/>
        <v>0</v>
      </c>
      <c r="GR70" s="422">
        <f t="shared" si="8"/>
        <v>0</v>
      </c>
      <c r="GS70" s="417" t="str">
        <f t="shared" si="9"/>
        <v/>
      </c>
      <c r="GT70" s="417" t="str">
        <f t="shared" si="10"/>
        <v/>
      </c>
    </row>
    <row r="71" spans="1:202">
      <c r="A71" s="3438">
        <v>48</v>
      </c>
      <c r="B71" s="3443"/>
      <c r="C71" s="3447"/>
      <c r="D71" s="3452"/>
      <c r="E71" s="3458"/>
      <c r="F71" s="3463"/>
      <c r="G71" s="3463"/>
      <c r="H71" s="3463"/>
      <c r="I71" s="3466"/>
      <c r="J71" s="3469"/>
      <c r="K71" s="3463"/>
      <c r="L71" s="3463"/>
      <c r="M71" s="3463"/>
      <c r="N71" s="3463"/>
      <c r="O71" s="3466"/>
      <c r="P71" s="3469"/>
      <c r="Q71" s="3463"/>
      <c r="R71" s="3463"/>
      <c r="S71" s="3463"/>
      <c r="T71" s="3463"/>
      <c r="U71" s="3466"/>
      <c r="V71" s="3469"/>
      <c r="W71" s="3463"/>
      <c r="X71" s="3463"/>
      <c r="Y71" s="3463"/>
      <c r="Z71" s="3463"/>
      <c r="AA71" s="3466"/>
      <c r="AB71" s="3469"/>
      <c r="AC71" s="3463"/>
      <c r="AD71" s="3463"/>
      <c r="AE71" s="3463"/>
      <c r="AF71" s="3463"/>
      <c r="AG71" s="3466"/>
      <c r="AH71" s="3469"/>
      <c r="AI71" s="3463"/>
      <c r="AJ71" s="3463"/>
      <c r="AK71" s="3463"/>
      <c r="AL71" s="3463"/>
      <c r="AM71" s="3466"/>
      <c r="AN71" s="3469"/>
      <c r="AO71" s="3463"/>
      <c r="AP71" s="3463"/>
      <c r="AQ71" s="3463"/>
      <c r="AR71" s="3463"/>
      <c r="AS71" s="3493"/>
      <c r="AT71" s="3496"/>
      <c r="AU71" s="3463"/>
      <c r="AV71" s="3463"/>
      <c r="AW71" s="3463"/>
      <c r="AX71" s="3463"/>
      <c r="AY71" s="3466"/>
      <c r="AZ71" s="3469"/>
      <c r="BA71" s="3463"/>
      <c r="BB71" s="3463"/>
      <c r="BC71" s="3463"/>
      <c r="BD71" s="3463"/>
      <c r="BE71" s="3466"/>
      <c r="BF71" s="3469"/>
      <c r="BG71" s="3463"/>
      <c r="BH71" s="3463"/>
      <c r="BI71" s="3463"/>
      <c r="BJ71" s="3463"/>
      <c r="BK71" s="3466"/>
      <c r="BL71" s="3469"/>
      <c r="BM71" s="3463"/>
      <c r="BN71" s="3463"/>
      <c r="BO71" s="3463"/>
      <c r="BP71" s="3463"/>
      <c r="BQ71" s="3493"/>
      <c r="BR71" s="3496"/>
      <c r="BS71" s="3463"/>
      <c r="BT71" s="3463"/>
      <c r="BU71" s="3463"/>
      <c r="BV71" s="3463"/>
      <c r="BW71" s="3466"/>
      <c r="BX71" s="3469"/>
      <c r="BY71" s="3463"/>
      <c r="BZ71" s="3463"/>
      <c r="CA71" s="3463"/>
      <c r="CB71" s="3463"/>
      <c r="CC71" s="3466"/>
      <c r="CD71" s="3469"/>
      <c r="CE71" s="3463"/>
      <c r="CF71" s="3463"/>
      <c r="CG71" s="3463"/>
      <c r="CH71" s="3463"/>
      <c r="CI71" s="3466"/>
      <c r="CJ71" s="3469"/>
      <c r="CK71" s="3463"/>
      <c r="CL71" s="3463"/>
      <c r="CM71" s="3463"/>
      <c r="CN71" s="3463"/>
      <c r="CO71" s="3466"/>
      <c r="CP71" s="3469"/>
      <c r="CQ71" s="3463"/>
      <c r="CR71" s="3463"/>
      <c r="CS71" s="3463"/>
      <c r="CT71" s="3463"/>
      <c r="CU71" s="3466"/>
      <c r="CV71" s="3469"/>
      <c r="CW71" s="3463"/>
      <c r="CX71" s="3463"/>
      <c r="CY71" s="3463"/>
      <c r="CZ71" s="3463"/>
      <c r="DA71" s="3493"/>
      <c r="DB71" s="3496"/>
      <c r="DC71" s="3463"/>
      <c r="DD71" s="3463"/>
      <c r="DE71" s="3463"/>
      <c r="DF71" s="3463"/>
      <c r="DG71" s="3493"/>
      <c r="DH71" s="3496"/>
      <c r="DI71" s="3463"/>
      <c r="DJ71" s="3463"/>
      <c r="DK71" s="3463"/>
      <c r="DL71" s="3463"/>
      <c r="DM71" s="3493"/>
      <c r="DN71" s="3496"/>
      <c r="DO71" s="3463"/>
      <c r="DP71" s="3463"/>
      <c r="DQ71" s="3463"/>
      <c r="DR71" s="3463"/>
      <c r="DS71" s="3493"/>
      <c r="DT71" s="3496"/>
      <c r="DU71" s="3463"/>
      <c r="DV71" s="3463"/>
      <c r="DW71" s="3463"/>
      <c r="DX71" s="3463"/>
      <c r="DY71" s="3493"/>
      <c r="DZ71" s="3496"/>
      <c r="EA71" s="3463"/>
      <c r="EB71" s="3463"/>
      <c r="EC71" s="3463"/>
      <c r="ED71" s="3463"/>
      <c r="EE71" s="3493"/>
      <c r="EF71" s="3496"/>
      <c r="EG71" s="3463"/>
      <c r="EH71" s="3463"/>
      <c r="EI71" s="3463"/>
      <c r="EJ71" s="3463"/>
      <c r="EK71" s="3493"/>
      <c r="EL71" s="3496"/>
      <c r="EM71" s="3463"/>
      <c r="EN71" s="3463"/>
      <c r="EO71" s="3463"/>
      <c r="EP71" s="3463"/>
      <c r="EQ71" s="3493"/>
      <c r="ER71" s="3496"/>
      <c r="ES71" s="3463"/>
      <c r="ET71" s="3463"/>
      <c r="EU71" s="3463"/>
      <c r="EV71" s="3463"/>
      <c r="EW71" s="3493"/>
      <c r="EX71" s="3496"/>
      <c r="EY71" s="3463"/>
      <c r="EZ71" s="3463"/>
      <c r="FA71" s="3463"/>
      <c r="FB71" s="3463"/>
      <c r="FC71" s="3493"/>
      <c r="FD71" s="3496"/>
      <c r="FE71" s="3463"/>
      <c r="FF71" s="3463"/>
      <c r="FG71" s="3463"/>
      <c r="FH71" s="3463"/>
      <c r="FI71" s="3493"/>
      <c r="FJ71" s="3496"/>
      <c r="FK71" s="3463"/>
      <c r="FL71" s="3463"/>
      <c r="FM71" s="3463"/>
      <c r="FN71" s="3463"/>
      <c r="FO71" s="3493"/>
      <c r="FP71" s="3496"/>
      <c r="FQ71" s="3463"/>
      <c r="FR71" s="3463"/>
      <c r="FS71" s="3463"/>
      <c r="FT71" s="3463"/>
      <c r="FU71" s="3493"/>
      <c r="FV71" s="3496"/>
      <c r="FW71" s="3463"/>
      <c r="FX71" s="3463"/>
      <c r="FY71" s="3463"/>
      <c r="FZ71" s="3463"/>
      <c r="GA71" s="3493"/>
      <c r="GB71" s="3496"/>
      <c r="GC71" s="3463"/>
      <c r="GD71" s="3463"/>
      <c r="GE71" s="3463"/>
      <c r="GF71" s="3458"/>
      <c r="GG71" s="3507"/>
      <c r="GH71" s="421">
        <f t="shared" si="0"/>
        <v>0</v>
      </c>
      <c r="GI71" s="421">
        <f t="shared" si="1"/>
        <v>0</v>
      </c>
      <c r="GJ71" s="421">
        <f t="shared" si="2"/>
        <v>0</v>
      </c>
      <c r="GK71" s="14"/>
      <c r="GM71" s="422">
        <f t="shared" si="3"/>
        <v>0</v>
      </c>
      <c r="GN71" s="422">
        <f t="shared" si="4"/>
        <v>0</v>
      </c>
      <c r="GO71" s="422">
        <f t="shared" si="5"/>
        <v>0</v>
      </c>
      <c r="GP71" s="422">
        <f t="shared" si="6"/>
        <v>0</v>
      </c>
      <c r="GQ71" s="422">
        <f t="shared" si="7"/>
        <v>0</v>
      </c>
      <c r="GR71" s="422">
        <f t="shared" si="8"/>
        <v>0</v>
      </c>
      <c r="GS71" s="417" t="str">
        <f t="shared" si="9"/>
        <v/>
      </c>
      <c r="GT71" s="417" t="str">
        <f t="shared" si="10"/>
        <v/>
      </c>
    </row>
    <row r="72" spans="1:202">
      <c r="A72" s="3438">
        <v>49</v>
      </c>
      <c r="B72" s="3443"/>
      <c r="C72" s="3447"/>
      <c r="D72" s="3452"/>
      <c r="E72" s="3458"/>
      <c r="F72" s="3463"/>
      <c r="G72" s="3463"/>
      <c r="H72" s="3463"/>
      <c r="I72" s="3466"/>
      <c r="J72" s="3469"/>
      <c r="K72" s="3463"/>
      <c r="L72" s="3463"/>
      <c r="M72" s="3463"/>
      <c r="N72" s="3463"/>
      <c r="O72" s="3466"/>
      <c r="P72" s="3469"/>
      <c r="Q72" s="3463"/>
      <c r="R72" s="3463"/>
      <c r="S72" s="3463"/>
      <c r="T72" s="3463"/>
      <c r="U72" s="3466"/>
      <c r="V72" s="3469"/>
      <c r="W72" s="3463"/>
      <c r="X72" s="3463"/>
      <c r="Y72" s="3463"/>
      <c r="Z72" s="3463"/>
      <c r="AA72" s="3466"/>
      <c r="AB72" s="3469"/>
      <c r="AC72" s="3463"/>
      <c r="AD72" s="3463"/>
      <c r="AE72" s="3463"/>
      <c r="AF72" s="3463"/>
      <c r="AG72" s="3466"/>
      <c r="AH72" s="3469"/>
      <c r="AI72" s="3463"/>
      <c r="AJ72" s="3463"/>
      <c r="AK72" s="3463"/>
      <c r="AL72" s="3463"/>
      <c r="AM72" s="3466"/>
      <c r="AN72" s="3469"/>
      <c r="AO72" s="3463"/>
      <c r="AP72" s="3463"/>
      <c r="AQ72" s="3463"/>
      <c r="AR72" s="3463"/>
      <c r="AS72" s="3493"/>
      <c r="AT72" s="3496"/>
      <c r="AU72" s="3463"/>
      <c r="AV72" s="3463"/>
      <c r="AW72" s="3463"/>
      <c r="AX72" s="3463"/>
      <c r="AY72" s="3466"/>
      <c r="AZ72" s="3469"/>
      <c r="BA72" s="3463"/>
      <c r="BB72" s="3463"/>
      <c r="BC72" s="3463"/>
      <c r="BD72" s="3463"/>
      <c r="BE72" s="3466"/>
      <c r="BF72" s="3469"/>
      <c r="BG72" s="3463"/>
      <c r="BH72" s="3463"/>
      <c r="BI72" s="3463"/>
      <c r="BJ72" s="3463"/>
      <c r="BK72" s="3466"/>
      <c r="BL72" s="3469"/>
      <c r="BM72" s="3463"/>
      <c r="BN72" s="3463"/>
      <c r="BO72" s="3463"/>
      <c r="BP72" s="3463"/>
      <c r="BQ72" s="3493"/>
      <c r="BR72" s="3496"/>
      <c r="BS72" s="3463"/>
      <c r="BT72" s="3463"/>
      <c r="BU72" s="3463"/>
      <c r="BV72" s="3463"/>
      <c r="BW72" s="3466"/>
      <c r="BX72" s="3469"/>
      <c r="BY72" s="3463"/>
      <c r="BZ72" s="3463"/>
      <c r="CA72" s="3463"/>
      <c r="CB72" s="3463"/>
      <c r="CC72" s="3466"/>
      <c r="CD72" s="3469"/>
      <c r="CE72" s="3463"/>
      <c r="CF72" s="3463"/>
      <c r="CG72" s="3463"/>
      <c r="CH72" s="3463"/>
      <c r="CI72" s="3466"/>
      <c r="CJ72" s="3469"/>
      <c r="CK72" s="3463"/>
      <c r="CL72" s="3463"/>
      <c r="CM72" s="3463"/>
      <c r="CN72" s="3463"/>
      <c r="CO72" s="3466"/>
      <c r="CP72" s="3469"/>
      <c r="CQ72" s="3463"/>
      <c r="CR72" s="3463"/>
      <c r="CS72" s="3463"/>
      <c r="CT72" s="3463"/>
      <c r="CU72" s="3466"/>
      <c r="CV72" s="3469"/>
      <c r="CW72" s="3463"/>
      <c r="CX72" s="3463"/>
      <c r="CY72" s="3463"/>
      <c r="CZ72" s="3463"/>
      <c r="DA72" s="3493"/>
      <c r="DB72" s="3496"/>
      <c r="DC72" s="3463"/>
      <c r="DD72" s="3463"/>
      <c r="DE72" s="3463"/>
      <c r="DF72" s="3463"/>
      <c r="DG72" s="3493"/>
      <c r="DH72" s="3496"/>
      <c r="DI72" s="3463"/>
      <c r="DJ72" s="3463"/>
      <c r="DK72" s="3463"/>
      <c r="DL72" s="3463"/>
      <c r="DM72" s="3493"/>
      <c r="DN72" s="3496"/>
      <c r="DO72" s="3463"/>
      <c r="DP72" s="3463"/>
      <c r="DQ72" s="3463"/>
      <c r="DR72" s="3463"/>
      <c r="DS72" s="3493"/>
      <c r="DT72" s="3496"/>
      <c r="DU72" s="3463"/>
      <c r="DV72" s="3463"/>
      <c r="DW72" s="3463"/>
      <c r="DX72" s="3463"/>
      <c r="DY72" s="3493"/>
      <c r="DZ72" s="3496"/>
      <c r="EA72" s="3463"/>
      <c r="EB72" s="3463"/>
      <c r="EC72" s="3463"/>
      <c r="ED72" s="3463"/>
      <c r="EE72" s="3493"/>
      <c r="EF72" s="3496"/>
      <c r="EG72" s="3463"/>
      <c r="EH72" s="3463"/>
      <c r="EI72" s="3463"/>
      <c r="EJ72" s="3463"/>
      <c r="EK72" s="3493"/>
      <c r="EL72" s="3496"/>
      <c r="EM72" s="3463"/>
      <c r="EN72" s="3463"/>
      <c r="EO72" s="3463"/>
      <c r="EP72" s="3463"/>
      <c r="EQ72" s="3493"/>
      <c r="ER72" s="3496"/>
      <c r="ES72" s="3463"/>
      <c r="ET72" s="3463"/>
      <c r="EU72" s="3463"/>
      <c r="EV72" s="3463"/>
      <c r="EW72" s="3493"/>
      <c r="EX72" s="3496"/>
      <c r="EY72" s="3463"/>
      <c r="EZ72" s="3463"/>
      <c r="FA72" s="3463"/>
      <c r="FB72" s="3463"/>
      <c r="FC72" s="3493"/>
      <c r="FD72" s="3496"/>
      <c r="FE72" s="3463"/>
      <c r="FF72" s="3463"/>
      <c r="FG72" s="3463"/>
      <c r="FH72" s="3463"/>
      <c r="FI72" s="3493"/>
      <c r="FJ72" s="3496"/>
      <c r="FK72" s="3463"/>
      <c r="FL72" s="3463"/>
      <c r="FM72" s="3463"/>
      <c r="FN72" s="3463"/>
      <c r="FO72" s="3493"/>
      <c r="FP72" s="3496"/>
      <c r="FQ72" s="3463"/>
      <c r="FR72" s="3463"/>
      <c r="FS72" s="3463"/>
      <c r="FT72" s="3463"/>
      <c r="FU72" s="3493"/>
      <c r="FV72" s="3496"/>
      <c r="FW72" s="3463"/>
      <c r="FX72" s="3463"/>
      <c r="FY72" s="3463"/>
      <c r="FZ72" s="3463"/>
      <c r="GA72" s="3493"/>
      <c r="GB72" s="3496"/>
      <c r="GC72" s="3463"/>
      <c r="GD72" s="3463"/>
      <c r="GE72" s="3463"/>
      <c r="GF72" s="3458"/>
      <c r="GG72" s="3507"/>
      <c r="GH72" s="421">
        <f t="shared" si="0"/>
        <v>0</v>
      </c>
      <c r="GI72" s="421">
        <f t="shared" si="1"/>
        <v>0</v>
      </c>
      <c r="GJ72" s="421">
        <f t="shared" si="2"/>
        <v>0</v>
      </c>
      <c r="GK72" s="14"/>
      <c r="GM72" s="422">
        <f t="shared" si="3"/>
        <v>0</v>
      </c>
      <c r="GN72" s="422">
        <f t="shared" si="4"/>
        <v>0</v>
      </c>
      <c r="GO72" s="422">
        <f t="shared" si="5"/>
        <v>0</v>
      </c>
      <c r="GP72" s="422">
        <f t="shared" si="6"/>
        <v>0</v>
      </c>
      <c r="GQ72" s="422">
        <f t="shared" si="7"/>
        <v>0</v>
      </c>
      <c r="GR72" s="422">
        <f t="shared" si="8"/>
        <v>0</v>
      </c>
      <c r="GS72" s="417" t="str">
        <f t="shared" si="9"/>
        <v/>
      </c>
      <c r="GT72" s="417" t="str">
        <f t="shared" si="10"/>
        <v/>
      </c>
    </row>
    <row r="73" spans="1:202">
      <c r="A73" s="3438">
        <v>50</v>
      </c>
      <c r="B73" s="3443"/>
      <c r="C73" s="3447"/>
      <c r="D73" s="3452"/>
      <c r="E73" s="3458"/>
      <c r="F73" s="3463"/>
      <c r="G73" s="3463"/>
      <c r="H73" s="3463"/>
      <c r="I73" s="3466"/>
      <c r="J73" s="3469"/>
      <c r="K73" s="3463"/>
      <c r="L73" s="3463"/>
      <c r="M73" s="3463"/>
      <c r="N73" s="3463"/>
      <c r="O73" s="3466"/>
      <c r="P73" s="3469"/>
      <c r="Q73" s="3463"/>
      <c r="R73" s="3463"/>
      <c r="S73" s="3463"/>
      <c r="T73" s="3463"/>
      <c r="U73" s="3466"/>
      <c r="V73" s="3469"/>
      <c r="W73" s="3463"/>
      <c r="X73" s="3463"/>
      <c r="Y73" s="3463"/>
      <c r="Z73" s="3463"/>
      <c r="AA73" s="3466"/>
      <c r="AB73" s="3469"/>
      <c r="AC73" s="3463"/>
      <c r="AD73" s="3463"/>
      <c r="AE73" s="3463"/>
      <c r="AF73" s="3463"/>
      <c r="AG73" s="3466"/>
      <c r="AH73" s="3469"/>
      <c r="AI73" s="3463"/>
      <c r="AJ73" s="3463"/>
      <c r="AK73" s="3463"/>
      <c r="AL73" s="3463"/>
      <c r="AM73" s="3466"/>
      <c r="AN73" s="3469"/>
      <c r="AO73" s="3463"/>
      <c r="AP73" s="3463"/>
      <c r="AQ73" s="3463"/>
      <c r="AR73" s="3463"/>
      <c r="AS73" s="3493"/>
      <c r="AT73" s="3496"/>
      <c r="AU73" s="3463"/>
      <c r="AV73" s="3463"/>
      <c r="AW73" s="3463"/>
      <c r="AX73" s="3463"/>
      <c r="AY73" s="3466"/>
      <c r="AZ73" s="3469"/>
      <c r="BA73" s="3463"/>
      <c r="BB73" s="3463"/>
      <c r="BC73" s="3463"/>
      <c r="BD73" s="3463"/>
      <c r="BE73" s="3466"/>
      <c r="BF73" s="3469"/>
      <c r="BG73" s="3463"/>
      <c r="BH73" s="3463"/>
      <c r="BI73" s="3463"/>
      <c r="BJ73" s="3463"/>
      <c r="BK73" s="3466"/>
      <c r="BL73" s="3469"/>
      <c r="BM73" s="3463"/>
      <c r="BN73" s="3463"/>
      <c r="BO73" s="3463"/>
      <c r="BP73" s="3463"/>
      <c r="BQ73" s="3493"/>
      <c r="BR73" s="3496"/>
      <c r="BS73" s="3463"/>
      <c r="BT73" s="3463"/>
      <c r="BU73" s="3463"/>
      <c r="BV73" s="3463"/>
      <c r="BW73" s="3466"/>
      <c r="BX73" s="3469"/>
      <c r="BY73" s="3463"/>
      <c r="BZ73" s="3463"/>
      <c r="CA73" s="3463"/>
      <c r="CB73" s="3463"/>
      <c r="CC73" s="3466"/>
      <c r="CD73" s="3469"/>
      <c r="CE73" s="3463"/>
      <c r="CF73" s="3463"/>
      <c r="CG73" s="3463"/>
      <c r="CH73" s="3463"/>
      <c r="CI73" s="3466"/>
      <c r="CJ73" s="3469"/>
      <c r="CK73" s="3463"/>
      <c r="CL73" s="3463"/>
      <c r="CM73" s="3463"/>
      <c r="CN73" s="3463"/>
      <c r="CO73" s="3466"/>
      <c r="CP73" s="3469"/>
      <c r="CQ73" s="3463"/>
      <c r="CR73" s="3463"/>
      <c r="CS73" s="3463"/>
      <c r="CT73" s="3463"/>
      <c r="CU73" s="3466"/>
      <c r="CV73" s="3469"/>
      <c r="CW73" s="3463"/>
      <c r="CX73" s="3463"/>
      <c r="CY73" s="3463"/>
      <c r="CZ73" s="3463"/>
      <c r="DA73" s="3493"/>
      <c r="DB73" s="3496"/>
      <c r="DC73" s="3463"/>
      <c r="DD73" s="3463"/>
      <c r="DE73" s="3463"/>
      <c r="DF73" s="3463"/>
      <c r="DG73" s="3493"/>
      <c r="DH73" s="3496"/>
      <c r="DI73" s="3463"/>
      <c r="DJ73" s="3463"/>
      <c r="DK73" s="3463"/>
      <c r="DL73" s="3463"/>
      <c r="DM73" s="3493"/>
      <c r="DN73" s="3496"/>
      <c r="DO73" s="3463"/>
      <c r="DP73" s="3463"/>
      <c r="DQ73" s="3463"/>
      <c r="DR73" s="3463"/>
      <c r="DS73" s="3493"/>
      <c r="DT73" s="3496"/>
      <c r="DU73" s="3463"/>
      <c r="DV73" s="3463"/>
      <c r="DW73" s="3463"/>
      <c r="DX73" s="3463"/>
      <c r="DY73" s="3493"/>
      <c r="DZ73" s="3496"/>
      <c r="EA73" s="3463"/>
      <c r="EB73" s="3463"/>
      <c r="EC73" s="3463"/>
      <c r="ED73" s="3463"/>
      <c r="EE73" s="3493"/>
      <c r="EF73" s="3496"/>
      <c r="EG73" s="3463"/>
      <c r="EH73" s="3463"/>
      <c r="EI73" s="3463"/>
      <c r="EJ73" s="3463"/>
      <c r="EK73" s="3493"/>
      <c r="EL73" s="3496"/>
      <c r="EM73" s="3463"/>
      <c r="EN73" s="3463"/>
      <c r="EO73" s="3463"/>
      <c r="EP73" s="3463"/>
      <c r="EQ73" s="3493"/>
      <c r="ER73" s="3496"/>
      <c r="ES73" s="3463"/>
      <c r="ET73" s="3463"/>
      <c r="EU73" s="3463"/>
      <c r="EV73" s="3463"/>
      <c r="EW73" s="3493"/>
      <c r="EX73" s="3496"/>
      <c r="EY73" s="3463"/>
      <c r="EZ73" s="3463"/>
      <c r="FA73" s="3463"/>
      <c r="FB73" s="3463"/>
      <c r="FC73" s="3493"/>
      <c r="FD73" s="3496"/>
      <c r="FE73" s="3463"/>
      <c r="FF73" s="3463"/>
      <c r="FG73" s="3463"/>
      <c r="FH73" s="3463"/>
      <c r="FI73" s="3493"/>
      <c r="FJ73" s="3496"/>
      <c r="FK73" s="3463"/>
      <c r="FL73" s="3463"/>
      <c r="FM73" s="3463"/>
      <c r="FN73" s="3463"/>
      <c r="FO73" s="3493"/>
      <c r="FP73" s="3496"/>
      <c r="FQ73" s="3463"/>
      <c r="FR73" s="3463"/>
      <c r="FS73" s="3463"/>
      <c r="FT73" s="3463"/>
      <c r="FU73" s="3493"/>
      <c r="FV73" s="3496"/>
      <c r="FW73" s="3463"/>
      <c r="FX73" s="3463"/>
      <c r="FY73" s="3463"/>
      <c r="FZ73" s="3463"/>
      <c r="GA73" s="3493"/>
      <c r="GB73" s="3496"/>
      <c r="GC73" s="3463"/>
      <c r="GD73" s="3463"/>
      <c r="GE73" s="3463"/>
      <c r="GF73" s="3458"/>
      <c r="GG73" s="3507"/>
      <c r="GH73" s="421">
        <f t="shared" si="0"/>
        <v>0</v>
      </c>
      <c r="GI73" s="421">
        <f t="shared" si="1"/>
        <v>0</v>
      </c>
      <c r="GJ73" s="421">
        <f t="shared" si="2"/>
        <v>0</v>
      </c>
      <c r="GK73" s="14"/>
      <c r="GM73" s="422">
        <f t="shared" si="3"/>
        <v>0</v>
      </c>
      <c r="GN73" s="422">
        <f t="shared" si="4"/>
        <v>0</v>
      </c>
      <c r="GO73" s="422">
        <f t="shared" si="5"/>
        <v>0</v>
      </c>
      <c r="GP73" s="422">
        <f t="shared" si="6"/>
        <v>0</v>
      </c>
      <c r="GQ73" s="422">
        <f t="shared" si="7"/>
        <v>0</v>
      </c>
      <c r="GR73" s="422">
        <f t="shared" si="8"/>
        <v>0</v>
      </c>
      <c r="GS73" s="417" t="str">
        <f t="shared" si="9"/>
        <v/>
      </c>
      <c r="GT73" s="417" t="str">
        <f t="shared" si="10"/>
        <v/>
      </c>
    </row>
    <row r="74" spans="1:202">
      <c r="A74" s="3438">
        <v>51</v>
      </c>
      <c r="B74" s="3443"/>
      <c r="C74" s="3447"/>
      <c r="D74" s="3452"/>
      <c r="E74" s="3458"/>
      <c r="F74" s="3463"/>
      <c r="G74" s="3463"/>
      <c r="H74" s="3463"/>
      <c r="I74" s="3466"/>
      <c r="J74" s="3469"/>
      <c r="K74" s="3463"/>
      <c r="L74" s="3463"/>
      <c r="M74" s="3463"/>
      <c r="N74" s="3463"/>
      <c r="O74" s="3466"/>
      <c r="P74" s="3469"/>
      <c r="Q74" s="3463"/>
      <c r="R74" s="3463"/>
      <c r="S74" s="3463"/>
      <c r="T74" s="3463"/>
      <c r="U74" s="3466"/>
      <c r="V74" s="3469"/>
      <c r="W74" s="3463"/>
      <c r="X74" s="3463"/>
      <c r="Y74" s="3463"/>
      <c r="Z74" s="3463"/>
      <c r="AA74" s="3466"/>
      <c r="AB74" s="3469"/>
      <c r="AC74" s="3463"/>
      <c r="AD74" s="3463"/>
      <c r="AE74" s="3463"/>
      <c r="AF74" s="3463"/>
      <c r="AG74" s="3466"/>
      <c r="AH74" s="3469"/>
      <c r="AI74" s="3463"/>
      <c r="AJ74" s="3463"/>
      <c r="AK74" s="3463"/>
      <c r="AL74" s="3463"/>
      <c r="AM74" s="3466"/>
      <c r="AN74" s="3469"/>
      <c r="AO74" s="3463"/>
      <c r="AP74" s="3463"/>
      <c r="AQ74" s="3463"/>
      <c r="AR74" s="3463"/>
      <c r="AS74" s="3493"/>
      <c r="AT74" s="3496"/>
      <c r="AU74" s="3463"/>
      <c r="AV74" s="3463"/>
      <c r="AW74" s="3463"/>
      <c r="AX74" s="3463"/>
      <c r="AY74" s="3466"/>
      <c r="AZ74" s="3469"/>
      <c r="BA74" s="3463"/>
      <c r="BB74" s="3463"/>
      <c r="BC74" s="3463"/>
      <c r="BD74" s="3463"/>
      <c r="BE74" s="3466"/>
      <c r="BF74" s="3469"/>
      <c r="BG74" s="3463"/>
      <c r="BH74" s="3463"/>
      <c r="BI74" s="3463"/>
      <c r="BJ74" s="3463"/>
      <c r="BK74" s="3466"/>
      <c r="BL74" s="3469"/>
      <c r="BM74" s="3463"/>
      <c r="BN74" s="3463"/>
      <c r="BO74" s="3463"/>
      <c r="BP74" s="3463"/>
      <c r="BQ74" s="3493"/>
      <c r="BR74" s="3496"/>
      <c r="BS74" s="3463"/>
      <c r="BT74" s="3463"/>
      <c r="BU74" s="3463"/>
      <c r="BV74" s="3463"/>
      <c r="BW74" s="3466"/>
      <c r="BX74" s="3469"/>
      <c r="BY74" s="3463"/>
      <c r="BZ74" s="3463"/>
      <c r="CA74" s="3463"/>
      <c r="CB74" s="3463"/>
      <c r="CC74" s="3466"/>
      <c r="CD74" s="3469"/>
      <c r="CE74" s="3463"/>
      <c r="CF74" s="3463"/>
      <c r="CG74" s="3463"/>
      <c r="CH74" s="3463"/>
      <c r="CI74" s="3466"/>
      <c r="CJ74" s="3469"/>
      <c r="CK74" s="3463"/>
      <c r="CL74" s="3463"/>
      <c r="CM74" s="3463"/>
      <c r="CN74" s="3463"/>
      <c r="CO74" s="3466"/>
      <c r="CP74" s="3469"/>
      <c r="CQ74" s="3463"/>
      <c r="CR74" s="3463"/>
      <c r="CS74" s="3463"/>
      <c r="CT74" s="3463"/>
      <c r="CU74" s="3466"/>
      <c r="CV74" s="3469"/>
      <c r="CW74" s="3463"/>
      <c r="CX74" s="3463"/>
      <c r="CY74" s="3463"/>
      <c r="CZ74" s="3463"/>
      <c r="DA74" s="3493"/>
      <c r="DB74" s="3496"/>
      <c r="DC74" s="3463"/>
      <c r="DD74" s="3463"/>
      <c r="DE74" s="3463"/>
      <c r="DF74" s="3463"/>
      <c r="DG74" s="3493"/>
      <c r="DH74" s="3496"/>
      <c r="DI74" s="3463"/>
      <c r="DJ74" s="3463"/>
      <c r="DK74" s="3463"/>
      <c r="DL74" s="3463"/>
      <c r="DM74" s="3493"/>
      <c r="DN74" s="3496"/>
      <c r="DO74" s="3463"/>
      <c r="DP74" s="3463"/>
      <c r="DQ74" s="3463"/>
      <c r="DR74" s="3463"/>
      <c r="DS74" s="3493"/>
      <c r="DT74" s="3496"/>
      <c r="DU74" s="3463"/>
      <c r="DV74" s="3463"/>
      <c r="DW74" s="3463"/>
      <c r="DX74" s="3463"/>
      <c r="DY74" s="3493"/>
      <c r="DZ74" s="3496"/>
      <c r="EA74" s="3463"/>
      <c r="EB74" s="3463"/>
      <c r="EC74" s="3463"/>
      <c r="ED74" s="3463"/>
      <c r="EE74" s="3493"/>
      <c r="EF74" s="3496"/>
      <c r="EG74" s="3463"/>
      <c r="EH74" s="3463"/>
      <c r="EI74" s="3463"/>
      <c r="EJ74" s="3463"/>
      <c r="EK74" s="3493"/>
      <c r="EL74" s="3496"/>
      <c r="EM74" s="3463"/>
      <c r="EN74" s="3463"/>
      <c r="EO74" s="3463"/>
      <c r="EP74" s="3463"/>
      <c r="EQ74" s="3493"/>
      <c r="ER74" s="3496"/>
      <c r="ES74" s="3463"/>
      <c r="ET74" s="3463"/>
      <c r="EU74" s="3463"/>
      <c r="EV74" s="3463"/>
      <c r="EW74" s="3493"/>
      <c r="EX74" s="3496"/>
      <c r="EY74" s="3463"/>
      <c r="EZ74" s="3463"/>
      <c r="FA74" s="3463"/>
      <c r="FB74" s="3463"/>
      <c r="FC74" s="3493"/>
      <c r="FD74" s="3496"/>
      <c r="FE74" s="3463"/>
      <c r="FF74" s="3463"/>
      <c r="FG74" s="3463"/>
      <c r="FH74" s="3463"/>
      <c r="FI74" s="3493"/>
      <c r="FJ74" s="3496"/>
      <c r="FK74" s="3463"/>
      <c r="FL74" s="3463"/>
      <c r="FM74" s="3463"/>
      <c r="FN74" s="3463"/>
      <c r="FO74" s="3493"/>
      <c r="FP74" s="3496"/>
      <c r="FQ74" s="3463"/>
      <c r="FR74" s="3463"/>
      <c r="FS74" s="3463"/>
      <c r="FT74" s="3463"/>
      <c r="FU74" s="3493"/>
      <c r="FV74" s="3496"/>
      <c r="FW74" s="3463"/>
      <c r="FX74" s="3463"/>
      <c r="FY74" s="3463"/>
      <c r="FZ74" s="3463"/>
      <c r="GA74" s="3493"/>
      <c r="GB74" s="3496"/>
      <c r="GC74" s="3463"/>
      <c r="GD74" s="3463"/>
      <c r="GE74" s="3463"/>
      <c r="GF74" s="3458"/>
      <c r="GG74" s="3507"/>
      <c r="GH74" s="421">
        <f t="shared" si="0"/>
        <v>0</v>
      </c>
      <c r="GI74" s="421">
        <f t="shared" si="1"/>
        <v>0</v>
      </c>
      <c r="GJ74" s="421">
        <f t="shared" si="2"/>
        <v>0</v>
      </c>
      <c r="GK74" s="14"/>
      <c r="GM74" s="422">
        <f t="shared" si="3"/>
        <v>0</v>
      </c>
      <c r="GN74" s="422">
        <f t="shared" si="4"/>
        <v>0</v>
      </c>
      <c r="GO74" s="422">
        <f t="shared" si="5"/>
        <v>0</v>
      </c>
      <c r="GP74" s="422">
        <f t="shared" si="6"/>
        <v>0</v>
      </c>
      <c r="GQ74" s="422">
        <f t="shared" si="7"/>
        <v>0</v>
      </c>
      <c r="GR74" s="422">
        <f t="shared" si="8"/>
        <v>0</v>
      </c>
      <c r="GS74" s="417" t="str">
        <f t="shared" si="9"/>
        <v/>
      </c>
      <c r="GT74" s="417" t="str">
        <f t="shared" si="10"/>
        <v/>
      </c>
    </row>
    <row r="75" spans="1:202">
      <c r="A75" s="3438">
        <v>52</v>
      </c>
      <c r="B75" s="3443"/>
      <c r="C75" s="3447"/>
      <c r="D75" s="3452"/>
      <c r="E75" s="3458"/>
      <c r="F75" s="3463"/>
      <c r="G75" s="3463"/>
      <c r="H75" s="3463"/>
      <c r="I75" s="3466"/>
      <c r="J75" s="3469"/>
      <c r="K75" s="3463"/>
      <c r="L75" s="3463"/>
      <c r="M75" s="3463"/>
      <c r="N75" s="3463"/>
      <c r="O75" s="3466"/>
      <c r="P75" s="3469"/>
      <c r="Q75" s="3463"/>
      <c r="R75" s="3463"/>
      <c r="S75" s="3463"/>
      <c r="T75" s="3463"/>
      <c r="U75" s="3466"/>
      <c r="V75" s="3469"/>
      <c r="W75" s="3463"/>
      <c r="X75" s="3463"/>
      <c r="Y75" s="3463"/>
      <c r="Z75" s="3463"/>
      <c r="AA75" s="3466"/>
      <c r="AB75" s="3469"/>
      <c r="AC75" s="3463"/>
      <c r="AD75" s="3463"/>
      <c r="AE75" s="3463"/>
      <c r="AF75" s="3463"/>
      <c r="AG75" s="3466"/>
      <c r="AH75" s="3469"/>
      <c r="AI75" s="3463"/>
      <c r="AJ75" s="3463"/>
      <c r="AK75" s="3463"/>
      <c r="AL75" s="3463"/>
      <c r="AM75" s="3466"/>
      <c r="AN75" s="3469"/>
      <c r="AO75" s="3463"/>
      <c r="AP75" s="3463"/>
      <c r="AQ75" s="3463"/>
      <c r="AR75" s="3463"/>
      <c r="AS75" s="3493"/>
      <c r="AT75" s="3496"/>
      <c r="AU75" s="3463"/>
      <c r="AV75" s="3463"/>
      <c r="AW75" s="3463"/>
      <c r="AX75" s="3463"/>
      <c r="AY75" s="3466"/>
      <c r="AZ75" s="3469"/>
      <c r="BA75" s="3463"/>
      <c r="BB75" s="3463"/>
      <c r="BC75" s="3463"/>
      <c r="BD75" s="3463"/>
      <c r="BE75" s="3466"/>
      <c r="BF75" s="3469"/>
      <c r="BG75" s="3463"/>
      <c r="BH75" s="3463"/>
      <c r="BI75" s="3463"/>
      <c r="BJ75" s="3463"/>
      <c r="BK75" s="3466"/>
      <c r="BL75" s="3469"/>
      <c r="BM75" s="3463"/>
      <c r="BN75" s="3463"/>
      <c r="BO75" s="3463"/>
      <c r="BP75" s="3463"/>
      <c r="BQ75" s="3493"/>
      <c r="BR75" s="3496"/>
      <c r="BS75" s="3463"/>
      <c r="BT75" s="3463"/>
      <c r="BU75" s="3463"/>
      <c r="BV75" s="3463"/>
      <c r="BW75" s="3466"/>
      <c r="BX75" s="3469"/>
      <c r="BY75" s="3463"/>
      <c r="BZ75" s="3463"/>
      <c r="CA75" s="3463"/>
      <c r="CB75" s="3463"/>
      <c r="CC75" s="3466"/>
      <c r="CD75" s="3469"/>
      <c r="CE75" s="3463"/>
      <c r="CF75" s="3463"/>
      <c r="CG75" s="3463"/>
      <c r="CH75" s="3463"/>
      <c r="CI75" s="3466"/>
      <c r="CJ75" s="3469"/>
      <c r="CK75" s="3463"/>
      <c r="CL75" s="3463"/>
      <c r="CM75" s="3463"/>
      <c r="CN75" s="3463"/>
      <c r="CO75" s="3466"/>
      <c r="CP75" s="3469"/>
      <c r="CQ75" s="3463"/>
      <c r="CR75" s="3463"/>
      <c r="CS75" s="3463"/>
      <c r="CT75" s="3463"/>
      <c r="CU75" s="3466"/>
      <c r="CV75" s="3469"/>
      <c r="CW75" s="3463"/>
      <c r="CX75" s="3463"/>
      <c r="CY75" s="3463"/>
      <c r="CZ75" s="3463"/>
      <c r="DA75" s="3493"/>
      <c r="DB75" s="3496"/>
      <c r="DC75" s="3463"/>
      <c r="DD75" s="3463"/>
      <c r="DE75" s="3463"/>
      <c r="DF75" s="3463"/>
      <c r="DG75" s="3493"/>
      <c r="DH75" s="3496"/>
      <c r="DI75" s="3463"/>
      <c r="DJ75" s="3463"/>
      <c r="DK75" s="3463"/>
      <c r="DL75" s="3463"/>
      <c r="DM75" s="3493"/>
      <c r="DN75" s="3496"/>
      <c r="DO75" s="3463"/>
      <c r="DP75" s="3463"/>
      <c r="DQ75" s="3463"/>
      <c r="DR75" s="3463"/>
      <c r="DS75" s="3493"/>
      <c r="DT75" s="3496"/>
      <c r="DU75" s="3463"/>
      <c r="DV75" s="3463"/>
      <c r="DW75" s="3463"/>
      <c r="DX75" s="3463"/>
      <c r="DY75" s="3493"/>
      <c r="DZ75" s="3496"/>
      <c r="EA75" s="3463"/>
      <c r="EB75" s="3463"/>
      <c r="EC75" s="3463"/>
      <c r="ED75" s="3463"/>
      <c r="EE75" s="3493"/>
      <c r="EF75" s="3496"/>
      <c r="EG75" s="3463"/>
      <c r="EH75" s="3463"/>
      <c r="EI75" s="3463"/>
      <c r="EJ75" s="3463"/>
      <c r="EK75" s="3493"/>
      <c r="EL75" s="3496"/>
      <c r="EM75" s="3463"/>
      <c r="EN75" s="3463"/>
      <c r="EO75" s="3463"/>
      <c r="EP75" s="3463"/>
      <c r="EQ75" s="3493"/>
      <c r="ER75" s="3496"/>
      <c r="ES75" s="3463"/>
      <c r="ET75" s="3463"/>
      <c r="EU75" s="3463"/>
      <c r="EV75" s="3463"/>
      <c r="EW75" s="3493"/>
      <c r="EX75" s="3496"/>
      <c r="EY75" s="3463"/>
      <c r="EZ75" s="3463"/>
      <c r="FA75" s="3463"/>
      <c r="FB75" s="3463"/>
      <c r="FC75" s="3493"/>
      <c r="FD75" s="3496"/>
      <c r="FE75" s="3463"/>
      <c r="FF75" s="3463"/>
      <c r="FG75" s="3463"/>
      <c r="FH75" s="3463"/>
      <c r="FI75" s="3493"/>
      <c r="FJ75" s="3496"/>
      <c r="FK75" s="3463"/>
      <c r="FL75" s="3463"/>
      <c r="FM75" s="3463"/>
      <c r="FN75" s="3463"/>
      <c r="FO75" s="3493"/>
      <c r="FP75" s="3496"/>
      <c r="FQ75" s="3463"/>
      <c r="FR75" s="3463"/>
      <c r="FS75" s="3463"/>
      <c r="FT75" s="3463"/>
      <c r="FU75" s="3493"/>
      <c r="FV75" s="3496"/>
      <c r="FW75" s="3463"/>
      <c r="FX75" s="3463"/>
      <c r="FY75" s="3463"/>
      <c r="FZ75" s="3463"/>
      <c r="GA75" s="3493"/>
      <c r="GB75" s="3496"/>
      <c r="GC75" s="3463"/>
      <c r="GD75" s="3463"/>
      <c r="GE75" s="3463"/>
      <c r="GF75" s="3458"/>
      <c r="GG75" s="3507"/>
      <c r="GH75" s="421">
        <f t="shared" si="0"/>
        <v>0</v>
      </c>
      <c r="GI75" s="421">
        <f t="shared" si="1"/>
        <v>0</v>
      </c>
      <c r="GJ75" s="421">
        <f t="shared" si="2"/>
        <v>0</v>
      </c>
      <c r="GK75" s="14"/>
      <c r="GM75" s="422">
        <f t="shared" si="3"/>
        <v>0</v>
      </c>
      <c r="GN75" s="422">
        <f t="shared" si="4"/>
        <v>0</v>
      </c>
      <c r="GO75" s="422">
        <f t="shared" si="5"/>
        <v>0</v>
      </c>
      <c r="GP75" s="422">
        <f t="shared" si="6"/>
        <v>0</v>
      </c>
      <c r="GQ75" s="422">
        <f t="shared" si="7"/>
        <v>0</v>
      </c>
      <c r="GR75" s="422">
        <f t="shared" si="8"/>
        <v>0</v>
      </c>
      <c r="GS75" s="417" t="str">
        <f t="shared" si="9"/>
        <v/>
      </c>
      <c r="GT75" s="417" t="str">
        <f t="shared" si="10"/>
        <v/>
      </c>
    </row>
    <row r="76" spans="1:202">
      <c r="A76" s="3438">
        <v>53</v>
      </c>
      <c r="B76" s="3443"/>
      <c r="C76" s="3447"/>
      <c r="D76" s="3452"/>
      <c r="E76" s="3458"/>
      <c r="F76" s="3463"/>
      <c r="G76" s="3463"/>
      <c r="H76" s="3463"/>
      <c r="I76" s="3466"/>
      <c r="J76" s="3469"/>
      <c r="K76" s="3463"/>
      <c r="L76" s="3463"/>
      <c r="M76" s="3463"/>
      <c r="N76" s="3463"/>
      <c r="O76" s="3466"/>
      <c r="P76" s="3469"/>
      <c r="Q76" s="3463"/>
      <c r="R76" s="3463"/>
      <c r="S76" s="3463"/>
      <c r="T76" s="3463"/>
      <c r="U76" s="3466"/>
      <c r="V76" s="3469"/>
      <c r="W76" s="3463"/>
      <c r="X76" s="3463"/>
      <c r="Y76" s="3463"/>
      <c r="Z76" s="3463"/>
      <c r="AA76" s="3466"/>
      <c r="AB76" s="3469"/>
      <c r="AC76" s="3463"/>
      <c r="AD76" s="3463"/>
      <c r="AE76" s="3463"/>
      <c r="AF76" s="3463"/>
      <c r="AG76" s="3466"/>
      <c r="AH76" s="3469"/>
      <c r="AI76" s="3463"/>
      <c r="AJ76" s="3463"/>
      <c r="AK76" s="3463"/>
      <c r="AL76" s="3463"/>
      <c r="AM76" s="3466"/>
      <c r="AN76" s="3469"/>
      <c r="AO76" s="3463"/>
      <c r="AP76" s="3463"/>
      <c r="AQ76" s="3463"/>
      <c r="AR76" s="3463"/>
      <c r="AS76" s="3493"/>
      <c r="AT76" s="3496"/>
      <c r="AU76" s="3463"/>
      <c r="AV76" s="3463"/>
      <c r="AW76" s="3463"/>
      <c r="AX76" s="3463"/>
      <c r="AY76" s="3466"/>
      <c r="AZ76" s="3469"/>
      <c r="BA76" s="3463"/>
      <c r="BB76" s="3463"/>
      <c r="BC76" s="3463"/>
      <c r="BD76" s="3463"/>
      <c r="BE76" s="3466"/>
      <c r="BF76" s="3469"/>
      <c r="BG76" s="3463"/>
      <c r="BH76" s="3463"/>
      <c r="BI76" s="3463"/>
      <c r="BJ76" s="3463"/>
      <c r="BK76" s="3466"/>
      <c r="BL76" s="3469"/>
      <c r="BM76" s="3463"/>
      <c r="BN76" s="3463"/>
      <c r="BO76" s="3463"/>
      <c r="BP76" s="3463"/>
      <c r="BQ76" s="3493"/>
      <c r="BR76" s="3496"/>
      <c r="BS76" s="3463"/>
      <c r="BT76" s="3463"/>
      <c r="BU76" s="3463"/>
      <c r="BV76" s="3463"/>
      <c r="BW76" s="3466"/>
      <c r="BX76" s="3469"/>
      <c r="BY76" s="3463"/>
      <c r="BZ76" s="3463"/>
      <c r="CA76" s="3463"/>
      <c r="CB76" s="3463"/>
      <c r="CC76" s="3466"/>
      <c r="CD76" s="3469"/>
      <c r="CE76" s="3463"/>
      <c r="CF76" s="3463"/>
      <c r="CG76" s="3463"/>
      <c r="CH76" s="3463"/>
      <c r="CI76" s="3466"/>
      <c r="CJ76" s="3469"/>
      <c r="CK76" s="3463"/>
      <c r="CL76" s="3463"/>
      <c r="CM76" s="3463"/>
      <c r="CN76" s="3463"/>
      <c r="CO76" s="3466"/>
      <c r="CP76" s="3469"/>
      <c r="CQ76" s="3463"/>
      <c r="CR76" s="3463"/>
      <c r="CS76" s="3463"/>
      <c r="CT76" s="3463"/>
      <c r="CU76" s="3466"/>
      <c r="CV76" s="3469"/>
      <c r="CW76" s="3463"/>
      <c r="CX76" s="3463"/>
      <c r="CY76" s="3463"/>
      <c r="CZ76" s="3463"/>
      <c r="DA76" s="3493"/>
      <c r="DB76" s="3496"/>
      <c r="DC76" s="3463"/>
      <c r="DD76" s="3463"/>
      <c r="DE76" s="3463"/>
      <c r="DF76" s="3463"/>
      <c r="DG76" s="3493"/>
      <c r="DH76" s="3496"/>
      <c r="DI76" s="3463"/>
      <c r="DJ76" s="3463"/>
      <c r="DK76" s="3463"/>
      <c r="DL76" s="3463"/>
      <c r="DM76" s="3493"/>
      <c r="DN76" s="3496"/>
      <c r="DO76" s="3463"/>
      <c r="DP76" s="3463"/>
      <c r="DQ76" s="3463"/>
      <c r="DR76" s="3463"/>
      <c r="DS76" s="3493"/>
      <c r="DT76" s="3496"/>
      <c r="DU76" s="3463"/>
      <c r="DV76" s="3463"/>
      <c r="DW76" s="3463"/>
      <c r="DX76" s="3463"/>
      <c r="DY76" s="3493"/>
      <c r="DZ76" s="3496"/>
      <c r="EA76" s="3463"/>
      <c r="EB76" s="3463"/>
      <c r="EC76" s="3463"/>
      <c r="ED76" s="3463"/>
      <c r="EE76" s="3493"/>
      <c r="EF76" s="3496"/>
      <c r="EG76" s="3463"/>
      <c r="EH76" s="3463"/>
      <c r="EI76" s="3463"/>
      <c r="EJ76" s="3463"/>
      <c r="EK76" s="3493"/>
      <c r="EL76" s="3496"/>
      <c r="EM76" s="3463"/>
      <c r="EN76" s="3463"/>
      <c r="EO76" s="3463"/>
      <c r="EP76" s="3463"/>
      <c r="EQ76" s="3493"/>
      <c r="ER76" s="3496"/>
      <c r="ES76" s="3463"/>
      <c r="ET76" s="3463"/>
      <c r="EU76" s="3463"/>
      <c r="EV76" s="3463"/>
      <c r="EW76" s="3493"/>
      <c r="EX76" s="3496"/>
      <c r="EY76" s="3463"/>
      <c r="EZ76" s="3463"/>
      <c r="FA76" s="3463"/>
      <c r="FB76" s="3463"/>
      <c r="FC76" s="3493"/>
      <c r="FD76" s="3496"/>
      <c r="FE76" s="3463"/>
      <c r="FF76" s="3463"/>
      <c r="FG76" s="3463"/>
      <c r="FH76" s="3463"/>
      <c r="FI76" s="3493"/>
      <c r="FJ76" s="3496"/>
      <c r="FK76" s="3463"/>
      <c r="FL76" s="3463"/>
      <c r="FM76" s="3463"/>
      <c r="FN76" s="3463"/>
      <c r="FO76" s="3493"/>
      <c r="FP76" s="3496"/>
      <c r="FQ76" s="3463"/>
      <c r="FR76" s="3463"/>
      <c r="FS76" s="3463"/>
      <c r="FT76" s="3463"/>
      <c r="FU76" s="3493"/>
      <c r="FV76" s="3496"/>
      <c r="FW76" s="3463"/>
      <c r="FX76" s="3463"/>
      <c r="FY76" s="3463"/>
      <c r="FZ76" s="3463"/>
      <c r="GA76" s="3493"/>
      <c r="GB76" s="3496"/>
      <c r="GC76" s="3463"/>
      <c r="GD76" s="3463"/>
      <c r="GE76" s="3463"/>
      <c r="GF76" s="3458"/>
      <c r="GG76" s="3507"/>
      <c r="GH76" s="421">
        <f t="shared" si="0"/>
        <v>0</v>
      </c>
      <c r="GI76" s="421">
        <f t="shared" si="1"/>
        <v>0</v>
      </c>
      <c r="GJ76" s="421">
        <f t="shared" si="2"/>
        <v>0</v>
      </c>
      <c r="GK76" s="14"/>
      <c r="GM76" s="422">
        <f t="shared" si="3"/>
        <v>0</v>
      </c>
      <c r="GN76" s="422">
        <f t="shared" si="4"/>
        <v>0</v>
      </c>
      <c r="GO76" s="422">
        <f t="shared" si="5"/>
        <v>0</v>
      </c>
      <c r="GP76" s="422">
        <f t="shared" si="6"/>
        <v>0</v>
      </c>
      <c r="GQ76" s="422">
        <f t="shared" si="7"/>
        <v>0</v>
      </c>
      <c r="GR76" s="422">
        <f t="shared" si="8"/>
        <v>0</v>
      </c>
      <c r="GS76" s="417" t="str">
        <f t="shared" si="9"/>
        <v/>
      </c>
      <c r="GT76" s="417" t="str">
        <f t="shared" si="10"/>
        <v/>
      </c>
    </row>
    <row r="77" spans="1:202">
      <c r="A77" s="3438">
        <v>54</v>
      </c>
      <c r="B77" s="3443"/>
      <c r="C77" s="3447"/>
      <c r="D77" s="3452"/>
      <c r="E77" s="3458"/>
      <c r="F77" s="3463"/>
      <c r="G77" s="3463"/>
      <c r="H77" s="3463"/>
      <c r="I77" s="3466"/>
      <c r="J77" s="3469"/>
      <c r="K77" s="3463"/>
      <c r="L77" s="3463"/>
      <c r="M77" s="3463"/>
      <c r="N77" s="3463"/>
      <c r="O77" s="3466"/>
      <c r="P77" s="3469"/>
      <c r="Q77" s="3463"/>
      <c r="R77" s="3463"/>
      <c r="S77" s="3463"/>
      <c r="T77" s="3463"/>
      <c r="U77" s="3466"/>
      <c r="V77" s="3469"/>
      <c r="W77" s="3463"/>
      <c r="X77" s="3463"/>
      <c r="Y77" s="3463"/>
      <c r="Z77" s="3463"/>
      <c r="AA77" s="3466"/>
      <c r="AB77" s="3469"/>
      <c r="AC77" s="3463"/>
      <c r="AD77" s="3463"/>
      <c r="AE77" s="3463"/>
      <c r="AF77" s="3463"/>
      <c r="AG77" s="3466"/>
      <c r="AH77" s="3469"/>
      <c r="AI77" s="3463"/>
      <c r="AJ77" s="3463"/>
      <c r="AK77" s="3463"/>
      <c r="AL77" s="3463"/>
      <c r="AM77" s="3466"/>
      <c r="AN77" s="3469"/>
      <c r="AO77" s="3463"/>
      <c r="AP77" s="3463"/>
      <c r="AQ77" s="3463"/>
      <c r="AR77" s="3463"/>
      <c r="AS77" s="3493"/>
      <c r="AT77" s="3496"/>
      <c r="AU77" s="3463"/>
      <c r="AV77" s="3463"/>
      <c r="AW77" s="3463"/>
      <c r="AX77" s="3463"/>
      <c r="AY77" s="3466"/>
      <c r="AZ77" s="3469"/>
      <c r="BA77" s="3463"/>
      <c r="BB77" s="3463"/>
      <c r="BC77" s="3463"/>
      <c r="BD77" s="3463"/>
      <c r="BE77" s="3466"/>
      <c r="BF77" s="3469"/>
      <c r="BG77" s="3463"/>
      <c r="BH77" s="3463"/>
      <c r="BI77" s="3463"/>
      <c r="BJ77" s="3463"/>
      <c r="BK77" s="3466"/>
      <c r="BL77" s="3469"/>
      <c r="BM77" s="3463"/>
      <c r="BN77" s="3463"/>
      <c r="BO77" s="3463"/>
      <c r="BP77" s="3463"/>
      <c r="BQ77" s="3493"/>
      <c r="BR77" s="3496"/>
      <c r="BS77" s="3463"/>
      <c r="BT77" s="3463"/>
      <c r="BU77" s="3463"/>
      <c r="BV77" s="3463"/>
      <c r="BW77" s="3466"/>
      <c r="BX77" s="3469"/>
      <c r="BY77" s="3463"/>
      <c r="BZ77" s="3463"/>
      <c r="CA77" s="3463"/>
      <c r="CB77" s="3463"/>
      <c r="CC77" s="3466"/>
      <c r="CD77" s="3469"/>
      <c r="CE77" s="3463"/>
      <c r="CF77" s="3463"/>
      <c r="CG77" s="3463"/>
      <c r="CH77" s="3463"/>
      <c r="CI77" s="3466"/>
      <c r="CJ77" s="3469"/>
      <c r="CK77" s="3463"/>
      <c r="CL77" s="3463"/>
      <c r="CM77" s="3463"/>
      <c r="CN77" s="3463"/>
      <c r="CO77" s="3466"/>
      <c r="CP77" s="3469"/>
      <c r="CQ77" s="3463"/>
      <c r="CR77" s="3463"/>
      <c r="CS77" s="3463"/>
      <c r="CT77" s="3463"/>
      <c r="CU77" s="3466"/>
      <c r="CV77" s="3469"/>
      <c r="CW77" s="3463"/>
      <c r="CX77" s="3463"/>
      <c r="CY77" s="3463"/>
      <c r="CZ77" s="3463"/>
      <c r="DA77" s="3493"/>
      <c r="DB77" s="3496"/>
      <c r="DC77" s="3463"/>
      <c r="DD77" s="3463"/>
      <c r="DE77" s="3463"/>
      <c r="DF77" s="3463"/>
      <c r="DG77" s="3493"/>
      <c r="DH77" s="3496"/>
      <c r="DI77" s="3463"/>
      <c r="DJ77" s="3463"/>
      <c r="DK77" s="3463"/>
      <c r="DL77" s="3463"/>
      <c r="DM77" s="3493"/>
      <c r="DN77" s="3496"/>
      <c r="DO77" s="3463"/>
      <c r="DP77" s="3463"/>
      <c r="DQ77" s="3463"/>
      <c r="DR77" s="3463"/>
      <c r="DS77" s="3493"/>
      <c r="DT77" s="3496"/>
      <c r="DU77" s="3463"/>
      <c r="DV77" s="3463"/>
      <c r="DW77" s="3463"/>
      <c r="DX77" s="3463"/>
      <c r="DY77" s="3493"/>
      <c r="DZ77" s="3496"/>
      <c r="EA77" s="3463"/>
      <c r="EB77" s="3463"/>
      <c r="EC77" s="3463"/>
      <c r="ED77" s="3463"/>
      <c r="EE77" s="3493"/>
      <c r="EF77" s="3496"/>
      <c r="EG77" s="3463"/>
      <c r="EH77" s="3463"/>
      <c r="EI77" s="3463"/>
      <c r="EJ77" s="3463"/>
      <c r="EK77" s="3493"/>
      <c r="EL77" s="3496"/>
      <c r="EM77" s="3463"/>
      <c r="EN77" s="3463"/>
      <c r="EO77" s="3463"/>
      <c r="EP77" s="3463"/>
      <c r="EQ77" s="3493"/>
      <c r="ER77" s="3496"/>
      <c r="ES77" s="3463"/>
      <c r="ET77" s="3463"/>
      <c r="EU77" s="3463"/>
      <c r="EV77" s="3463"/>
      <c r="EW77" s="3493"/>
      <c r="EX77" s="3496"/>
      <c r="EY77" s="3463"/>
      <c r="EZ77" s="3463"/>
      <c r="FA77" s="3463"/>
      <c r="FB77" s="3463"/>
      <c r="FC77" s="3493"/>
      <c r="FD77" s="3496"/>
      <c r="FE77" s="3463"/>
      <c r="FF77" s="3463"/>
      <c r="FG77" s="3463"/>
      <c r="FH77" s="3463"/>
      <c r="FI77" s="3493"/>
      <c r="FJ77" s="3496"/>
      <c r="FK77" s="3463"/>
      <c r="FL77" s="3463"/>
      <c r="FM77" s="3463"/>
      <c r="FN77" s="3463"/>
      <c r="FO77" s="3493"/>
      <c r="FP77" s="3496"/>
      <c r="FQ77" s="3463"/>
      <c r="FR77" s="3463"/>
      <c r="FS77" s="3463"/>
      <c r="FT77" s="3463"/>
      <c r="FU77" s="3493"/>
      <c r="FV77" s="3496"/>
      <c r="FW77" s="3463"/>
      <c r="FX77" s="3463"/>
      <c r="FY77" s="3463"/>
      <c r="FZ77" s="3463"/>
      <c r="GA77" s="3493"/>
      <c r="GB77" s="3496"/>
      <c r="GC77" s="3463"/>
      <c r="GD77" s="3463"/>
      <c r="GE77" s="3463"/>
      <c r="GF77" s="3458"/>
      <c r="GG77" s="3507"/>
      <c r="GH77" s="421">
        <f t="shared" si="0"/>
        <v>0</v>
      </c>
      <c r="GI77" s="421">
        <f t="shared" si="1"/>
        <v>0</v>
      </c>
      <c r="GJ77" s="421">
        <f t="shared" si="2"/>
        <v>0</v>
      </c>
      <c r="GK77" s="14"/>
      <c r="GM77" s="422">
        <f t="shared" si="3"/>
        <v>0</v>
      </c>
      <c r="GN77" s="422">
        <f t="shared" si="4"/>
        <v>0</v>
      </c>
      <c r="GO77" s="422">
        <f t="shared" si="5"/>
        <v>0</v>
      </c>
      <c r="GP77" s="422">
        <f t="shared" si="6"/>
        <v>0</v>
      </c>
      <c r="GQ77" s="422">
        <f t="shared" si="7"/>
        <v>0</v>
      </c>
      <c r="GR77" s="422">
        <f t="shared" si="8"/>
        <v>0</v>
      </c>
      <c r="GS77" s="417" t="str">
        <f t="shared" si="9"/>
        <v/>
      </c>
      <c r="GT77" s="417" t="str">
        <f t="shared" si="10"/>
        <v/>
      </c>
    </row>
    <row r="78" spans="1:202">
      <c r="A78" s="3438">
        <v>55</v>
      </c>
      <c r="B78" s="3443"/>
      <c r="C78" s="3447"/>
      <c r="D78" s="3452"/>
      <c r="E78" s="3458"/>
      <c r="F78" s="3463"/>
      <c r="G78" s="3463"/>
      <c r="H78" s="3463"/>
      <c r="I78" s="3466"/>
      <c r="J78" s="3469"/>
      <c r="K78" s="3463"/>
      <c r="L78" s="3463"/>
      <c r="M78" s="3463"/>
      <c r="N78" s="3463"/>
      <c r="O78" s="3466"/>
      <c r="P78" s="3469"/>
      <c r="Q78" s="3463"/>
      <c r="R78" s="3463"/>
      <c r="S78" s="3463"/>
      <c r="T78" s="3463"/>
      <c r="U78" s="3466"/>
      <c r="V78" s="3469"/>
      <c r="W78" s="3463"/>
      <c r="X78" s="3463"/>
      <c r="Y78" s="3463"/>
      <c r="Z78" s="3463"/>
      <c r="AA78" s="3466"/>
      <c r="AB78" s="3469"/>
      <c r="AC78" s="3463"/>
      <c r="AD78" s="3463"/>
      <c r="AE78" s="3463"/>
      <c r="AF78" s="3463"/>
      <c r="AG78" s="3466"/>
      <c r="AH78" s="3469"/>
      <c r="AI78" s="3463"/>
      <c r="AJ78" s="3463"/>
      <c r="AK78" s="3463"/>
      <c r="AL78" s="3463"/>
      <c r="AM78" s="3466"/>
      <c r="AN78" s="3469"/>
      <c r="AO78" s="3463"/>
      <c r="AP78" s="3463"/>
      <c r="AQ78" s="3463"/>
      <c r="AR78" s="3463"/>
      <c r="AS78" s="3493"/>
      <c r="AT78" s="3496"/>
      <c r="AU78" s="3463"/>
      <c r="AV78" s="3463"/>
      <c r="AW78" s="3463"/>
      <c r="AX78" s="3463"/>
      <c r="AY78" s="3466"/>
      <c r="AZ78" s="3469"/>
      <c r="BA78" s="3463"/>
      <c r="BB78" s="3463"/>
      <c r="BC78" s="3463"/>
      <c r="BD78" s="3463"/>
      <c r="BE78" s="3466"/>
      <c r="BF78" s="3469"/>
      <c r="BG78" s="3463"/>
      <c r="BH78" s="3463"/>
      <c r="BI78" s="3463"/>
      <c r="BJ78" s="3463"/>
      <c r="BK78" s="3466"/>
      <c r="BL78" s="3469"/>
      <c r="BM78" s="3463"/>
      <c r="BN78" s="3463"/>
      <c r="BO78" s="3463"/>
      <c r="BP78" s="3463"/>
      <c r="BQ78" s="3493"/>
      <c r="BR78" s="3496"/>
      <c r="BS78" s="3463"/>
      <c r="BT78" s="3463"/>
      <c r="BU78" s="3463"/>
      <c r="BV78" s="3463"/>
      <c r="BW78" s="3466"/>
      <c r="BX78" s="3469"/>
      <c r="BY78" s="3463"/>
      <c r="BZ78" s="3463"/>
      <c r="CA78" s="3463"/>
      <c r="CB78" s="3463"/>
      <c r="CC78" s="3466"/>
      <c r="CD78" s="3469"/>
      <c r="CE78" s="3463"/>
      <c r="CF78" s="3463"/>
      <c r="CG78" s="3463"/>
      <c r="CH78" s="3463"/>
      <c r="CI78" s="3466"/>
      <c r="CJ78" s="3469"/>
      <c r="CK78" s="3463"/>
      <c r="CL78" s="3463"/>
      <c r="CM78" s="3463"/>
      <c r="CN78" s="3463"/>
      <c r="CO78" s="3466"/>
      <c r="CP78" s="3469"/>
      <c r="CQ78" s="3463"/>
      <c r="CR78" s="3463"/>
      <c r="CS78" s="3463"/>
      <c r="CT78" s="3463"/>
      <c r="CU78" s="3466"/>
      <c r="CV78" s="3469"/>
      <c r="CW78" s="3463"/>
      <c r="CX78" s="3463"/>
      <c r="CY78" s="3463"/>
      <c r="CZ78" s="3463"/>
      <c r="DA78" s="3493"/>
      <c r="DB78" s="3496"/>
      <c r="DC78" s="3463"/>
      <c r="DD78" s="3463"/>
      <c r="DE78" s="3463"/>
      <c r="DF78" s="3463"/>
      <c r="DG78" s="3493"/>
      <c r="DH78" s="3496"/>
      <c r="DI78" s="3463"/>
      <c r="DJ78" s="3463"/>
      <c r="DK78" s="3463"/>
      <c r="DL78" s="3463"/>
      <c r="DM78" s="3493"/>
      <c r="DN78" s="3496"/>
      <c r="DO78" s="3463"/>
      <c r="DP78" s="3463"/>
      <c r="DQ78" s="3463"/>
      <c r="DR78" s="3463"/>
      <c r="DS78" s="3493"/>
      <c r="DT78" s="3496"/>
      <c r="DU78" s="3463"/>
      <c r="DV78" s="3463"/>
      <c r="DW78" s="3463"/>
      <c r="DX78" s="3463"/>
      <c r="DY78" s="3493"/>
      <c r="DZ78" s="3496"/>
      <c r="EA78" s="3463"/>
      <c r="EB78" s="3463"/>
      <c r="EC78" s="3463"/>
      <c r="ED78" s="3463"/>
      <c r="EE78" s="3493"/>
      <c r="EF78" s="3496"/>
      <c r="EG78" s="3463"/>
      <c r="EH78" s="3463"/>
      <c r="EI78" s="3463"/>
      <c r="EJ78" s="3463"/>
      <c r="EK78" s="3493"/>
      <c r="EL78" s="3496"/>
      <c r="EM78" s="3463"/>
      <c r="EN78" s="3463"/>
      <c r="EO78" s="3463"/>
      <c r="EP78" s="3463"/>
      <c r="EQ78" s="3493"/>
      <c r="ER78" s="3496"/>
      <c r="ES78" s="3463"/>
      <c r="ET78" s="3463"/>
      <c r="EU78" s="3463"/>
      <c r="EV78" s="3463"/>
      <c r="EW78" s="3493"/>
      <c r="EX78" s="3496"/>
      <c r="EY78" s="3463"/>
      <c r="EZ78" s="3463"/>
      <c r="FA78" s="3463"/>
      <c r="FB78" s="3463"/>
      <c r="FC78" s="3493"/>
      <c r="FD78" s="3496"/>
      <c r="FE78" s="3463"/>
      <c r="FF78" s="3463"/>
      <c r="FG78" s="3463"/>
      <c r="FH78" s="3463"/>
      <c r="FI78" s="3493"/>
      <c r="FJ78" s="3496"/>
      <c r="FK78" s="3463"/>
      <c r="FL78" s="3463"/>
      <c r="FM78" s="3463"/>
      <c r="FN78" s="3463"/>
      <c r="FO78" s="3493"/>
      <c r="FP78" s="3496"/>
      <c r="FQ78" s="3463"/>
      <c r="FR78" s="3463"/>
      <c r="FS78" s="3463"/>
      <c r="FT78" s="3463"/>
      <c r="FU78" s="3493"/>
      <c r="FV78" s="3496"/>
      <c r="FW78" s="3463"/>
      <c r="FX78" s="3463"/>
      <c r="FY78" s="3463"/>
      <c r="FZ78" s="3463"/>
      <c r="GA78" s="3493"/>
      <c r="GB78" s="3496"/>
      <c r="GC78" s="3463"/>
      <c r="GD78" s="3463"/>
      <c r="GE78" s="3463"/>
      <c r="GF78" s="3458"/>
      <c r="GG78" s="3507"/>
      <c r="GH78" s="421">
        <f t="shared" si="0"/>
        <v>0</v>
      </c>
      <c r="GI78" s="421">
        <f t="shared" si="1"/>
        <v>0</v>
      </c>
      <c r="GJ78" s="421">
        <f t="shared" si="2"/>
        <v>0</v>
      </c>
      <c r="GK78" s="14"/>
      <c r="GM78" s="422">
        <f t="shared" si="3"/>
        <v>0</v>
      </c>
      <c r="GN78" s="422">
        <f t="shared" si="4"/>
        <v>0</v>
      </c>
      <c r="GO78" s="422">
        <f t="shared" si="5"/>
        <v>0</v>
      </c>
      <c r="GP78" s="422">
        <f t="shared" si="6"/>
        <v>0</v>
      </c>
      <c r="GQ78" s="422">
        <f t="shared" si="7"/>
        <v>0</v>
      </c>
      <c r="GR78" s="422">
        <f t="shared" si="8"/>
        <v>0</v>
      </c>
      <c r="GS78" s="417" t="str">
        <f t="shared" si="9"/>
        <v/>
      </c>
      <c r="GT78" s="417" t="str">
        <f t="shared" si="10"/>
        <v/>
      </c>
    </row>
    <row r="79" spans="1:202">
      <c r="A79" s="3438">
        <v>56</v>
      </c>
      <c r="B79" s="3443"/>
      <c r="C79" s="3447"/>
      <c r="D79" s="3452"/>
      <c r="E79" s="3458"/>
      <c r="F79" s="3463"/>
      <c r="G79" s="3463"/>
      <c r="H79" s="3463"/>
      <c r="I79" s="3466"/>
      <c r="J79" s="3469"/>
      <c r="K79" s="3463"/>
      <c r="L79" s="3463"/>
      <c r="M79" s="3463"/>
      <c r="N79" s="3463"/>
      <c r="O79" s="3466"/>
      <c r="P79" s="3469"/>
      <c r="Q79" s="3463"/>
      <c r="R79" s="3463"/>
      <c r="S79" s="3463"/>
      <c r="T79" s="3463"/>
      <c r="U79" s="3466"/>
      <c r="V79" s="3469"/>
      <c r="W79" s="3463"/>
      <c r="X79" s="3463"/>
      <c r="Y79" s="3463"/>
      <c r="Z79" s="3463"/>
      <c r="AA79" s="3466"/>
      <c r="AB79" s="3469"/>
      <c r="AC79" s="3463"/>
      <c r="AD79" s="3463"/>
      <c r="AE79" s="3463"/>
      <c r="AF79" s="3463"/>
      <c r="AG79" s="3466"/>
      <c r="AH79" s="3469"/>
      <c r="AI79" s="3463"/>
      <c r="AJ79" s="3463"/>
      <c r="AK79" s="3463"/>
      <c r="AL79" s="3463"/>
      <c r="AM79" s="3466"/>
      <c r="AN79" s="3469"/>
      <c r="AO79" s="3463"/>
      <c r="AP79" s="3463"/>
      <c r="AQ79" s="3463"/>
      <c r="AR79" s="3463"/>
      <c r="AS79" s="3493"/>
      <c r="AT79" s="3496"/>
      <c r="AU79" s="3463"/>
      <c r="AV79" s="3463"/>
      <c r="AW79" s="3463"/>
      <c r="AX79" s="3463"/>
      <c r="AY79" s="3466"/>
      <c r="AZ79" s="3469"/>
      <c r="BA79" s="3463"/>
      <c r="BB79" s="3463"/>
      <c r="BC79" s="3463"/>
      <c r="BD79" s="3463"/>
      <c r="BE79" s="3466"/>
      <c r="BF79" s="3469"/>
      <c r="BG79" s="3463"/>
      <c r="BH79" s="3463"/>
      <c r="BI79" s="3463"/>
      <c r="BJ79" s="3463"/>
      <c r="BK79" s="3466"/>
      <c r="BL79" s="3469"/>
      <c r="BM79" s="3463"/>
      <c r="BN79" s="3463"/>
      <c r="BO79" s="3463"/>
      <c r="BP79" s="3463"/>
      <c r="BQ79" s="3493"/>
      <c r="BR79" s="3496"/>
      <c r="BS79" s="3463"/>
      <c r="BT79" s="3463"/>
      <c r="BU79" s="3463"/>
      <c r="BV79" s="3463"/>
      <c r="BW79" s="3466"/>
      <c r="BX79" s="3469"/>
      <c r="BY79" s="3463"/>
      <c r="BZ79" s="3463"/>
      <c r="CA79" s="3463"/>
      <c r="CB79" s="3463"/>
      <c r="CC79" s="3466"/>
      <c r="CD79" s="3469"/>
      <c r="CE79" s="3463"/>
      <c r="CF79" s="3463"/>
      <c r="CG79" s="3463"/>
      <c r="CH79" s="3463"/>
      <c r="CI79" s="3466"/>
      <c r="CJ79" s="3469"/>
      <c r="CK79" s="3463"/>
      <c r="CL79" s="3463"/>
      <c r="CM79" s="3463"/>
      <c r="CN79" s="3463"/>
      <c r="CO79" s="3466"/>
      <c r="CP79" s="3469"/>
      <c r="CQ79" s="3463"/>
      <c r="CR79" s="3463"/>
      <c r="CS79" s="3463"/>
      <c r="CT79" s="3463"/>
      <c r="CU79" s="3466"/>
      <c r="CV79" s="3469"/>
      <c r="CW79" s="3463"/>
      <c r="CX79" s="3463"/>
      <c r="CY79" s="3463"/>
      <c r="CZ79" s="3463"/>
      <c r="DA79" s="3493"/>
      <c r="DB79" s="3496"/>
      <c r="DC79" s="3463"/>
      <c r="DD79" s="3463"/>
      <c r="DE79" s="3463"/>
      <c r="DF79" s="3463"/>
      <c r="DG79" s="3493"/>
      <c r="DH79" s="3496"/>
      <c r="DI79" s="3463"/>
      <c r="DJ79" s="3463"/>
      <c r="DK79" s="3463"/>
      <c r="DL79" s="3463"/>
      <c r="DM79" s="3493"/>
      <c r="DN79" s="3496"/>
      <c r="DO79" s="3463"/>
      <c r="DP79" s="3463"/>
      <c r="DQ79" s="3463"/>
      <c r="DR79" s="3463"/>
      <c r="DS79" s="3493"/>
      <c r="DT79" s="3496"/>
      <c r="DU79" s="3463"/>
      <c r="DV79" s="3463"/>
      <c r="DW79" s="3463"/>
      <c r="DX79" s="3463"/>
      <c r="DY79" s="3493"/>
      <c r="DZ79" s="3496"/>
      <c r="EA79" s="3463"/>
      <c r="EB79" s="3463"/>
      <c r="EC79" s="3463"/>
      <c r="ED79" s="3463"/>
      <c r="EE79" s="3493"/>
      <c r="EF79" s="3496"/>
      <c r="EG79" s="3463"/>
      <c r="EH79" s="3463"/>
      <c r="EI79" s="3463"/>
      <c r="EJ79" s="3463"/>
      <c r="EK79" s="3493"/>
      <c r="EL79" s="3496"/>
      <c r="EM79" s="3463"/>
      <c r="EN79" s="3463"/>
      <c r="EO79" s="3463"/>
      <c r="EP79" s="3463"/>
      <c r="EQ79" s="3493"/>
      <c r="ER79" s="3496"/>
      <c r="ES79" s="3463"/>
      <c r="ET79" s="3463"/>
      <c r="EU79" s="3463"/>
      <c r="EV79" s="3463"/>
      <c r="EW79" s="3493"/>
      <c r="EX79" s="3496"/>
      <c r="EY79" s="3463"/>
      <c r="EZ79" s="3463"/>
      <c r="FA79" s="3463"/>
      <c r="FB79" s="3463"/>
      <c r="FC79" s="3493"/>
      <c r="FD79" s="3496"/>
      <c r="FE79" s="3463"/>
      <c r="FF79" s="3463"/>
      <c r="FG79" s="3463"/>
      <c r="FH79" s="3463"/>
      <c r="FI79" s="3493"/>
      <c r="FJ79" s="3496"/>
      <c r="FK79" s="3463"/>
      <c r="FL79" s="3463"/>
      <c r="FM79" s="3463"/>
      <c r="FN79" s="3463"/>
      <c r="FO79" s="3493"/>
      <c r="FP79" s="3496"/>
      <c r="FQ79" s="3463"/>
      <c r="FR79" s="3463"/>
      <c r="FS79" s="3463"/>
      <c r="FT79" s="3463"/>
      <c r="FU79" s="3493"/>
      <c r="FV79" s="3496"/>
      <c r="FW79" s="3463"/>
      <c r="FX79" s="3463"/>
      <c r="FY79" s="3463"/>
      <c r="FZ79" s="3463"/>
      <c r="GA79" s="3493"/>
      <c r="GB79" s="3496"/>
      <c r="GC79" s="3463"/>
      <c r="GD79" s="3463"/>
      <c r="GE79" s="3463"/>
      <c r="GF79" s="3458"/>
      <c r="GG79" s="3507"/>
      <c r="GH79" s="421">
        <f t="shared" si="0"/>
        <v>0</v>
      </c>
      <c r="GI79" s="421">
        <f t="shared" si="1"/>
        <v>0</v>
      </c>
      <c r="GJ79" s="421">
        <f t="shared" si="2"/>
        <v>0</v>
      </c>
      <c r="GK79" s="14"/>
      <c r="GM79" s="422">
        <f t="shared" si="3"/>
        <v>0</v>
      </c>
      <c r="GN79" s="422">
        <f t="shared" si="4"/>
        <v>0</v>
      </c>
      <c r="GO79" s="422">
        <f t="shared" si="5"/>
        <v>0</v>
      </c>
      <c r="GP79" s="422">
        <f t="shared" si="6"/>
        <v>0</v>
      </c>
      <c r="GQ79" s="422">
        <f t="shared" si="7"/>
        <v>0</v>
      </c>
      <c r="GR79" s="422">
        <f t="shared" si="8"/>
        <v>0</v>
      </c>
      <c r="GS79" s="417" t="str">
        <f t="shared" si="9"/>
        <v/>
      </c>
      <c r="GT79" s="417" t="str">
        <f t="shared" si="10"/>
        <v/>
      </c>
    </row>
    <row r="80" spans="1:202">
      <c r="A80" s="3438">
        <v>57</v>
      </c>
      <c r="B80" s="3443"/>
      <c r="C80" s="3447"/>
      <c r="D80" s="3452"/>
      <c r="E80" s="3458"/>
      <c r="F80" s="3463"/>
      <c r="G80" s="3463"/>
      <c r="H80" s="3463"/>
      <c r="I80" s="3466"/>
      <c r="J80" s="3469"/>
      <c r="K80" s="3463"/>
      <c r="L80" s="3463"/>
      <c r="M80" s="3463"/>
      <c r="N80" s="3463"/>
      <c r="O80" s="3466"/>
      <c r="P80" s="3469"/>
      <c r="Q80" s="3463"/>
      <c r="R80" s="3463"/>
      <c r="S80" s="3463"/>
      <c r="T80" s="3463"/>
      <c r="U80" s="3466"/>
      <c r="V80" s="3469"/>
      <c r="W80" s="3463"/>
      <c r="X80" s="3463"/>
      <c r="Y80" s="3463"/>
      <c r="Z80" s="3463"/>
      <c r="AA80" s="3466"/>
      <c r="AB80" s="3469"/>
      <c r="AC80" s="3463"/>
      <c r="AD80" s="3463"/>
      <c r="AE80" s="3463"/>
      <c r="AF80" s="3463"/>
      <c r="AG80" s="3466"/>
      <c r="AH80" s="3469"/>
      <c r="AI80" s="3463"/>
      <c r="AJ80" s="3463"/>
      <c r="AK80" s="3463"/>
      <c r="AL80" s="3463"/>
      <c r="AM80" s="3466"/>
      <c r="AN80" s="3469"/>
      <c r="AO80" s="3463"/>
      <c r="AP80" s="3463"/>
      <c r="AQ80" s="3463"/>
      <c r="AR80" s="3463"/>
      <c r="AS80" s="3493"/>
      <c r="AT80" s="3496"/>
      <c r="AU80" s="3463"/>
      <c r="AV80" s="3463"/>
      <c r="AW80" s="3463"/>
      <c r="AX80" s="3463"/>
      <c r="AY80" s="3466"/>
      <c r="AZ80" s="3469"/>
      <c r="BA80" s="3463"/>
      <c r="BB80" s="3463"/>
      <c r="BC80" s="3463"/>
      <c r="BD80" s="3463"/>
      <c r="BE80" s="3466"/>
      <c r="BF80" s="3469"/>
      <c r="BG80" s="3463"/>
      <c r="BH80" s="3463"/>
      <c r="BI80" s="3463"/>
      <c r="BJ80" s="3463"/>
      <c r="BK80" s="3466"/>
      <c r="BL80" s="3469"/>
      <c r="BM80" s="3463"/>
      <c r="BN80" s="3463"/>
      <c r="BO80" s="3463"/>
      <c r="BP80" s="3463"/>
      <c r="BQ80" s="3493"/>
      <c r="BR80" s="3496"/>
      <c r="BS80" s="3463"/>
      <c r="BT80" s="3463"/>
      <c r="BU80" s="3463"/>
      <c r="BV80" s="3463"/>
      <c r="BW80" s="3466"/>
      <c r="BX80" s="3469"/>
      <c r="BY80" s="3463"/>
      <c r="BZ80" s="3463"/>
      <c r="CA80" s="3463"/>
      <c r="CB80" s="3463"/>
      <c r="CC80" s="3466"/>
      <c r="CD80" s="3469"/>
      <c r="CE80" s="3463"/>
      <c r="CF80" s="3463"/>
      <c r="CG80" s="3463"/>
      <c r="CH80" s="3463"/>
      <c r="CI80" s="3466"/>
      <c r="CJ80" s="3469"/>
      <c r="CK80" s="3463"/>
      <c r="CL80" s="3463"/>
      <c r="CM80" s="3463"/>
      <c r="CN80" s="3463"/>
      <c r="CO80" s="3466"/>
      <c r="CP80" s="3469"/>
      <c r="CQ80" s="3463"/>
      <c r="CR80" s="3463"/>
      <c r="CS80" s="3463"/>
      <c r="CT80" s="3463"/>
      <c r="CU80" s="3466"/>
      <c r="CV80" s="3469"/>
      <c r="CW80" s="3463"/>
      <c r="CX80" s="3463"/>
      <c r="CY80" s="3463"/>
      <c r="CZ80" s="3463"/>
      <c r="DA80" s="3493"/>
      <c r="DB80" s="3496"/>
      <c r="DC80" s="3463"/>
      <c r="DD80" s="3463"/>
      <c r="DE80" s="3463"/>
      <c r="DF80" s="3463"/>
      <c r="DG80" s="3493"/>
      <c r="DH80" s="3496"/>
      <c r="DI80" s="3463"/>
      <c r="DJ80" s="3463"/>
      <c r="DK80" s="3463"/>
      <c r="DL80" s="3463"/>
      <c r="DM80" s="3493"/>
      <c r="DN80" s="3496"/>
      <c r="DO80" s="3463"/>
      <c r="DP80" s="3463"/>
      <c r="DQ80" s="3463"/>
      <c r="DR80" s="3463"/>
      <c r="DS80" s="3493"/>
      <c r="DT80" s="3496"/>
      <c r="DU80" s="3463"/>
      <c r="DV80" s="3463"/>
      <c r="DW80" s="3463"/>
      <c r="DX80" s="3463"/>
      <c r="DY80" s="3493"/>
      <c r="DZ80" s="3496"/>
      <c r="EA80" s="3463"/>
      <c r="EB80" s="3463"/>
      <c r="EC80" s="3463"/>
      <c r="ED80" s="3463"/>
      <c r="EE80" s="3493"/>
      <c r="EF80" s="3496"/>
      <c r="EG80" s="3463"/>
      <c r="EH80" s="3463"/>
      <c r="EI80" s="3463"/>
      <c r="EJ80" s="3463"/>
      <c r="EK80" s="3493"/>
      <c r="EL80" s="3496"/>
      <c r="EM80" s="3463"/>
      <c r="EN80" s="3463"/>
      <c r="EO80" s="3463"/>
      <c r="EP80" s="3463"/>
      <c r="EQ80" s="3493"/>
      <c r="ER80" s="3496"/>
      <c r="ES80" s="3463"/>
      <c r="ET80" s="3463"/>
      <c r="EU80" s="3463"/>
      <c r="EV80" s="3463"/>
      <c r="EW80" s="3493"/>
      <c r="EX80" s="3496"/>
      <c r="EY80" s="3463"/>
      <c r="EZ80" s="3463"/>
      <c r="FA80" s="3463"/>
      <c r="FB80" s="3463"/>
      <c r="FC80" s="3493"/>
      <c r="FD80" s="3496"/>
      <c r="FE80" s="3463"/>
      <c r="FF80" s="3463"/>
      <c r="FG80" s="3463"/>
      <c r="FH80" s="3463"/>
      <c r="FI80" s="3493"/>
      <c r="FJ80" s="3496"/>
      <c r="FK80" s="3463"/>
      <c r="FL80" s="3463"/>
      <c r="FM80" s="3463"/>
      <c r="FN80" s="3463"/>
      <c r="FO80" s="3493"/>
      <c r="FP80" s="3496"/>
      <c r="FQ80" s="3463"/>
      <c r="FR80" s="3463"/>
      <c r="FS80" s="3463"/>
      <c r="FT80" s="3463"/>
      <c r="FU80" s="3493"/>
      <c r="FV80" s="3496"/>
      <c r="FW80" s="3463"/>
      <c r="FX80" s="3463"/>
      <c r="FY80" s="3463"/>
      <c r="FZ80" s="3463"/>
      <c r="GA80" s="3493"/>
      <c r="GB80" s="3496"/>
      <c r="GC80" s="3463"/>
      <c r="GD80" s="3463"/>
      <c r="GE80" s="3463"/>
      <c r="GF80" s="3458"/>
      <c r="GG80" s="3507"/>
      <c r="GH80" s="421">
        <f t="shared" si="0"/>
        <v>0</v>
      </c>
      <c r="GI80" s="421">
        <f t="shared" si="1"/>
        <v>0</v>
      </c>
      <c r="GJ80" s="421">
        <f t="shared" si="2"/>
        <v>0</v>
      </c>
      <c r="GK80" s="14"/>
      <c r="GM80" s="422">
        <f t="shared" si="3"/>
        <v>0</v>
      </c>
      <c r="GN80" s="422">
        <f t="shared" si="4"/>
        <v>0</v>
      </c>
      <c r="GO80" s="422">
        <f t="shared" si="5"/>
        <v>0</v>
      </c>
      <c r="GP80" s="422">
        <f t="shared" si="6"/>
        <v>0</v>
      </c>
      <c r="GQ80" s="422">
        <f t="shared" si="7"/>
        <v>0</v>
      </c>
      <c r="GR80" s="422">
        <f t="shared" si="8"/>
        <v>0</v>
      </c>
      <c r="GS80" s="417" t="str">
        <f t="shared" si="9"/>
        <v/>
      </c>
      <c r="GT80" s="417" t="str">
        <f t="shared" si="10"/>
        <v/>
      </c>
    </row>
    <row r="81" spans="1:202">
      <c r="A81" s="3438">
        <v>58</v>
      </c>
      <c r="B81" s="3443"/>
      <c r="C81" s="3447"/>
      <c r="D81" s="3452"/>
      <c r="E81" s="3458"/>
      <c r="F81" s="3463"/>
      <c r="G81" s="3463"/>
      <c r="H81" s="3463"/>
      <c r="I81" s="3466"/>
      <c r="J81" s="3469"/>
      <c r="K81" s="3463"/>
      <c r="L81" s="3463"/>
      <c r="M81" s="3463"/>
      <c r="N81" s="3463"/>
      <c r="O81" s="3466"/>
      <c r="P81" s="3469"/>
      <c r="Q81" s="3463"/>
      <c r="R81" s="3463"/>
      <c r="S81" s="3463"/>
      <c r="T81" s="3463"/>
      <c r="U81" s="3466"/>
      <c r="V81" s="3469"/>
      <c r="W81" s="3463"/>
      <c r="X81" s="3463"/>
      <c r="Y81" s="3463"/>
      <c r="Z81" s="3463"/>
      <c r="AA81" s="3466"/>
      <c r="AB81" s="3469"/>
      <c r="AC81" s="3463"/>
      <c r="AD81" s="3463"/>
      <c r="AE81" s="3463"/>
      <c r="AF81" s="3463"/>
      <c r="AG81" s="3466"/>
      <c r="AH81" s="3469"/>
      <c r="AI81" s="3463"/>
      <c r="AJ81" s="3463"/>
      <c r="AK81" s="3463"/>
      <c r="AL81" s="3463"/>
      <c r="AM81" s="3466"/>
      <c r="AN81" s="3469"/>
      <c r="AO81" s="3463"/>
      <c r="AP81" s="3463"/>
      <c r="AQ81" s="3463"/>
      <c r="AR81" s="3463"/>
      <c r="AS81" s="3493"/>
      <c r="AT81" s="3496"/>
      <c r="AU81" s="3463"/>
      <c r="AV81" s="3463"/>
      <c r="AW81" s="3463"/>
      <c r="AX81" s="3463"/>
      <c r="AY81" s="3466"/>
      <c r="AZ81" s="3469"/>
      <c r="BA81" s="3463"/>
      <c r="BB81" s="3463"/>
      <c r="BC81" s="3463"/>
      <c r="BD81" s="3463"/>
      <c r="BE81" s="3466"/>
      <c r="BF81" s="3469"/>
      <c r="BG81" s="3463"/>
      <c r="BH81" s="3463"/>
      <c r="BI81" s="3463"/>
      <c r="BJ81" s="3463"/>
      <c r="BK81" s="3466"/>
      <c r="BL81" s="3469"/>
      <c r="BM81" s="3463"/>
      <c r="BN81" s="3463"/>
      <c r="BO81" s="3463"/>
      <c r="BP81" s="3463"/>
      <c r="BQ81" s="3493"/>
      <c r="BR81" s="3496"/>
      <c r="BS81" s="3463"/>
      <c r="BT81" s="3463"/>
      <c r="BU81" s="3463"/>
      <c r="BV81" s="3463"/>
      <c r="BW81" s="3466"/>
      <c r="BX81" s="3469"/>
      <c r="BY81" s="3463"/>
      <c r="BZ81" s="3463"/>
      <c r="CA81" s="3463"/>
      <c r="CB81" s="3463"/>
      <c r="CC81" s="3466"/>
      <c r="CD81" s="3469"/>
      <c r="CE81" s="3463"/>
      <c r="CF81" s="3463"/>
      <c r="CG81" s="3463"/>
      <c r="CH81" s="3463"/>
      <c r="CI81" s="3466"/>
      <c r="CJ81" s="3469"/>
      <c r="CK81" s="3463"/>
      <c r="CL81" s="3463"/>
      <c r="CM81" s="3463"/>
      <c r="CN81" s="3463"/>
      <c r="CO81" s="3466"/>
      <c r="CP81" s="3469"/>
      <c r="CQ81" s="3463"/>
      <c r="CR81" s="3463"/>
      <c r="CS81" s="3463"/>
      <c r="CT81" s="3463"/>
      <c r="CU81" s="3466"/>
      <c r="CV81" s="3469"/>
      <c r="CW81" s="3463"/>
      <c r="CX81" s="3463"/>
      <c r="CY81" s="3463"/>
      <c r="CZ81" s="3463"/>
      <c r="DA81" s="3493"/>
      <c r="DB81" s="3496"/>
      <c r="DC81" s="3463"/>
      <c r="DD81" s="3463"/>
      <c r="DE81" s="3463"/>
      <c r="DF81" s="3463"/>
      <c r="DG81" s="3493"/>
      <c r="DH81" s="3496"/>
      <c r="DI81" s="3463"/>
      <c r="DJ81" s="3463"/>
      <c r="DK81" s="3463"/>
      <c r="DL81" s="3463"/>
      <c r="DM81" s="3493"/>
      <c r="DN81" s="3496"/>
      <c r="DO81" s="3463"/>
      <c r="DP81" s="3463"/>
      <c r="DQ81" s="3463"/>
      <c r="DR81" s="3463"/>
      <c r="DS81" s="3493"/>
      <c r="DT81" s="3496"/>
      <c r="DU81" s="3463"/>
      <c r="DV81" s="3463"/>
      <c r="DW81" s="3463"/>
      <c r="DX81" s="3463"/>
      <c r="DY81" s="3493"/>
      <c r="DZ81" s="3496"/>
      <c r="EA81" s="3463"/>
      <c r="EB81" s="3463"/>
      <c r="EC81" s="3463"/>
      <c r="ED81" s="3463"/>
      <c r="EE81" s="3493"/>
      <c r="EF81" s="3496"/>
      <c r="EG81" s="3463"/>
      <c r="EH81" s="3463"/>
      <c r="EI81" s="3463"/>
      <c r="EJ81" s="3463"/>
      <c r="EK81" s="3493"/>
      <c r="EL81" s="3496"/>
      <c r="EM81" s="3463"/>
      <c r="EN81" s="3463"/>
      <c r="EO81" s="3463"/>
      <c r="EP81" s="3463"/>
      <c r="EQ81" s="3493"/>
      <c r="ER81" s="3496"/>
      <c r="ES81" s="3463"/>
      <c r="ET81" s="3463"/>
      <c r="EU81" s="3463"/>
      <c r="EV81" s="3463"/>
      <c r="EW81" s="3493"/>
      <c r="EX81" s="3496"/>
      <c r="EY81" s="3463"/>
      <c r="EZ81" s="3463"/>
      <c r="FA81" s="3463"/>
      <c r="FB81" s="3463"/>
      <c r="FC81" s="3493"/>
      <c r="FD81" s="3496"/>
      <c r="FE81" s="3463"/>
      <c r="FF81" s="3463"/>
      <c r="FG81" s="3463"/>
      <c r="FH81" s="3463"/>
      <c r="FI81" s="3493"/>
      <c r="FJ81" s="3496"/>
      <c r="FK81" s="3463"/>
      <c r="FL81" s="3463"/>
      <c r="FM81" s="3463"/>
      <c r="FN81" s="3463"/>
      <c r="FO81" s="3493"/>
      <c r="FP81" s="3496"/>
      <c r="FQ81" s="3463"/>
      <c r="FR81" s="3463"/>
      <c r="FS81" s="3463"/>
      <c r="FT81" s="3463"/>
      <c r="FU81" s="3493"/>
      <c r="FV81" s="3496"/>
      <c r="FW81" s="3463"/>
      <c r="FX81" s="3463"/>
      <c r="FY81" s="3463"/>
      <c r="FZ81" s="3463"/>
      <c r="GA81" s="3493"/>
      <c r="GB81" s="3496"/>
      <c r="GC81" s="3463"/>
      <c r="GD81" s="3463"/>
      <c r="GE81" s="3463"/>
      <c r="GF81" s="3458"/>
      <c r="GG81" s="3507"/>
      <c r="GH81" s="421">
        <f t="shared" si="0"/>
        <v>0</v>
      </c>
      <c r="GI81" s="421">
        <f t="shared" si="1"/>
        <v>0</v>
      </c>
      <c r="GJ81" s="421">
        <f t="shared" si="2"/>
        <v>0</v>
      </c>
      <c r="GK81" s="14"/>
      <c r="GM81" s="422">
        <f t="shared" si="3"/>
        <v>0</v>
      </c>
      <c r="GN81" s="422">
        <f t="shared" si="4"/>
        <v>0</v>
      </c>
      <c r="GO81" s="422">
        <f t="shared" si="5"/>
        <v>0</v>
      </c>
      <c r="GP81" s="422">
        <f t="shared" si="6"/>
        <v>0</v>
      </c>
      <c r="GQ81" s="422">
        <f t="shared" si="7"/>
        <v>0</v>
      </c>
      <c r="GR81" s="422">
        <f t="shared" si="8"/>
        <v>0</v>
      </c>
      <c r="GS81" s="417" t="str">
        <f t="shared" si="9"/>
        <v/>
      </c>
      <c r="GT81" s="417" t="str">
        <f t="shared" si="10"/>
        <v/>
      </c>
    </row>
    <row r="82" spans="1:202">
      <c r="A82" s="3438">
        <v>59</v>
      </c>
      <c r="B82" s="3443"/>
      <c r="C82" s="3447"/>
      <c r="D82" s="3452"/>
      <c r="E82" s="3458"/>
      <c r="F82" s="3463"/>
      <c r="G82" s="3463"/>
      <c r="H82" s="3463"/>
      <c r="I82" s="3466"/>
      <c r="J82" s="3469"/>
      <c r="K82" s="3463"/>
      <c r="L82" s="3463"/>
      <c r="M82" s="3463"/>
      <c r="N82" s="3463"/>
      <c r="O82" s="3466"/>
      <c r="P82" s="3469"/>
      <c r="Q82" s="3463"/>
      <c r="R82" s="3463"/>
      <c r="S82" s="3463"/>
      <c r="T82" s="3463"/>
      <c r="U82" s="3466"/>
      <c r="V82" s="3469"/>
      <c r="W82" s="3463"/>
      <c r="X82" s="3463"/>
      <c r="Y82" s="3463"/>
      <c r="Z82" s="3463"/>
      <c r="AA82" s="3466"/>
      <c r="AB82" s="3469"/>
      <c r="AC82" s="3463"/>
      <c r="AD82" s="3463"/>
      <c r="AE82" s="3463"/>
      <c r="AF82" s="3463"/>
      <c r="AG82" s="3466"/>
      <c r="AH82" s="3469"/>
      <c r="AI82" s="3463"/>
      <c r="AJ82" s="3463"/>
      <c r="AK82" s="3463"/>
      <c r="AL82" s="3463"/>
      <c r="AM82" s="3466"/>
      <c r="AN82" s="3469"/>
      <c r="AO82" s="3463"/>
      <c r="AP82" s="3463"/>
      <c r="AQ82" s="3463"/>
      <c r="AR82" s="3463"/>
      <c r="AS82" s="3493"/>
      <c r="AT82" s="3496"/>
      <c r="AU82" s="3463"/>
      <c r="AV82" s="3463"/>
      <c r="AW82" s="3463"/>
      <c r="AX82" s="3463"/>
      <c r="AY82" s="3466"/>
      <c r="AZ82" s="3469"/>
      <c r="BA82" s="3463"/>
      <c r="BB82" s="3463"/>
      <c r="BC82" s="3463"/>
      <c r="BD82" s="3463"/>
      <c r="BE82" s="3466"/>
      <c r="BF82" s="3469"/>
      <c r="BG82" s="3463"/>
      <c r="BH82" s="3463"/>
      <c r="BI82" s="3463"/>
      <c r="BJ82" s="3463"/>
      <c r="BK82" s="3466"/>
      <c r="BL82" s="3469"/>
      <c r="BM82" s="3463"/>
      <c r="BN82" s="3463"/>
      <c r="BO82" s="3463"/>
      <c r="BP82" s="3463"/>
      <c r="BQ82" s="3493"/>
      <c r="BR82" s="3496"/>
      <c r="BS82" s="3463"/>
      <c r="BT82" s="3463"/>
      <c r="BU82" s="3463"/>
      <c r="BV82" s="3463"/>
      <c r="BW82" s="3466"/>
      <c r="BX82" s="3469"/>
      <c r="BY82" s="3463"/>
      <c r="BZ82" s="3463"/>
      <c r="CA82" s="3463"/>
      <c r="CB82" s="3463"/>
      <c r="CC82" s="3466"/>
      <c r="CD82" s="3469"/>
      <c r="CE82" s="3463"/>
      <c r="CF82" s="3463"/>
      <c r="CG82" s="3463"/>
      <c r="CH82" s="3463"/>
      <c r="CI82" s="3466"/>
      <c r="CJ82" s="3469"/>
      <c r="CK82" s="3463"/>
      <c r="CL82" s="3463"/>
      <c r="CM82" s="3463"/>
      <c r="CN82" s="3463"/>
      <c r="CO82" s="3466"/>
      <c r="CP82" s="3469"/>
      <c r="CQ82" s="3463"/>
      <c r="CR82" s="3463"/>
      <c r="CS82" s="3463"/>
      <c r="CT82" s="3463"/>
      <c r="CU82" s="3466"/>
      <c r="CV82" s="3469"/>
      <c r="CW82" s="3463"/>
      <c r="CX82" s="3463"/>
      <c r="CY82" s="3463"/>
      <c r="CZ82" s="3463"/>
      <c r="DA82" s="3493"/>
      <c r="DB82" s="3496"/>
      <c r="DC82" s="3463"/>
      <c r="DD82" s="3463"/>
      <c r="DE82" s="3463"/>
      <c r="DF82" s="3463"/>
      <c r="DG82" s="3493"/>
      <c r="DH82" s="3496"/>
      <c r="DI82" s="3463"/>
      <c r="DJ82" s="3463"/>
      <c r="DK82" s="3463"/>
      <c r="DL82" s="3463"/>
      <c r="DM82" s="3493"/>
      <c r="DN82" s="3496"/>
      <c r="DO82" s="3463"/>
      <c r="DP82" s="3463"/>
      <c r="DQ82" s="3463"/>
      <c r="DR82" s="3463"/>
      <c r="DS82" s="3493"/>
      <c r="DT82" s="3496"/>
      <c r="DU82" s="3463"/>
      <c r="DV82" s="3463"/>
      <c r="DW82" s="3463"/>
      <c r="DX82" s="3463"/>
      <c r="DY82" s="3493"/>
      <c r="DZ82" s="3496"/>
      <c r="EA82" s="3463"/>
      <c r="EB82" s="3463"/>
      <c r="EC82" s="3463"/>
      <c r="ED82" s="3463"/>
      <c r="EE82" s="3493"/>
      <c r="EF82" s="3496"/>
      <c r="EG82" s="3463"/>
      <c r="EH82" s="3463"/>
      <c r="EI82" s="3463"/>
      <c r="EJ82" s="3463"/>
      <c r="EK82" s="3493"/>
      <c r="EL82" s="3496"/>
      <c r="EM82" s="3463"/>
      <c r="EN82" s="3463"/>
      <c r="EO82" s="3463"/>
      <c r="EP82" s="3463"/>
      <c r="EQ82" s="3493"/>
      <c r="ER82" s="3496"/>
      <c r="ES82" s="3463"/>
      <c r="ET82" s="3463"/>
      <c r="EU82" s="3463"/>
      <c r="EV82" s="3463"/>
      <c r="EW82" s="3493"/>
      <c r="EX82" s="3496"/>
      <c r="EY82" s="3463"/>
      <c r="EZ82" s="3463"/>
      <c r="FA82" s="3463"/>
      <c r="FB82" s="3463"/>
      <c r="FC82" s="3493"/>
      <c r="FD82" s="3496"/>
      <c r="FE82" s="3463"/>
      <c r="FF82" s="3463"/>
      <c r="FG82" s="3463"/>
      <c r="FH82" s="3463"/>
      <c r="FI82" s="3493"/>
      <c r="FJ82" s="3496"/>
      <c r="FK82" s="3463"/>
      <c r="FL82" s="3463"/>
      <c r="FM82" s="3463"/>
      <c r="FN82" s="3463"/>
      <c r="FO82" s="3493"/>
      <c r="FP82" s="3496"/>
      <c r="FQ82" s="3463"/>
      <c r="FR82" s="3463"/>
      <c r="FS82" s="3463"/>
      <c r="FT82" s="3463"/>
      <c r="FU82" s="3493"/>
      <c r="FV82" s="3496"/>
      <c r="FW82" s="3463"/>
      <c r="FX82" s="3463"/>
      <c r="FY82" s="3463"/>
      <c r="FZ82" s="3463"/>
      <c r="GA82" s="3493"/>
      <c r="GB82" s="3496"/>
      <c r="GC82" s="3463"/>
      <c r="GD82" s="3463"/>
      <c r="GE82" s="3463"/>
      <c r="GF82" s="3458"/>
      <c r="GG82" s="3507"/>
      <c r="GH82" s="421">
        <f t="shared" si="0"/>
        <v>0</v>
      </c>
      <c r="GI82" s="421">
        <f t="shared" si="1"/>
        <v>0</v>
      </c>
      <c r="GJ82" s="421">
        <f t="shared" si="2"/>
        <v>0</v>
      </c>
      <c r="GK82" s="14"/>
      <c r="GM82" s="422">
        <f t="shared" si="3"/>
        <v>0</v>
      </c>
      <c r="GN82" s="422">
        <f t="shared" si="4"/>
        <v>0</v>
      </c>
      <c r="GO82" s="422">
        <f t="shared" si="5"/>
        <v>0</v>
      </c>
      <c r="GP82" s="422">
        <f t="shared" si="6"/>
        <v>0</v>
      </c>
      <c r="GQ82" s="422">
        <f t="shared" si="7"/>
        <v>0</v>
      </c>
      <c r="GR82" s="422">
        <f t="shared" si="8"/>
        <v>0</v>
      </c>
      <c r="GS82" s="417" t="str">
        <f t="shared" si="9"/>
        <v/>
      </c>
      <c r="GT82" s="417" t="str">
        <f t="shared" si="10"/>
        <v/>
      </c>
    </row>
    <row r="83" spans="1:202">
      <c r="A83" s="3438">
        <v>60</v>
      </c>
      <c r="B83" s="3443"/>
      <c r="C83" s="3447"/>
      <c r="D83" s="3452"/>
      <c r="E83" s="3458"/>
      <c r="F83" s="3463"/>
      <c r="G83" s="3463"/>
      <c r="H83" s="3463"/>
      <c r="I83" s="3466"/>
      <c r="J83" s="3469"/>
      <c r="K83" s="3463"/>
      <c r="L83" s="3463"/>
      <c r="M83" s="3463"/>
      <c r="N83" s="3463"/>
      <c r="O83" s="3466"/>
      <c r="P83" s="3469"/>
      <c r="Q83" s="3463"/>
      <c r="R83" s="3463"/>
      <c r="S83" s="3463"/>
      <c r="T83" s="3463"/>
      <c r="U83" s="3466"/>
      <c r="V83" s="3469"/>
      <c r="W83" s="3463"/>
      <c r="X83" s="3463"/>
      <c r="Y83" s="3463"/>
      <c r="Z83" s="3463"/>
      <c r="AA83" s="3466"/>
      <c r="AB83" s="3469"/>
      <c r="AC83" s="3463"/>
      <c r="AD83" s="3463"/>
      <c r="AE83" s="3463"/>
      <c r="AF83" s="3463"/>
      <c r="AG83" s="3466"/>
      <c r="AH83" s="3469"/>
      <c r="AI83" s="3463"/>
      <c r="AJ83" s="3463"/>
      <c r="AK83" s="3463"/>
      <c r="AL83" s="3463"/>
      <c r="AM83" s="3466"/>
      <c r="AN83" s="3469"/>
      <c r="AO83" s="3463"/>
      <c r="AP83" s="3463"/>
      <c r="AQ83" s="3463"/>
      <c r="AR83" s="3463"/>
      <c r="AS83" s="3493"/>
      <c r="AT83" s="3496"/>
      <c r="AU83" s="3463"/>
      <c r="AV83" s="3463"/>
      <c r="AW83" s="3463"/>
      <c r="AX83" s="3463"/>
      <c r="AY83" s="3466"/>
      <c r="AZ83" s="3469"/>
      <c r="BA83" s="3463"/>
      <c r="BB83" s="3463"/>
      <c r="BC83" s="3463"/>
      <c r="BD83" s="3463"/>
      <c r="BE83" s="3466"/>
      <c r="BF83" s="3469"/>
      <c r="BG83" s="3463"/>
      <c r="BH83" s="3463"/>
      <c r="BI83" s="3463"/>
      <c r="BJ83" s="3463"/>
      <c r="BK83" s="3466"/>
      <c r="BL83" s="3469"/>
      <c r="BM83" s="3463"/>
      <c r="BN83" s="3463"/>
      <c r="BO83" s="3463"/>
      <c r="BP83" s="3463"/>
      <c r="BQ83" s="3493"/>
      <c r="BR83" s="3496"/>
      <c r="BS83" s="3463"/>
      <c r="BT83" s="3463"/>
      <c r="BU83" s="3463"/>
      <c r="BV83" s="3463"/>
      <c r="BW83" s="3466"/>
      <c r="BX83" s="3469"/>
      <c r="BY83" s="3463"/>
      <c r="BZ83" s="3463"/>
      <c r="CA83" s="3463"/>
      <c r="CB83" s="3463"/>
      <c r="CC83" s="3466"/>
      <c r="CD83" s="3469"/>
      <c r="CE83" s="3463"/>
      <c r="CF83" s="3463"/>
      <c r="CG83" s="3463"/>
      <c r="CH83" s="3463"/>
      <c r="CI83" s="3466"/>
      <c r="CJ83" s="3469"/>
      <c r="CK83" s="3463"/>
      <c r="CL83" s="3463"/>
      <c r="CM83" s="3463"/>
      <c r="CN83" s="3463"/>
      <c r="CO83" s="3466"/>
      <c r="CP83" s="3469"/>
      <c r="CQ83" s="3463"/>
      <c r="CR83" s="3463"/>
      <c r="CS83" s="3463"/>
      <c r="CT83" s="3463"/>
      <c r="CU83" s="3466"/>
      <c r="CV83" s="3469"/>
      <c r="CW83" s="3463"/>
      <c r="CX83" s="3463"/>
      <c r="CY83" s="3463"/>
      <c r="CZ83" s="3463"/>
      <c r="DA83" s="3493"/>
      <c r="DB83" s="3496"/>
      <c r="DC83" s="3463"/>
      <c r="DD83" s="3463"/>
      <c r="DE83" s="3463"/>
      <c r="DF83" s="3463"/>
      <c r="DG83" s="3493"/>
      <c r="DH83" s="3496"/>
      <c r="DI83" s="3463"/>
      <c r="DJ83" s="3463"/>
      <c r="DK83" s="3463"/>
      <c r="DL83" s="3463"/>
      <c r="DM83" s="3493"/>
      <c r="DN83" s="3496"/>
      <c r="DO83" s="3463"/>
      <c r="DP83" s="3463"/>
      <c r="DQ83" s="3463"/>
      <c r="DR83" s="3463"/>
      <c r="DS83" s="3493"/>
      <c r="DT83" s="3496"/>
      <c r="DU83" s="3463"/>
      <c r="DV83" s="3463"/>
      <c r="DW83" s="3463"/>
      <c r="DX83" s="3463"/>
      <c r="DY83" s="3493"/>
      <c r="DZ83" s="3496"/>
      <c r="EA83" s="3463"/>
      <c r="EB83" s="3463"/>
      <c r="EC83" s="3463"/>
      <c r="ED83" s="3463"/>
      <c r="EE83" s="3493"/>
      <c r="EF83" s="3496"/>
      <c r="EG83" s="3463"/>
      <c r="EH83" s="3463"/>
      <c r="EI83" s="3463"/>
      <c r="EJ83" s="3463"/>
      <c r="EK83" s="3493"/>
      <c r="EL83" s="3496"/>
      <c r="EM83" s="3463"/>
      <c r="EN83" s="3463"/>
      <c r="EO83" s="3463"/>
      <c r="EP83" s="3463"/>
      <c r="EQ83" s="3493"/>
      <c r="ER83" s="3496"/>
      <c r="ES83" s="3463"/>
      <c r="ET83" s="3463"/>
      <c r="EU83" s="3463"/>
      <c r="EV83" s="3463"/>
      <c r="EW83" s="3493"/>
      <c r="EX83" s="3496"/>
      <c r="EY83" s="3463"/>
      <c r="EZ83" s="3463"/>
      <c r="FA83" s="3463"/>
      <c r="FB83" s="3463"/>
      <c r="FC83" s="3493"/>
      <c r="FD83" s="3496"/>
      <c r="FE83" s="3463"/>
      <c r="FF83" s="3463"/>
      <c r="FG83" s="3463"/>
      <c r="FH83" s="3463"/>
      <c r="FI83" s="3493"/>
      <c r="FJ83" s="3496"/>
      <c r="FK83" s="3463"/>
      <c r="FL83" s="3463"/>
      <c r="FM83" s="3463"/>
      <c r="FN83" s="3463"/>
      <c r="FO83" s="3493"/>
      <c r="FP83" s="3496"/>
      <c r="FQ83" s="3463"/>
      <c r="FR83" s="3463"/>
      <c r="FS83" s="3463"/>
      <c r="FT83" s="3463"/>
      <c r="FU83" s="3493"/>
      <c r="FV83" s="3496"/>
      <c r="FW83" s="3463"/>
      <c r="FX83" s="3463"/>
      <c r="FY83" s="3463"/>
      <c r="FZ83" s="3463"/>
      <c r="GA83" s="3493"/>
      <c r="GB83" s="3496"/>
      <c r="GC83" s="3463"/>
      <c r="GD83" s="3463"/>
      <c r="GE83" s="3463"/>
      <c r="GF83" s="3458"/>
      <c r="GG83" s="3507"/>
      <c r="GH83" s="421">
        <f t="shared" si="0"/>
        <v>0</v>
      </c>
      <c r="GI83" s="421">
        <f t="shared" si="1"/>
        <v>0</v>
      </c>
      <c r="GJ83" s="421">
        <f t="shared" si="2"/>
        <v>0</v>
      </c>
      <c r="GK83" s="14"/>
      <c r="GM83" s="422">
        <f t="shared" si="3"/>
        <v>0</v>
      </c>
      <c r="GN83" s="422">
        <f t="shared" si="4"/>
        <v>0</v>
      </c>
      <c r="GO83" s="422">
        <f t="shared" si="5"/>
        <v>0</v>
      </c>
      <c r="GP83" s="422">
        <f t="shared" si="6"/>
        <v>0</v>
      </c>
      <c r="GQ83" s="422">
        <f t="shared" si="7"/>
        <v>0</v>
      </c>
      <c r="GR83" s="422">
        <f t="shared" si="8"/>
        <v>0</v>
      </c>
      <c r="GS83" s="417" t="str">
        <f t="shared" si="9"/>
        <v/>
      </c>
      <c r="GT83" s="417" t="str">
        <f t="shared" si="10"/>
        <v/>
      </c>
    </row>
    <row r="84" spans="1:202">
      <c r="A84" s="3438">
        <v>61</v>
      </c>
      <c r="B84" s="3443"/>
      <c r="C84" s="3447"/>
      <c r="D84" s="3452"/>
      <c r="E84" s="3458"/>
      <c r="F84" s="3463"/>
      <c r="G84" s="3463"/>
      <c r="H84" s="3463"/>
      <c r="I84" s="3466"/>
      <c r="J84" s="3469"/>
      <c r="K84" s="3463"/>
      <c r="L84" s="3463"/>
      <c r="M84" s="3463"/>
      <c r="N84" s="3463"/>
      <c r="O84" s="3466"/>
      <c r="P84" s="3469"/>
      <c r="Q84" s="3463"/>
      <c r="R84" s="3463"/>
      <c r="S84" s="3463"/>
      <c r="T84" s="3463"/>
      <c r="U84" s="3466"/>
      <c r="V84" s="3469"/>
      <c r="W84" s="3463"/>
      <c r="X84" s="3463"/>
      <c r="Y84" s="3463"/>
      <c r="Z84" s="3463"/>
      <c r="AA84" s="3466"/>
      <c r="AB84" s="3469"/>
      <c r="AC84" s="3463"/>
      <c r="AD84" s="3463"/>
      <c r="AE84" s="3463"/>
      <c r="AF84" s="3463"/>
      <c r="AG84" s="3466"/>
      <c r="AH84" s="3469"/>
      <c r="AI84" s="3463"/>
      <c r="AJ84" s="3463"/>
      <c r="AK84" s="3463"/>
      <c r="AL84" s="3463"/>
      <c r="AM84" s="3466"/>
      <c r="AN84" s="3469"/>
      <c r="AO84" s="3463"/>
      <c r="AP84" s="3463"/>
      <c r="AQ84" s="3463"/>
      <c r="AR84" s="3463"/>
      <c r="AS84" s="3493"/>
      <c r="AT84" s="3496"/>
      <c r="AU84" s="3463"/>
      <c r="AV84" s="3463"/>
      <c r="AW84" s="3463"/>
      <c r="AX84" s="3463"/>
      <c r="AY84" s="3466"/>
      <c r="AZ84" s="3469"/>
      <c r="BA84" s="3463"/>
      <c r="BB84" s="3463"/>
      <c r="BC84" s="3463"/>
      <c r="BD84" s="3463"/>
      <c r="BE84" s="3466"/>
      <c r="BF84" s="3469"/>
      <c r="BG84" s="3463"/>
      <c r="BH84" s="3463"/>
      <c r="BI84" s="3463"/>
      <c r="BJ84" s="3463"/>
      <c r="BK84" s="3466"/>
      <c r="BL84" s="3469"/>
      <c r="BM84" s="3463"/>
      <c r="BN84" s="3463"/>
      <c r="BO84" s="3463"/>
      <c r="BP84" s="3463"/>
      <c r="BQ84" s="3493"/>
      <c r="BR84" s="3496"/>
      <c r="BS84" s="3463"/>
      <c r="BT84" s="3463"/>
      <c r="BU84" s="3463"/>
      <c r="BV84" s="3463"/>
      <c r="BW84" s="3466"/>
      <c r="BX84" s="3469"/>
      <c r="BY84" s="3463"/>
      <c r="BZ84" s="3463"/>
      <c r="CA84" s="3463"/>
      <c r="CB84" s="3463"/>
      <c r="CC84" s="3466"/>
      <c r="CD84" s="3469"/>
      <c r="CE84" s="3463"/>
      <c r="CF84" s="3463"/>
      <c r="CG84" s="3463"/>
      <c r="CH84" s="3463"/>
      <c r="CI84" s="3466"/>
      <c r="CJ84" s="3469"/>
      <c r="CK84" s="3463"/>
      <c r="CL84" s="3463"/>
      <c r="CM84" s="3463"/>
      <c r="CN84" s="3463"/>
      <c r="CO84" s="3466"/>
      <c r="CP84" s="3469"/>
      <c r="CQ84" s="3463"/>
      <c r="CR84" s="3463"/>
      <c r="CS84" s="3463"/>
      <c r="CT84" s="3463"/>
      <c r="CU84" s="3466"/>
      <c r="CV84" s="3469"/>
      <c r="CW84" s="3463"/>
      <c r="CX84" s="3463"/>
      <c r="CY84" s="3463"/>
      <c r="CZ84" s="3463"/>
      <c r="DA84" s="3493"/>
      <c r="DB84" s="3496"/>
      <c r="DC84" s="3463"/>
      <c r="DD84" s="3463"/>
      <c r="DE84" s="3463"/>
      <c r="DF84" s="3463"/>
      <c r="DG84" s="3493"/>
      <c r="DH84" s="3496"/>
      <c r="DI84" s="3463"/>
      <c r="DJ84" s="3463"/>
      <c r="DK84" s="3463"/>
      <c r="DL84" s="3463"/>
      <c r="DM84" s="3493"/>
      <c r="DN84" s="3496"/>
      <c r="DO84" s="3463"/>
      <c r="DP84" s="3463"/>
      <c r="DQ84" s="3463"/>
      <c r="DR84" s="3463"/>
      <c r="DS84" s="3493"/>
      <c r="DT84" s="3496"/>
      <c r="DU84" s="3463"/>
      <c r="DV84" s="3463"/>
      <c r="DW84" s="3463"/>
      <c r="DX84" s="3463"/>
      <c r="DY84" s="3493"/>
      <c r="DZ84" s="3496"/>
      <c r="EA84" s="3463"/>
      <c r="EB84" s="3463"/>
      <c r="EC84" s="3463"/>
      <c r="ED84" s="3463"/>
      <c r="EE84" s="3493"/>
      <c r="EF84" s="3496"/>
      <c r="EG84" s="3463"/>
      <c r="EH84" s="3463"/>
      <c r="EI84" s="3463"/>
      <c r="EJ84" s="3463"/>
      <c r="EK84" s="3493"/>
      <c r="EL84" s="3496"/>
      <c r="EM84" s="3463"/>
      <c r="EN84" s="3463"/>
      <c r="EO84" s="3463"/>
      <c r="EP84" s="3463"/>
      <c r="EQ84" s="3493"/>
      <c r="ER84" s="3496"/>
      <c r="ES84" s="3463"/>
      <c r="ET84" s="3463"/>
      <c r="EU84" s="3463"/>
      <c r="EV84" s="3463"/>
      <c r="EW84" s="3493"/>
      <c r="EX84" s="3496"/>
      <c r="EY84" s="3463"/>
      <c r="EZ84" s="3463"/>
      <c r="FA84" s="3463"/>
      <c r="FB84" s="3463"/>
      <c r="FC84" s="3493"/>
      <c r="FD84" s="3496"/>
      <c r="FE84" s="3463"/>
      <c r="FF84" s="3463"/>
      <c r="FG84" s="3463"/>
      <c r="FH84" s="3463"/>
      <c r="FI84" s="3493"/>
      <c r="FJ84" s="3496"/>
      <c r="FK84" s="3463"/>
      <c r="FL84" s="3463"/>
      <c r="FM84" s="3463"/>
      <c r="FN84" s="3463"/>
      <c r="FO84" s="3493"/>
      <c r="FP84" s="3496"/>
      <c r="FQ84" s="3463"/>
      <c r="FR84" s="3463"/>
      <c r="FS84" s="3463"/>
      <c r="FT84" s="3463"/>
      <c r="FU84" s="3493"/>
      <c r="FV84" s="3496"/>
      <c r="FW84" s="3463"/>
      <c r="FX84" s="3463"/>
      <c r="FY84" s="3463"/>
      <c r="FZ84" s="3463"/>
      <c r="GA84" s="3493"/>
      <c r="GB84" s="3496"/>
      <c r="GC84" s="3463"/>
      <c r="GD84" s="3463"/>
      <c r="GE84" s="3463"/>
      <c r="GF84" s="3458"/>
      <c r="GG84" s="3507"/>
      <c r="GH84" s="421">
        <f t="shared" si="0"/>
        <v>0</v>
      </c>
      <c r="GI84" s="421">
        <f t="shared" si="1"/>
        <v>0</v>
      </c>
      <c r="GJ84" s="421">
        <f t="shared" si="2"/>
        <v>0</v>
      </c>
      <c r="GK84" s="14"/>
      <c r="GM84" s="422">
        <f t="shared" si="3"/>
        <v>0</v>
      </c>
      <c r="GN84" s="422">
        <f t="shared" si="4"/>
        <v>0</v>
      </c>
      <c r="GO84" s="422">
        <f t="shared" si="5"/>
        <v>0</v>
      </c>
      <c r="GP84" s="422">
        <f t="shared" si="6"/>
        <v>0</v>
      </c>
      <c r="GQ84" s="422">
        <f t="shared" si="7"/>
        <v>0</v>
      </c>
      <c r="GR84" s="422">
        <f t="shared" si="8"/>
        <v>0</v>
      </c>
      <c r="GS84" s="417" t="str">
        <f t="shared" si="9"/>
        <v/>
      </c>
      <c r="GT84" s="417" t="str">
        <f t="shared" si="10"/>
        <v/>
      </c>
    </row>
    <row r="85" spans="1:202">
      <c r="A85" s="3438">
        <v>62</v>
      </c>
      <c r="B85" s="3443"/>
      <c r="C85" s="3447"/>
      <c r="D85" s="3452"/>
      <c r="E85" s="3458"/>
      <c r="F85" s="3463"/>
      <c r="G85" s="3463"/>
      <c r="H85" s="3463"/>
      <c r="I85" s="3466"/>
      <c r="J85" s="3469"/>
      <c r="K85" s="3463"/>
      <c r="L85" s="3463"/>
      <c r="M85" s="3463"/>
      <c r="N85" s="3463"/>
      <c r="O85" s="3466"/>
      <c r="P85" s="3469"/>
      <c r="Q85" s="3463"/>
      <c r="R85" s="3463"/>
      <c r="S85" s="3463"/>
      <c r="T85" s="3463"/>
      <c r="U85" s="3466"/>
      <c r="V85" s="3469"/>
      <c r="W85" s="3463"/>
      <c r="X85" s="3463"/>
      <c r="Y85" s="3463"/>
      <c r="Z85" s="3463"/>
      <c r="AA85" s="3466"/>
      <c r="AB85" s="3469"/>
      <c r="AC85" s="3463"/>
      <c r="AD85" s="3463"/>
      <c r="AE85" s="3463"/>
      <c r="AF85" s="3463"/>
      <c r="AG85" s="3466"/>
      <c r="AH85" s="3469"/>
      <c r="AI85" s="3463"/>
      <c r="AJ85" s="3463"/>
      <c r="AK85" s="3463"/>
      <c r="AL85" s="3463"/>
      <c r="AM85" s="3466"/>
      <c r="AN85" s="3469"/>
      <c r="AO85" s="3463"/>
      <c r="AP85" s="3463"/>
      <c r="AQ85" s="3463"/>
      <c r="AR85" s="3463"/>
      <c r="AS85" s="3493"/>
      <c r="AT85" s="3496"/>
      <c r="AU85" s="3463"/>
      <c r="AV85" s="3463"/>
      <c r="AW85" s="3463"/>
      <c r="AX85" s="3463"/>
      <c r="AY85" s="3466"/>
      <c r="AZ85" s="3469"/>
      <c r="BA85" s="3463"/>
      <c r="BB85" s="3463"/>
      <c r="BC85" s="3463"/>
      <c r="BD85" s="3463"/>
      <c r="BE85" s="3466"/>
      <c r="BF85" s="3469"/>
      <c r="BG85" s="3463"/>
      <c r="BH85" s="3463"/>
      <c r="BI85" s="3463"/>
      <c r="BJ85" s="3463"/>
      <c r="BK85" s="3466"/>
      <c r="BL85" s="3469"/>
      <c r="BM85" s="3463"/>
      <c r="BN85" s="3463"/>
      <c r="BO85" s="3463"/>
      <c r="BP85" s="3463"/>
      <c r="BQ85" s="3493"/>
      <c r="BR85" s="3496"/>
      <c r="BS85" s="3463"/>
      <c r="BT85" s="3463"/>
      <c r="BU85" s="3463"/>
      <c r="BV85" s="3463"/>
      <c r="BW85" s="3466"/>
      <c r="BX85" s="3469"/>
      <c r="BY85" s="3463"/>
      <c r="BZ85" s="3463"/>
      <c r="CA85" s="3463"/>
      <c r="CB85" s="3463"/>
      <c r="CC85" s="3466"/>
      <c r="CD85" s="3469"/>
      <c r="CE85" s="3463"/>
      <c r="CF85" s="3463"/>
      <c r="CG85" s="3463"/>
      <c r="CH85" s="3463"/>
      <c r="CI85" s="3466"/>
      <c r="CJ85" s="3469"/>
      <c r="CK85" s="3463"/>
      <c r="CL85" s="3463"/>
      <c r="CM85" s="3463"/>
      <c r="CN85" s="3463"/>
      <c r="CO85" s="3466"/>
      <c r="CP85" s="3469"/>
      <c r="CQ85" s="3463"/>
      <c r="CR85" s="3463"/>
      <c r="CS85" s="3463"/>
      <c r="CT85" s="3463"/>
      <c r="CU85" s="3466"/>
      <c r="CV85" s="3469"/>
      <c r="CW85" s="3463"/>
      <c r="CX85" s="3463"/>
      <c r="CY85" s="3463"/>
      <c r="CZ85" s="3463"/>
      <c r="DA85" s="3493"/>
      <c r="DB85" s="3496"/>
      <c r="DC85" s="3463"/>
      <c r="DD85" s="3463"/>
      <c r="DE85" s="3463"/>
      <c r="DF85" s="3463"/>
      <c r="DG85" s="3493"/>
      <c r="DH85" s="3496"/>
      <c r="DI85" s="3463"/>
      <c r="DJ85" s="3463"/>
      <c r="DK85" s="3463"/>
      <c r="DL85" s="3463"/>
      <c r="DM85" s="3493"/>
      <c r="DN85" s="3496"/>
      <c r="DO85" s="3463"/>
      <c r="DP85" s="3463"/>
      <c r="DQ85" s="3463"/>
      <c r="DR85" s="3463"/>
      <c r="DS85" s="3493"/>
      <c r="DT85" s="3496"/>
      <c r="DU85" s="3463"/>
      <c r="DV85" s="3463"/>
      <c r="DW85" s="3463"/>
      <c r="DX85" s="3463"/>
      <c r="DY85" s="3493"/>
      <c r="DZ85" s="3496"/>
      <c r="EA85" s="3463"/>
      <c r="EB85" s="3463"/>
      <c r="EC85" s="3463"/>
      <c r="ED85" s="3463"/>
      <c r="EE85" s="3493"/>
      <c r="EF85" s="3496"/>
      <c r="EG85" s="3463"/>
      <c r="EH85" s="3463"/>
      <c r="EI85" s="3463"/>
      <c r="EJ85" s="3463"/>
      <c r="EK85" s="3493"/>
      <c r="EL85" s="3496"/>
      <c r="EM85" s="3463"/>
      <c r="EN85" s="3463"/>
      <c r="EO85" s="3463"/>
      <c r="EP85" s="3463"/>
      <c r="EQ85" s="3493"/>
      <c r="ER85" s="3496"/>
      <c r="ES85" s="3463"/>
      <c r="ET85" s="3463"/>
      <c r="EU85" s="3463"/>
      <c r="EV85" s="3463"/>
      <c r="EW85" s="3493"/>
      <c r="EX85" s="3496"/>
      <c r="EY85" s="3463"/>
      <c r="EZ85" s="3463"/>
      <c r="FA85" s="3463"/>
      <c r="FB85" s="3463"/>
      <c r="FC85" s="3493"/>
      <c r="FD85" s="3496"/>
      <c r="FE85" s="3463"/>
      <c r="FF85" s="3463"/>
      <c r="FG85" s="3463"/>
      <c r="FH85" s="3463"/>
      <c r="FI85" s="3493"/>
      <c r="FJ85" s="3496"/>
      <c r="FK85" s="3463"/>
      <c r="FL85" s="3463"/>
      <c r="FM85" s="3463"/>
      <c r="FN85" s="3463"/>
      <c r="FO85" s="3493"/>
      <c r="FP85" s="3496"/>
      <c r="FQ85" s="3463"/>
      <c r="FR85" s="3463"/>
      <c r="FS85" s="3463"/>
      <c r="FT85" s="3463"/>
      <c r="FU85" s="3493"/>
      <c r="FV85" s="3496"/>
      <c r="FW85" s="3463"/>
      <c r="FX85" s="3463"/>
      <c r="FY85" s="3463"/>
      <c r="FZ85" s="3463"/>
      <c r="GA85" s="3493"/>
      <c r="GB85" s="3496"/>
      <c r="GC85" s="3463"/>
      <c r="GD85" s="3463"/>
      <c r="GE85" s="3463"/>
      <c r="GF85" s="3458"/>
      <c r="GG85" s="3507"/>
      <c r="GH85" s="421">
        <f t="shared" si="0"/>
        <v>0</v>
      </c>
      <c r="GI85" s="421">
        <f t="shared" si="1"/>
        <v>0</v>
      </c>
      <c r="GJ85" s="421">
        <f t="shared" si="2"/>
        <v>0</v>
      </c>
      <c r="GK85" s="14"/>
      <c r="GM85" s="422">
        <f t="shared" si="3"/>
        <v>0</v>
      </c>
      <c r="GN85" s="422">
        <f t="shared" si="4"/>
        <v>0</v>
      </c>
      <c r="GO85" s="422">
        <f t="shared" si="5"/>
        <v>0</v>
      </c>
      <c r="GP85" s="422">
        <f t="shared" si="6"/>
        <v>0</v>
      </c>
      <c r="GQ85" s="422">
        <f t="shared" si="7"/>
        <v>0</v>
      </c>
      <c r="GR85" s="422">
        <f t="shared" si="8"/>
        <v>0</v>
      </c>
      <c r="GS85" s="417" t="str">
        <f t="shared" si="9"/>
        <v/>
      </c>
      <c r="GT85" s="417" t="str">
        <f t="shared" si="10"/>
        <v/>
      </c>
    </row>
    <row r="86" spans="1:202">
      <c r="A86" s="3438">
        <v>63</v>
      </c>
      <c r="B86" s="3443"/>
      <c r="C86" s="3447"/>
      <c r="D86" s="3452"/>
      <c r="E86" s="3458"/>
      <c r="F86" s="3463"/>
      <c r="G86" s="3463"/>
      <c r="H86" s="3463"/>
      <c r="I86" s="3466"/>
      <c r="J86" s="3469"/>
      <c r="K86" s="3463"/>
      <c r="L86" s="3463"/>
      <c r="M86" s="3463"/>
      <c r="N86" s="3463"/>
      <c r="O86" s="3466"/>
      <c r="P86" s="3469"/>
      <c r="Q86" s="3463"/>
      <c r="R86" s="3463"/>
      <c r="S86" s="3463"/>
      <c r="T86" s="3463"/>
      <c r="U86" s="3466"/>
      <c r="V86" s="3469"/>
      <c r="W86" s="3463"/>
      <c r="X86" s="3463"/>
      <c r="Y86" s="3463"/>
      <c r="Z86" s="3463"/>
      <c r="AA86" s="3466"/>
      <c r="AB86" s="3469"/>
      <c r="AC86" s="3463"/>
      <c r="AD86" s="3463"/>
      <c r="AE86" s="3463"/>
      <c r="AF86" s="3463"/>
      <c r="AG86" s="3466"/>
      <c r="AH86" s="3469"/>
      <c r="AI86" s="3463"/>
      <c r="AJ86" s="3463"/>
      <c r="AK86" s="3463"/>
      <c r="AL86" s="3463"/>
      <c r="AM86" s="3466"/>
      <c r="AN86" s="3469"/>
      <c r="AO86" s="3463"/>
      <c r="AP86" s="3463"/>
      <c r="AQ86" s="3463"/>
      <c r="AR86" s="3463"/>
      <c r="AS86" s="3493"/>
      <c r="AT86" s="3496"/>
      <c r="AU86" s="3463"/>
      <c r="AV86" s="3463"/>
      <c r="AW86" s="3463"/>
      <c r="AX86" s="3463"/>
      <c r="AY86" s="3466"/>
      <c r="AZ86" s="3469"/>
      <c r="BA86" s="3463"/>
      <c r="BB86" s="3463"/>
      <c r="BC86" s="3463"/>
      <c r="BD86" s="3463"/>
      <c r="BE86" s="3466"/>
      <c r="BF86" s="3469"/>
      <c r="BG86" s="3463"/>
      <c r="BH86" s="3463"/>
      <c r="BI86" s="3463"/>
      <c r="BJ86" s="3463"/>
      <c r="BK86" s="3466"/>
      <c r="BL86" s="3469"/>
      <c r="BM86" s="3463"/>
      <c r="BN86" s="3463"/>
      <c r="BO86" s="3463"/>
      <c r="BP86" s="3463"/>
      <c r="BQ86" s="3493"/>
      <c r="BR86" s="3496"/>
      <c r="BS86" s="3463"/>
      <c r="BT86" s="3463"/>
      <c r="BU86" s="3463"/>
      <c r="BV86" s="3463"/>
      <c r="BW86" s="3466"/>
      <c r="BX86" s="3469"/>
      <c r="BY86" s="3463"/>
      <c r="BZ86" s="3463"/>
      <c r="CA86" s="3463"/>
      <c r="CB86" s="3463"/>
      <c r="CC86" s="3466"/>
      <c r="CD86" s="3469"/>
      <c r="CE86" s="3463"/>
      <c r="CF86" s="3463"/>
      <c r="CG86" s="3463"/>
      <c r="CH86" s="3463"/>
      <c r="CI86" s="3466"/>
      <c r="CJ86" s="3469"/>
      <c r="CK86" s="3463"/>
      <c r="CL86" s="3463"/>
      <c r="CM86" s="3463"/>
      <c r="CN86" s="3463"/>
      <c r="CO86" s="3466"/>
      <c r="CP86" s="3469"/>
      <c r="CQ86" s="3463"/>
      <c r="CR86" s="3463"/>
      <c r="CS86" s="3463"/>
      <c r="CT86" s="3463"/>
      <c r="CU86" s="3466"/>
      <c r="CV86" s="3469"/>
      <c r="CW86" s="3463"/>
      <c r="CX86" s="3463"/>
      <c r="CY86" s="3463"/>
      <c r="CZ86" s="3463"/>
      <c r="DA86" s="3493"/>
      <c r="DB86" s="3496"/>
      <c r="DC86" s="3463"/>
      <c r="DD86" s="3463"/>
      <c r="DE86" s="3463"/>
      <c r="DF86" s="3463"/>
      <c r="DG86" s="3493"/>
      <c r="DH86" s="3496"/>
      <c r="DI86" s="3463"/>
      <c r="DJ86" s="3463"/>
      <c r="DK86" s="3463"/>
      <c r="DL86" s="3463"/>
      <c r="DM86" s="3493"/>
      <c r="DN86" s="3496"/>
      <c r="DO86" s="3463"/>
      <c r="DP86" s="3463"/>
      <c r="DQ86" s="3463"/>
      <c r="DR86" s="3463"/>
      <c r="DS86" s="3493"/>
      <c r="DT86" s="3496"/>
      <c r="DU86" s="3463"/>
      <c r="DV86" s="3463"/>
      <c r="DW86" s="3463"/>
      <c r="DX86" s="3463"/>
      <c r="DY86" s="3493"/>
      <c r="DZ86" s="3496"/>
      <c r="EA86" s="3463"/>
      <c r="EB86" s="3463"/>
      <c r="EC86" s="3463"/>
      <c r="ED86" s="3463"/>
      <c r="EE86" s="3493"/>
      <c r="EF86" s="3496"/>
      <c r="EG86" s="3463"/>
      <c r="EH86" s="3463"/>
      <c r="EI86" s="3463"/>
      <c r="EJ86" s="3463"/>
      <c r="EK86" s="3493"/>
      <c r="EL86" s="3496"/>
      <c r="EM86" s="3463"/>
      <c r="EN86" s="3463"/>
      <c r="EO86" s="3463"/>
      <c r="EP86" s="3463"/>
      <c r="EQ86" s="3493"/>
      <c r="ER86" s="3496"/>
      <c r="ES86" s="3463"/>
      <c r="ET86" s="3463"/>
      <c r="EU86" s="3463"/>
      <c r="EV86" s="3463"/>
      <c r="EW86" s="3493"/>
      <c r="EX86" s="3496"/>
      <c r="EY86" s="3463"/>
      <c r="EZ86" s="3463"/>
      <c r="FA86" s="3463"/>
      <c r="FB86" s="3463"/>
      <c r="FC86" s="3493"/>
      <c r="FD86" s="3496"/>
      <c r="FE86" s="3463"/>
      <c r="FF86" s="3463"/>
      <c r="FG86" s="3463"/>
      <c r="FH86" s="3463"/>
      <c r="FI86" s="3493"/>
      <c r="FJ86" s="3496"/>
      <c r="FK86" s="3463"/>
      <c r="FL86" s="3463"/>
      <c r="FM86" s="3463"/>
      <c r="FN86" s="3463"/>
      <c r="FO86" s="3493"/>
      <c r="FP86" s="3496"/>
      <c r="FQ86" s="3463"/>
      <c r="FR86" s="3463"/>
      <c r="FS86" s="3463"/>
      <c r="FT86" s="3463"/>
      <c r="FU86" s="3493"/>
      <c r="FV86" s="3496"/>
      <c r="FW86" s="3463"/>
      <c r="FX86" s="3463"/>
      <c r="FY86" s="3463"/>
      <c r="FZ86" s="3463"/>
      <c r="GA86" s="3493"/>
      <c r="GB86" s="3496"/>
      <c r="GC86" s="3463"/>
      <c r="GD86" s="3463"/>
      <c r="GE86" s="3463"/>
      <c r="GF86" s="3458"/>
      <c r="GG86" s="3507"/>
      <c r="GH86" s="421">
        <f t="shared" si="0"/>
        <v>0</v>
      </c>
      <c r="GI86" s="421">
        <f t="shared" si="1"/>
        <v>0</v>
      </c>
      <c r="GJ86" s="421">
        <f t="shared" si="2"/>
        <v>0</v>
      </c>
      <c r="GK86" s="14"/>
      <c r="GM86" s="422">
        <f t="shared" si="3"/>
        <v>0</v>
      </c>
      <c r="GN86" s="422">
        <f t="shared" si="4"/>
        <v>0</v>
      </c>
      <c r="GO86" s="422">
        <f t="shared" si="5"/>
        <v>0</v>
      </c>
      <c r="GP86" s="422">
        <f t="shared" si="6"/>
        <v>0</v>
      </c>
      <c r="GQ86" s="422">
        <f t="shared" si="7"/>
        <v>0</v>
      </c>
      <c r="GR86" s="422">
        <f t="shared" si="8"/>
        <v>0</v>
      </c>
      <c r="GS86" s="417" t="str">
        <f t="shared" si="9"/>
        <v/>
      </c>
      <c r="GT86" s="417" t="str">
        <f t="shared" si="10"/>
        <v/>
      </c>
    </row>
    <row r="87" spans="1:202">
      <c r="A87" s="3438">
        <v>64</v>
      </c>
      <c r="B87" s="3443"/>
      <c r="C87" s="3447"/>
      <c r="D87" s="3452"/>
      <c r="E87" s="3458"/>
      <c r="F87" s="3463"/>
      <c r="G87" s="3463"/>
      <c r="H87" s="3463"/>
      <c r="I87" s="3466"/>
      <c r="J87" s="3469"/>
      <c r="K87" s="3463"/>
      <c r="L87" s="3463"/>
      <c r="M87" s="3463"/>
      <c r="N87" s="3463"/>
      <c r="O87" s="3466"/>
      <c r="P87" s="3469"/>
      <c r="Q87" s="3463"/>
      <c r="R87" s="3463"/>
      <c r="S87" s="3463"/>
      <c r="T87" s="3463"/>
      <c r="U87" s="3466"/>
      <c r="V87" s="3469"/>
      <c r="W87" s="3463"/>
      <c r="X87" s="3463"/>
      <c r="Y87" s="3463"/>
      <c r="Z87" s="3463"/>
      <c r="AA87" s="3466"/>
      <c r="AB87" s="3469"/>
      <c r="AC87" s="3463"/>
      <c r="AD87" s="3463"/>
      <c r="AE87" s="3463"/>
      <c r="AF87" s="3463"/>
      <c r="AG87" s="3466"/>
      <c r="AH87" s="3469"/>
      <c r="AI87" s="3463"/>
      <c r="AJ87" s="3463"/>
      <c r="AK87" s="3463"/>
      <c r="AL87" s="3463"/>
      <c r="AM87" s="3466"/>
      <c r="AN87" s="3469"/>
      <c r="AO87" s="3463"/>
      <c r="AP87" s="3463"/>
      <c r="AQ87" s="3463"/>
      <c r="AR87" s="3463"/>
      <c r="AS87" s="3493"/>
      <c r="AT87" s="3496"/>
      <c r="AU87" s="3463"/>
      <c r="AV87" s="3463"/>
      <c r="AW87" s="3463"/>
      <c r="AX87" s="3463"/>
      <c r="AY87" s="3466"/>
      <c r="AZ87" s="3469"/>
      <c r="BA87" s="3463"/>
      <c r="BB87" s="3463"/>
      <c r="BC87" s="3463"/>
      <c r="BD87" s="3463"/>
      <c r="BE87" s="3466"/>
      <c r="BF87" s="3469"/>
      <c r="BG87" s="3463"/>
      <c r="BH87" s="3463"/>
      <c r="BI87" s="3463"/>
      <c r="BJ87" s="3463"/>
      <c r="BK87" s="3466"/>
      <c r="BL87" s="3469"/>
      <c r="BM87" s="3463"/>
      <c r="BN87" s="3463"/>
      <c r="BO87" s="3463"/>
      <c r="BP87" s="3463"/>
      <c r="BQ87" s="3493"/>
      <c r="BR87" s="3496"/>
      <c r="BS87" s="3463"/>
      <c r="BT87" s="3463"/>
      <c r="BU87" s="3463"/>
      <c r="BV87" s="3463"/>
      <c r="BW87" s="3466"/>
      <c r="BX87" s="3469"/>
      <c r="BY87" s="3463"/>
      <c r="BZ87" s="3463"/>
      <c r="CA87" s="3463"/>
      <c r="CB87" s="3463"/>
      <c r="CC87" s="3466"/>
      <c r="CD87" s="3469"/>
      <c r="CE87" s="3463"/>
      <c r="CF87" s="3463"/>
      <c r="CG87" s="3463"/>
      <c r="CH87" s="3463"/>
      <c r="CI87" s="3466"/>
      <c r="CJ87" s="3469"/>
      <c r="CK87" s="3463"/>
      <c r="CL87" s="3463"/>
      <c r="CM87" s="3463"/>
      <c r="CN87" s="3463"/>
      <c r="CO87" s="3466"/>
      <c r="CP87" s="3469"/>
      <c r="CQ87" s="3463"/>
      <c r="CR87" s="3463"/>
      <c r="CS87" s="3463"/>
      <c r="CT87" s="3463"/>
      <c r="CU87" s="3466"/>
      <c r="CV87" s="3469"/>
      <c r="CW87" s="3463"/>
      <c r="CX87" s="3463"/>
      <c r="CY87" s="3463"/>
      <c r="CZ87" s="3463"/>
      <c r="DA87" s="3493"/>
      <c r="DB87" s="3496"/>
      <c r="DC87" s="3463"/>
      <c r="DD87" s="3463"/>
      <c r="DE87" s="3463"/>
      <c r="DF87" s="3463"/>
      <c r="DG87" s="3493"/>
      <c r="DH87" s="3496"/>
      <c r="DI87" s="3463"/>
      <c r="DJ87" s="3463"/>
      <c r="DK87" s="3463"/>
      <c r="DL87" s="3463"/>
      <c r="DM87" s="3493"/>
      <c r="DN87" s="3496"/>
      <c r="DO87" s="3463"/>
      <c r="DP87" s="3463"/>
      <c r="DQ87" s="3463"/>
      <c r="DR87" s="3463"/>
      <c r="DS87" s="3493"/>
      <c r="DT87" s="3496"/>
      <c r="DU87" s="3463"/>
      <c r="DV87" s="3463"/>
      <c r="DW87" s="3463"/>
      <c r="DX87" s="3463"/>
      <c r="DY87" s="3493"/>
      <c r="DZ87" s="3496"/>
      <c r="EA87" s="3463"/>
      <c r="EB87" s="3463"/>
      <c r="EC87" s="3463"/>
      <c r="ED87" s="3463"/>
      <c r="EE87" s="3493"/>
      <c r="EF87" s="3496"/>
      <c r="EG87" s="3463"/>
      <c r="EH87" s="3463"/>
      <c r="EI87" s="3463"/>
      <c r="EJ87" s="3463"/>
      <c r="EK87" s="3493"/>
      <c r="EL87" s="3496"/>
      <c r="EM87" s="3463"/>
      <c r="EN87" s="3463"/>
      <c r="EO87" s="3463"/>
      <c r="EP87" s="3463"/>
      <c r="EQ87" s="3493"/>
      <c r="ER87" s="3496"/>
      <c r="ES87" s="3463"/>
      <c r="ET87" s="3463"/>
      <c r="EU87" s="3463"/>
      <c r="EV87" s="3463"/>
      <c r="EW87" s="3493"/>
      <c r="EX87" s="3496"/>
      <c r="EY87" s="3463"/>
      <c r="EZ87" s="3463"/>
      <c r="FA87" s="3463"/>
      <c r="FB87" s="3463"/>
      <c r="FC87" s="3493"/>
      <c r="FD87" s="3496"/>
      <c r="FE87" s="3463"/>
      <c r="FF87" s="3463"/>
      <c r="FG87" s="3463"/>
      <c r="FH87" s="3463"/>
      <c r="FI87" s="3493"/>
      <c r="FJ87" s="3496"/>
      <c r="FK87" s="3463"/>
      <c r="FL87" s="3463"/>
      <c r="FM87" s="3463"/>
      <c r="FN87" s="3463"/>
      <c r="FO87" s="3493"/>
      <c r="FP87" s="3496"/>
      <c r="FQ87" s="3463"/>
      <c r="FR87" s="3463"/>
      <c r="FS87" s="3463"/>
      <c r="FT87" s="3463"/>
      <c r="FU87" s="3493"/>
      <c r="FV87" s="3496"/>
      <c r="FW87" s="3463"/>
      <c r="FX87" s="3463"/>
      <c r="FY87" s="3463"/>
      <c r="FZ87" s="3463"/>
      <c r="GA87" s="3493"/>
      <c r="GB87" s="3496"/>
      <c r="GC87" s="3463"/>
      <c r="GD87" s="3463"/>
      <c r="GE87" s="3463"/>
      <c r="GF87" s="3458"/>
      <c r="GG87" s="3507"/>
      <c r="GH87" s="421">
        <f t="shared" si="0"/>
        <v>0</v>
      </c>
      <c r="GI87" s="421">
        <f t="shared" si="1"/>
        <v>0</v>
      </c>
      <c r="GJ87" s="421">
        <f t="shared" si="2"/>
        <v>0</v>
      </c>
      <c r="GK87" s="14"/>
      <c r="GM87" s="422">
        <f t="shared" si="3"/>
        <v>0</v>
      </c>
      <c r="GN87" s="422">
        <f t="shared" si="4"/>
        <v>0</v>
      </c>
      <c r="GO87" s="422">
        <f t="shared" si="5"/>
        <v>0</v>
      </c>
      <c r="GP87" s="422">
        <f t="shared" si="6"/>
        <v>0</v>
      </c>
      <c r="GQ87" s="422">
        <f t="shared" si="7"/>
        <v>0</v>
      </c>
      <c r="GR87" s="422">
        <f t="shared" si="8"/>
        <v>0</v>
      </c>
      <c r="GS87" s="417" t="str">
        <f t="shared" si="9"/>
        <v/>
      </c>
      <c r="GT87" s="417" t="str">
        <f t="shared" si="10"/>
        <v/>
      </c>
    </row>
    <row r="88" spans="1:202">
      <c r="A88" s="3438">
        <v>65</v>
      </c>
      <c r="B88" s="3443"/>
      <c r="C88" s="3447"/>
      <c r="D88" s="3452"/>
      <c r="E88" s="3458"/>
      <c r="F88" s="3463"/>
      <c r="G88" s="3463"/>
      <c r="H88" s="3463"/>
      <c r="I88" s="3466"/>
      <c r="J88" s="3469"/>
      <c r="K88" s="3463"/>
      <c r="L88" s="3463"/>
      <c r="M88" s="3463"/>
      <c r="N88" s="3463"/>
      <c r="O88" s="3466"/>
      <c r="P88" s="3469"/>
      <c r="Q88" s="3463"/>
      <c r="R88" s="3463"/>
      <c r="S88" s="3463"/>
      <c r="T88" s="3463"/>
      <c r="U88" s="3466"/>
      <c r="V88" s="3469"/>
      <c r="W88" s="3463"/>
      <c r="X88" s="3463"/>
      <c r="Y88" s="3463"/>
      <c r="Z88" s="3463"/>
      <c r="AA88" s="3466"/>
      <c r="AB88" s="3469"/>
      <c r="AC88" s="3463"/>
      <c r="AD88" s="3463"/>
      <c r="AE88" s="3463"/>
      <c r="AF88" s="3463"/>
      <c r="AG88" s="3466"/>
      <c r="AH88" s="3469"/>
      <c r="AI88" s="3463"/>
      <c r="AJ88" s="3463"/>
      <c r="AK88" s="3463"/>
      <c r="AL88" s="3463"/>
      <c r="AM88" s="3466"/>
      <c r="AN88" s="3469"/>
      <c r="AO88" s="3463"/>
      <c r="AP88" s="3463"/>
      <c r="AQ88" s="3463"/>
      <c r="AR88" s="3463"/>
      <c r="AS88" s="3493"/>
      <c r="AT88" s="3496"/>
      <c r="AU88" s="3463"/>
      <c r="AV88" s="3463"/>
      <c r="AW88" s="3463"/>
      <c r="AX88" s="3463"/>
      <c r="AY88" s="3466"/>
      <c r="AZ88" s="3469"/>
      <c r="BA88" s="3463"/>
      <c r="BB88" s="3463"/>
      <c r="BC88" s="3463"/>
      <c r="BD88" s="3463"/>
      <c r="BE88" s="3466"/>
      <c r="BF88" s="3469"/>
      <c r="BG88" s="3463"/>
      <c r="BH88" s="3463"/>
      <c r="BI88" s="3463"/>
      <c r="BJ88" s="3463"/>
      <c r="BK88" s="3466"/>
      <c r="BL88" s="3469"/>
      <c r="BM88" s="3463"/>
      <c r="BN88" s="3463"/>
      <c r="BO88" s="3463"/>
      <c r="BP88" s="3463"/>
      <c r="BQ88" s="3493"/>
      <c r="BR88" s="3496"/>
      <c r="BS88" s="3463"/>
      <c r="BT88" s="3463"/>
      <c r="BU88" s="3463"/>
      <c r="BV88" s="3463"/>
      <c r="BW88" s="3466"/>
      <c r="BX88" s="3469"/>
      <c r="BY88" s="3463"/>
      <c r="BZ88" s="3463"/>
      <c r="CA88" s="3463"/>
      <c r="CB88" s="3463"/>
      <c r="CC88" s="3466"/>
      <c r="CD88" s="3469"/>
      <c r="CE88" s="3463"/>
      <c r="CF88" s="3463"/>
      <c r="CG88" s="3463"/>
      <c r="CH88" s="3463"/>
      <c r="CI88" s="3466"/>
      <c r="CJ88" s="3469"/>
      <c r="CK88" s="3463"/>
      <c r="CL88" s="3463"/>
      <c r="CM88" s="3463"/>
      <c r="CN88" s="3463"/>
      <c r="CO88" s="3466"/>
      <c r="CP88" s="3469"/>
      <c r="CQ88" s="3463"/>
      <c r="CR88" s="3463"/>
      <c r="CS88" s="3463"/>
      <c r="CT88" s="3463"/>
      <c r="CU88" s="3466"/>
      <c r="CV88" s="3469"/>
      <c r="CW88" s="3463"/>
      <c r="CX88" s="3463"/>
      <c r="CY88" s="3463"/>
      <c r="CZ88" s="3463"/>
      <c r="DA88" s="3493"/>
      <c r="DB88" s="3496"/>
      <c r="DC88" s="3463"/>
      <c r="DD88" s="3463"/>
      <c r="DE88" s="3463"/>
      <c r="DF88" s="3463"/>
      <c r="DG88" s="3493"/>
      <c r="DH88" s="3496"/>
      <c r="DI88" s="3463"/>
      <c r="DJ88" s="3463"/>
      <c r="DK88" s="3463"/>
      <c r="DL88" s="3463"/>
      <c r="DM88" s="3493"/>
      <c r="DN88" s="3496"/>
      <c r="DO88" s="3463"/>
      <c r="DP88" s="3463"/>
      <c r="DQ88" s="3463"/>
      <c r="DR88" s="3463"/>
      <c r="DS88" s="3493"/>
      <c r="DT88" s="3496"/>
      <c r="DU88" s="3463"/>
      <c r="DV88" s="3463"/>
      <c r="DW88" s="3463"/>
      <c r="DX88" s="3463"/>
      <c r="DY88" s="3493"/>
      <c r="DZ88" s="3496"/>
      <c r="EA88" s="3463"/>
      <c r="EB88" s="3463"/>
      <c r="EC88" s="3463"/>
      <c r="ED88" s="3463"/>
      <c r="EE88" s="3493"/>
      <c r="EF88" s="3496"/>
      <c r="EG88" s="3463"/>
      <c r="EH88" s="3463"/>
      <c r="EI88" s="3463"/>
      <c r="EJ88" s="3463"/>
      <c r="EK88" s="3493"/>
      <c r="EL88" s="3496"/>
      <c r="EM88" s="3463"/>
      <c r="EN88" s="3463"/>
      <c r="EO88" s="3463"/>
      <c r="EP88" s="3463"/>
      <c r="EQ88" s="3493"/>
      <c r="ER88" s="3496"/>
      <c r="ES88" s="3463"/>
      <c r="ET88" s="3463"/>
      <c r="EU88" s="3463"/>
      <c r="EV88" s="3463"/>
      <c r="EW88" s="3493"/>
      <c r="EX88" s="3496"/>
      <c r="EY88" s="3463"/>
      <c r="EZ88" s="3463"/>
      <c r="FA88" s="3463"/>
      <c r="FB88" s="3463"/>
      <c r="FC88" s="3493"/>
      <c r="FD88" s="3496"/>
      <c r="FE88" s="3463"/>
      <c r="FF88" s="3463"/>
      <c r="FG88" s="3463"/>
      <c r="FH88" s="3463"/>
      <c r="FI88" s="3493"/>
      <c r="FJ88" s="3496"/>
      <c r="FK88" s="3463"/>
      <c r="FL88" s="3463"/>
      <c r="FM88" s="3463"/>
      <c r="FN88" s="3463"/>
      <c r="FO88" s="3493"/>
      <c r="FP88" s="3496"/>
      <c r="FQ88" s="3463"/>
      <c r="FR88" s="3463"/>
      <c r="FS88" s="3463"/>
      <c r="FT88" s="3463"/>
      <c r="FU88" s="3493"/>
      <c r="FV88" s="3496"/>
      <c r="FW88" s="3463"/>
      <c r="FX88" s="3463"/>
      <c r="FY88" s="3463"/>
      <c r="FZ88" s="3463"/>
      <c r="GA88" s="3493"/>
      <c r="GB88" s="3496"/>
      <c r="GC88" s="3463"/>
      <c r="GD88" s="3463"/>
      <c r="GE88" s="3463"/>
      <c r="GF88" s="3458"/>
      <c r="GG88" s="3507"/>
      <c r="GH88" s="421">
        <f t="shared" ref="GH88:GH123" si="11">GM88+GN88</f>
        <v>0</v>
      </c>
      <c r="GI88" s="421">
        <f t="shared" ref="GI88:GI123" si="12">GP88+GO88</f>
        <v>0</v>
      </c>
      <c r="GJ88" s="421">
        <f t="shared" ref="GJ88:GJ123" si="13">GQ88+GR88</f>
        <v>0</v>
      </c>
      <c r="GK88" s="14"/>
      <c r="GM88" s="422">
        <f t="shared" ref="GM88:GM123" si="14">COUNTA(D88,J88,P88,V88,AB88,AH88,AN88,AT88,AZ88,BF88,BL88,BR88,BX88,CD88,CJ88)</f>
        <v>0</v>
      </c>
      <c r="GN88" s="422">
        <f t="shared" ref="GN88:GN123" si="15">COUNTA(GB88,FV88,FP88,FJ88,FD88,EX88,ER88,EL88,EF88,DZ88,DT88,DN88,DH88,DB88,CV88,CP88)</f>
        <v>0</v>
      </c>
      <c r="GO88" s="422">
        <f t="shared" ref="GO88:GO123" si="16">COUNTA(F88,L88,R88,X88,AD88,AJ88,AP88,AV88,BB88,BH88,BN88,BT88,BZ88,CF88,CL88)</f>
        <v>0</v>
      </c>
      <c r="GP88" s="422">
        <f t="shared" ref="GP88:GP123" si="17">COUNTA(GD88,FX88,FR88,FL88,FF88,EZ88,ET88,EN88,EH88,EB88,DV88,DP88,DJ88,DD88,CX88,CR88)</f>
        <v>0</v>
      </c>
      <c r="GQ88" s="422">
        <f t="shared" ref="GQ88:GQ123" si="18">COUNTA(H88,N88,T88,Z88,AF88,AL88,AR88,AX88,BD88,BJ88,BP88,BV88,CB88,CH88,CN88)</f>
        <v>0</v>
      </c>
      <c r="GR88" s="422">
        <f t="shared" ref="GR88:GR123" si="19">COUNTA(GF88,FZ88,FT88,FN88,FH88,FB88,EV88,EP88,EJ88,ED88,DX88,DR88,DL88,DF88,CZ88,CT88)</f>
        <v>0</v>
      </c>
      <c r="GS88" s="417" t="str">
        <f t="shared" ref="GS88:GS123" si="20">IF(GP88+GO88+GQ88+GR88&gt;0,"○","")</f>
        <v/>
      </c>
      <c r="GT88" s="417" t="str">
        <f t="shared" ref="GT88:GT123" si="21">IF(AND(C88="○",GS88="○"),"○","")</f>
        <v/>
      </c>
    </row>
    <row r="89" spans="1:202">
      <c r="A89" s="3438">
        <v>66</v>
      </c>
      <c r="B89" s="3443"/>
      <c r="C89" s="3447"/>
      <c r="D89" s="3452"/>
      <c r="E89" s="3458"/>
      <c r="F89" s="3463"/>
      <c r="G89" s="3463"/>
      <c r="H89" s="3463"/>
      <c r="I89" s="3466"/>
      <c r="J89" s="3469"/>
      <c r="K89" s="3463"/>
      <c r="L89" s="3463"/>
      <c r="M89" s="3463"/>
      <c r="N89" s="3463"/>
      <c r="O89" s="3466"/>
      <c r="P89" s="3469"/>
      <c r="Q89" s="3463"/>
      <c r="R89" s="3463"/>
      <c r="S89" s="3463"/>
      <c r="T89" s="3463"/>
      <c r="U89" s="3466"/>
      <c r="V89" s="3469"/>
      <c r="W89" s="3463"/>
      <c r="X89" s="3463"/>
      <c r="Y89" s="3463"/>
      <c r="Z89" s="3463"/>
      <c r="AA89" s="3466"/>
      <c r="AB89" s="3469"/>
      <c r="AC89" s="3463"/>
      <c r="AD89" s="3463"/>
      <c r="AE89" s="3463"/>
      <c r="AF89" s="3463"/>
      <c r="AG89" s="3466"/>
      <c r="AH89" s="3469"/>
      <c r="AI89" s="3463"/>
      <c r="AJ89" s="3463"/>
      <c r="AK89" s="3463"/>
      <c r="AL89" s="3463"/>
      <c r="AM89" s="3466"/>
      <c r="AN89" s="3469"/>
      <c r="AO89" s="3463"/>
      <c r="AP89" s="3463"/>
      <c r="AQ89" s="3463"/>
      <c r="AR89" s="3463"/>
      <c r="AS89" s="3493"/>
      <c r="AT89" s="3496"/>
      <c r="AU89" s="3463"/>
      <c r="AV89" s="3463"/>
      <c r="AW89" s="3463"/>
      <c r="AX89" s="3463"/>
      <c r="AY89" s="3466"/>
      <c r="AZ89" s="3469"/>
      <c r="BA89" s="3463"/>
      <c r="BB89" s="3463"/>
      <c r="BC89" s="3463"/>
      <c r="BD89" s="3463"/>
      <c r="BE89" s="3466"/>
      <c r="BF89" s="3469"/>
      <c r="BG89" s="3463"/>
      <c r="BH89" s="3463"/>
      <c r="BI89" s="3463"/>
      <c r="BJ89" s="3463"/>
      <c r="BK89" s="3466"/>
      <c r="BL89" s="3469"/>
      <c r="BM89" s="3463"/>
      <c r="BN89" s="3463"/>
      <c r="BO89" s="3463"/>
      <c r="BP89" s="3463"/>
      <c r="BQ89" s="3493"/>
      <c r="BR89" s="3496"/>
      <c r="BS89" s="3463"/>
      <c r="BT89" s="3463"/>
      <c r="BU89" s="3463"/>
      <c r="BV89" s="3463"/>
      <c r="BW89" s="3466"/>
      <c r="BX89" s="3469"/>
      <c r="BY89" s="3463"/>
      <c r="BZ89" s="3463"/>
      <c r="CA89" s="3463"/>
      <c r="CB89" s="3463"/>
      <c r="CC89" s="3466"/>
      <c r="CD89" s="3469"/>
      <c r="CE89" s="3463"/>
      <c r="CF89" s="3463"/>
      <c r="CG89" s="3463"/>
      <c r="CH89" s="3463"/>
      <c r="CI89" s="3466"/>
      <c r="CJ89" s="3469"/>
      <c r="CK89" s="3463"/>
      <c r="CL89" s="3463"/>
      <c r="CM89" s="3463"/>
      <c r="CN89" s="3463"/>
      <c r="CO89" s="3466"/>
      <c r="CP89" s="3469"/>
      <c r="CQ89" s="3463"/>
      <c r="CR89" s="3463"/>
      <c r="CS89" s="3463"/>
      <c r="CT89" s="3463"/>
      <c r="CU89" s="3466"/>
      <c r="CV89" s="3469"/>
      <c r="CW89" s="3463"/>
      <c r="CX89" s="3463"/>
      <c r="CY89" s="3463"/>
      <c r="CZ89" s="3463"/>
      <c r="DA89" s="3493"/>
      <c r="DB89" s="3496"/>
      <c r="DC89" s="3463"/>
      <c r="DD89" s="3463"/>
      <c r="DE89" s="3463"/>
      <c r="DF89" s="3463"/>
      <c r="DG89" s="3493"/>
      <c r="DH89" s="3496"/>
      <c r="DI89" s="3463"/>
      <c r="DJ89" s="3463"/>
      <c r="DK89" s="3463"/>
      <c r="DL89" s="3463"/>
      <c r="DM89" s="3493"/>
      <c r="DN89" s="3496"/>
      <c r="DO89" s="3463"/>
      <c r="DP89" s="3463"/>
      <c r="DQ89" s="3463"/>
      <c r="DR89" s="3463"/>
      <c r="DS89" s="3493"/>
      <c r="DT89" s="3496"/>
      <c r="DU89" s="3463"/>
      <c r="DV89" s="3463"/>
      <c r="DW89" s="3463"/>
      <c r="DX89" s="3463"/>
      <c r="DY89" s="3493"/>
      <c r="DZ89" s="3496"/>
      <c r="EA89" s="3463"/>
      <c r="EB89" s="3463"/>
      <c r="EC89" s="3463"/>
      <c r="ED89" s="3463"/>
      <c r="EE89" s="3493"/>
      <c r="EF89" s="3496"/>
      <c r="EG89" s="3463"/>
      <c r="EH89" s="3463"/>
      <c r="EI89" s="3463"/>
      <c r="EJ89" s="3463"/>
      <c r="EK89" s="3493"/>
      <c r="EL89" s="3496"/>
      <c r="EM89" s="3463"/>
      <c r="EN89" s="3463"/>
      <c r="EO89" s="3463"/>
      <c r="EP89" s="3463"/>
      <c r="EQ89" s="3493"/>
      <c r="ER89" s="3496"/>
      <c r="ES89" s="3463"/>
      <c r="ET89" s="3463"/>
      <c r="EU89" s="3463"/>
      <c r="EV89" s="3463"/>
      <c r="EW89" s="3493"/>
      <c r="EX89" s="3496"/>
      <c r="EY89" s="3463"/>
      <c r="EZ89" s="3463"/>
      <c r="FA89" s="3463"/>
      <c r="FB89" s="3463"/>
      <c r="FC89" s="3493"/>
      <c r="FD89" s="3496"/>
      <c r="FE89" s="3463"/>
      <c r="FF89" s="3463"/>
      <c r="FG89" s="3463"/>
      <c r="FH89" s="3463"/>
      <c r="FI89" s="3493"/>
      <c r="FJ89" s="3496"/>
      <c r="FK89" s="3463"/>
      <c r="FL89" s="3463"/>
      <c r="FM89" s="3463"/>
      <c r="FN89" s="3463"/>
      <c r="FO89" s="3493"/>
      <c r="FP89" s="3496"/>
      <c r="FQ89" s="3463"/>
      <c r="FR89" s="3463"/>
      <c r="FS89" s="3463"/>
      <c r="FT89" s="3463"/>
      <c r="FU89" s="3493"/>
      <c r="FV89" s="3496"/>
      <c r="FW89" s="3463"/>
      <c r="FX89" s="3463"/>
      <c r="FY89" s="3463"/>
      <c r="FZ89" s="3463"/>
      <c r="GA89" s="3493"/>
      <c r="GB89" s="3496"/>
      <c r="GC89" s="3463"/>
      <c r="GD89" s="3463"/>
      <c r="GE89" s="3463"/>
      <c r="GF89" s="3458"/>
      <c r="GG89" s="3507"/>
      <c r="GH89" s="421">
        <f t="shared" si="11"/>
        <v>0</v>
      </c>
      <c r="GI89" s="421">
        <f t="shared" si="12"/>
        <v>0</v>
      </c>
      <c r="GJ89" s="421">
        <f t="shared" si="13"/>
        <v>0</v>
      </c>
      <c r="GK89" s="14"/>
      <c r="GM89" s="422">
        <f t="shared" si="14"/>
        <v>0</v>
      </c>
      <c r="GN89" s="422">
        <f t="shared" si="15"/>
        <v>0</v>
      </c>
      <c r="GO89" s="422">
        <f t="shared" si="16"/>
        <v>0</v>
      </c>
      <c r="GP89" s="422">
        <f t="shared" si="17"/>
        <v>0</v>
      </c>
      <c r="GQ89" s="422">
        <f t="shared" si="18"/>
        <v>0</v>
      </c>
      <c r="GR89" s="422">
        <f t="shared" si="19"/>
        <v>0</v>
      </c>
      <c r="GS89" s="417" t="str">
        <f t="shared" si="20"/>
        <v/>
      </c>
      <c r="GT89" s="417" t="str">
        <f t="shared" si="21"/>
        <v/>
      </c>
    </row>
    <row r="90" spans="1:202">
      <c r="A90" s="3438">
        <v>67</v>
      </c>
      <c r="B90" s="3443"/>
      <c r="C90" s="3447"/>
      <c r="D90" s="3452"/>
      <c r="E90" s="3458"/>
      <c r="F90" s="3463"/>
      <c r="G90" s="3463"/>
      <c r="H90" s="3463"/>
      <c r="I90" s="3466"/>
      <c r="J90" s="3469"/>
      <c r="K90" s="3463"/>
      <c r="L90" s="3463"/>
      <c r="M90" s="3463"/>
      <c r="N90" s="3463"/>
      <c r="O90" s="3466"/>
      <c r="P90" s="3469"/>
      <c r="Q90" s="3463"/>
      <c r="R90" s="3463"/>
      <c r="S90" s="3463"/>
      <c r="T90" s="3463"/>
      <c r="U90" s="3466"/>
      <c r="V90" s="3469"/>
      <c r="W90" s="3463"/>
      <c r="X90" s="3463"/>
      <c r="Y90" s="3463"/>
      <c r="Z90" s="3463"/>
      <c r="AA90" s="3466"/>
      <c r="AB90" s="3469"/>
      <c r="AC90" s="3463"/>
      <c r="AD90" s="3463"/>
      <c r="AE90" s="3463"/>
      <c r="AF90" s="3463"/>
      <c r="AG90" s="3466"/>
      <c r="AH90" s="3469"/>
      <c r="AI90" s="3463"/>
      <c r="AJ90" s="3463"/>
      <c r="AK90" s="3463"/>
      <c r="AL90" s="3463"/>
      <c r="AM90" s="3466"/>
      <c r="AN90" s="3469"/>
      <c r="AO90" s="3463"/>
      <c r="AP90" s="3463"/>
      <c r="AQ90" s="3463"/>
      <c r="AR90" s="3463"/>
      <c r="AS90" s="3493"/>
      <c r="AT90" s="3496"/>
      <c r="AU90" s="3463"/>
      <c r="AV90" s="3463"/>
      <c r="AW90" s="3463"/>
      <c r="AX90" s="3463"/>
      <c r="AY90" s="3466"/>
      <c r="AZ90" s="3469"/>
      <c r="BA90" s="3463"/>
      <c r="BB90" s="3463"/>
      <c r="BC90" s="3463"/>
      <c r="BD90" s="3463"/>
      <c r="BE90" s="3466"/>
      <c r="BF90" s="3469"/>
      <c r="BG90" s="3463"/>
      <c r="BH90" s="3463"/>
      <c r="BI90" s="3463"/>
      <c r="BJ90" s="3463"/>
      <c r="BK90" s="3466"/>
      <c r="BL90" s="3469"/>
      <c r="BM90" s="3463"/>
      <c r="BN90" s="3463"/>
      <c r="BO90" s="3463"/>
      <c r="BP90" s="3463"/>
      <c r="BQ90" s="3493"/>
      <c r="BR90" s="3496"/>
      <c r="BS90" s="3463"/>
      <c r="BT90" s="3463"/>
      <c r="BU90" s="3463"/>
      <c r="BV90" s="3463"/>
      <c r="BW90" s="3466"/>
      <c r="BX90" s="3469"/>
      <c r="BY90" s="3463"/>
      <c r="BZ90" s="3463"/>
      <c r="CA90" s="3463"/>
      <c r="CB90" s="3463"/>
      <c r="CC90" s="3466"/>
      <c r="CD90" s="3469"/>
      <c r="CE90" s="3463"/>
      <c r="CF90" s="3463"/>
      <c r="CG90" s="3463"/>
      <c r="CH90" s="3463"/>
      <c r="CI90" s="3466"/>
      <c r="CJ90" s="3469"/>
      <c r="CK90" s="3463"/>
      <c r="CL90" s="3463"/>
      <c r="CM90" s="3463"/>
      <c r="CN90" s="3463"/>
      <c r="CO90" s="3466"/>
      <c r="CP90" s="3469"/>
      <c r="CQ90" s="3463"/>
      <c r="CR90" s="3463"/>
      <c r="CS90" s="3463"/>
      <c r="CT90" s="3463"/>
      <c r="CU90" s="3466"/>
      <c r="CV90" s="3469"/>
      <c r="CW90" s="3463"/>
      <c r="CX90" s="3463"/>
      <c r="CY90" s="3463"/>
      <c r="CZ90" s="3463"/>
      <c r="DA90" s="3493"/>
      <c r="DB90" s="3496"/>
      <c r="DC90" s="3463"/>
      <c r="DD90" s="3463"/>
      <c r="DE90" s="3463"/>
      <c r="DF90" s="3463"/>
      <c r="DG90" s="3493"/>
      <c r="DH90" s="3496"/>
      <c r="DI90" s="3463"/>
      <c r="DJ90" s="3463"/>
      <c r="DK90" s="3463"/>
      <c r="DL90" s="3463"/>
      <c r="DM90" s="3493"/>
      <c r="DN90" s="3496"/>
      <c r="DO90" s="3463"/>
      <c r="DP90" s="3463"/>
      <c r="DQ90" s="3463"/>
      <c r="DR90" s="3463"/>
      <c r="DS90" s="3493"/>
      <c r="DT90" s="3496"/>
      <c r="DU90" s="3463"/>
      <c r="DV90" s="3463"/>
      <c r="DW90" s="3463"/>
      <c r="DX90" s="3463"/>
      <c r="DY90" s="3493"/>
      <c r="DZ90" s="3496"/>
      <c r="EA90" s="3463"/>
      <c r="EB90" s="3463"/>
      <c r="EC90" s="3463"/>
      <c r="ED90" s="3463"/>
      <c r="EE90" s="3493"/>
      <c r="EF90" s="3496"/>
      <c r="EG90" s="3463"/>
      <c r="EH90" s="3463"/>
      <c r="EI90" s="3463"/>
      <c r="EJ90" s="3463"/>
      <c r="EK90" s="3493"/>
      <c r="EL90" s="3496"/>
      <c r="EM90" s="3463"/>
      <c r="EN90" s="3463"/>
      <c r="EO90" s="3463"/>
      <c r="EP90" s="3463"/>
      <c r="EQ90" s="3493"/>
      <c r="ER90" s="3496"/>
      <c r="ES90" s="3463"/>
      <c r="ET90" s="3463"/>
      <c r="EU90" s="3463"/>
      <c r="EV90" s="3463"/>
      <c r="EW90" s="3493"/>
      <c r="EX90" s="3496"/>
      <c r="EY90" s="3463"/>
      <c r="EZ90" s="3463"/>
      <c r="FA90" s="3463"/>
      <c r="FB90" s="3463"/>
      <c r="FC90" s="3493"/>
      <c r="FD90" s="3496"/>
      <c r="FE90" s="3463"/>
      <c r="FF90" s="3463"/>
      <c r="FG90" s="3463"/>
      <c r="FH90" s="3463"/>
      <c r="FI90" s="3493"/>
      <c r="FJ90" s="3496"/>
      <c r="FK90" s="3463"/>
      <c r="FL90" s="3463"/>
      <c r="FM90" s="3463"/>
      <c r="FN90" s="3463"/>
      <c r="FO90" s="3493"/>
      <c r="FP90" s="3496"/>
      <c r="FQ90" s="3463"/>
      <c r="FR90" s="3463"/>
      <c r="FS90" s="3463"/>
      <c r="FT90" s="3463"/>
      <c r="FU90" s="3493"/>
      <c r="FV90" s="3496"/>
      <c r="FW90" s="3463"/>
      <c r="FX90" s="3463"/>
      <c r="FY90" s="3463"/>
      <c r="FZ90" s="3463"/>
      <c r="GA90" s="3493"/>
      <c r="GB90" s="3496"/>
      <c r="GC90" s="3463"/>
      <c r="GD90" s="3463"/>
      <c r="GE90" s="3463"/>
      <c r="GF90" s="3458"/>
      <c r="GG90" s="3507"/>
      <c r="GH90" s="421">
        <f t="shared" si="11"/>
        <v>0</v>
      </c>
      <c r="GI90" s="421">
        <f t="shared" si="12"/>
        <v>0</v>
      </c>
      <c r="GJ90" s="421">
        <f t="shared" si="13"/>
        <v>0</v>
      </c>
      <c r="GK90" s="14"/>
      <c r="GM90" s="422">
        <f t="shared" si="14"/>
        <v>0</v>
      </c>
      <c r="GN90" s="422">
        <f t="shared" si="15"/>
        <v>0</v>
      </c>
      <c r="GO90" s="422">
        <f t="shared" si="16"/>
        <v>0</v>
      </c>
      <c r="GP90" s="422">
        <f t="shared" si="17"/>
        <v>0</v>
      </c>
      <c r="GQ90" s="422">
        <f t="shared" si="18"/>
        <v>0</v>
      </c>
      <c r="GR90" s="422">
        <f t="shared" si="19"/>
        <v>0</v>
      </c>
      <c r="GS90" s="417" t="str">
        <f t="shared" si="20"/>
        <v/>
      </c>
      <c r="GT90" s="417" t="str">
        <f t="shared" si="21"/>
        <v/>
      </c>
    </row>
    <row r="91" spans="1:202">
      <c r="A91" s="3438">
        <v>68</v>
      </c>
      <c r="B91" s="3443"/>
      <c r="C91" s="3447"/>
      <c r="D91" s="3452"/>
      <c r="E91" s="3458"/>
      <c r="F91" s="3463"/>
      <c r="G91" s="3463"/>
      <c r="H91" s="3463"/>
      <c r="I91" s="3466"/>
      <c r="J91" s="3469"/>
      <c r="K91" s="3463"/>
      <c r="L91" s="3463"/>
      <c r="M91" s="3463"/>
      <c r="N91" s="3463"/>
      <c r="O91" s="3466"/>
      <c r="P91" s="3469"/>
      <c r="Q91" s="3463"/>
      <c r="R91" s="3463"/>
      <c r="S91" s="3463"/>
      <c r="T91" s="3463"/>
      <c r="U91" s="3466"/>
      <c r="V91" s="3469"/>
      <c r="W91" s="3463"/>
      <c r="X91" s="3463"/>
      <c r="Y91" s="3463"/>
      <c r="Z91" s="3463"/>
      <c r="AA91" s="3466"/>
      <c r="AB91" s="3469"/>
      <c r="AC91" s="3463"/>
      <c r="AD91" s="3463"/>
      <c r="AE91" s="3463"/>
      <c r="AF91" s="3463"/>
      <c r="AG91" s="3466"/>
      <c r="AH91" s="3469"/>
      <c r="AI91" s="3463"/>
      <c r="AJ91" s="3463"/>
      <c r="AK91" s="3463"/>
      <c r="AL91" s="3463"/>
      <c r="AM91" s="3466"/>
      <c r="AN91" s="3469"/>
      <c r="AO91" s="3463"/>
      <c r="AP91" s="3463"/>
      <c r="AQ91" s="3463"/>
      <c r="AR91" s="3463"/>
      <c r="AS91" s="3493"/>
      <c r="AT91" s="3496"/>
      <c r="AU91" s="3463"/>
      <c r="AV91" s="3463"/>
      <c r="AW91" s="3463"/>
      <c r="AX91" s="3463"/>
      <c r="AY91" s="3466"/>
      <c r="AZ91" s="3469"/>
      <c r="BA91" s="3463"/>
      <c r="BB91" s="3463"/>
      <c r="BC91" s="3463"/>
      <c r="BD91" s="3463"/>
      <c r="BE91" s="3466"/>
      <c r="BF91" s="3469"/>
      <c r="BG91" s="3463"/>
      <c r="BH91" s="3463"/>
      <c r="BI91" s="3463"/>
      <c r="BJ91" s="3463"/>
      <c r="BK91" s="3466"/>
      <c r="BL91" s="3469"/>
      <c r="BM91" s="3463"/>
      <c r="BN91" s="3463"/>
      <c r="BO91" s="3463"/>
      <c r="BP91" s="3463"/>
      <c r="BQ91" s="3493"/>
      <c r="BR91" s="3496"/>
      <c r="BS91" s="3463"/>
      <c r="BT91" s="3463"/>
      <c r="BU91" s="3463"/>
      <c r="BV91" s="3463"/>
      <c r="BW91" s="3466"/>
      <c r="BX91" s="3469"/>
      <c r="BY91" s="3463"/>
      <c r="BZ91" s="3463"/>
      <c r="CA91" s="3463"/>
      <c r="CB91" s="3463"/>
      <c r="CC91" s="3466"/>
      <c r="CD91" s="3469"/>
      <c r="CE91" s="3463"/>
      <c r="CF91" s="3463"/>
      <c r="CG91" s="3463"/>
      <c r="CH91" s="3463"/>
      <c r="CI91" s="3466"/>
      <c r="CJ91" s="3469"/>
      <c r="CK91" s="3463"/>
      <c r="CL91" s="3463"/>
      <c r="CM91" s="3463"/>
      <c r="CN91" s="3463"/>
      <c r="CO91" s="3466"/>
      <c r="CP91" s="3469"/>
      <c r="CQ91" s="3463"/>
      <c r="CR91" s="3463"/>
      <c r="CS91" s="3463"/>
      <c r="CT91" s="3463"/>
      <c r="CU91" s="3466"/>
      <c r="CV91" s="3469"/>
      <c r="CW91" s="3463"/>
      <c r="CX91" s="3463"/>
      <c r="CY91" s="3463"/>
      <c r="CZ91" s="3463"/>
      <c r="DA91" s="3493"/>
      <c r="DB91" s="3496"/>
      <c r="DC91" s="3463"/>
      <c r="DD91" s="3463"/>
      <c r="DE91" s="3463"/>
      <c r="DF91" s="3463"/>
      <c r="DG91" s="3493"/>
      <c r="DH91" s="3496"/>
      <c r="DI91" s="3463"/>
      <c r="DJ91" s="3463"/>
      <c r="DK91" s="3463"/>
      <c r="DL91" s="3463"/>
      <c r="DM91" s="3493"/>
      <c r="DN91" s="3496"/>
      <c r="DO91" s="3463"/>
      <c r="DP91" s="3463"/>
      <c r="DQ91" s="3463"/>
      <c r="DR91" s="3463"/>
      <c r="DS91" s="3493"/>
      <c r="DT91" s="3496"/>
      <c r="DU91" s="3463"/>
      <c r="DV91" s="3463"/>
      <c r="DW91" s="3463"/>
      <c r="DX91" s="3463"/>
      <c r="DY91" s="3493"/>
      <c r="DZ91" s="3496"/>
      <c r="EA91" s="3463"/>
      <c r="EB91" s="3463"/>
      <c r="EC91" s="3463"/>
      <c r="ED91" s="3463"/>
      <c r="EE91" s="3493"/>
      <c r="EF91" s="3496"/>
      <c r="EG91" s="3463"/>
      <c r="EH91" s="3463"/>
      <c r="EI91" s="3463"/>
      <c r="EJ91" s="3463"/>
      <c r="EK91" s="3493"/>
      <c r="EL91" s="3496"/>
      <c r="EM91" s="3463"/>
      <c r="EN91" s="3463"/>
      <c r="EO91" s="3463"/>
      <c r="EP91" s="3463"/>
      <c r="EQ91" s="3493"/>
      <c r="ER91" s="3496"/>
      <c r="ES91" s="3463"/>
      <c r="ET91" s="3463"/>
      <c r="EU91" s="3463"/>
      <c r="EV91" s="3463"/>
      <c r="EW91" s="3493"/>
      <c r="EX91" s="3496"/>
      <c r="EY91" s="3463"/>
      <c r="EZ91" s="3463"/>
      <c r="FA91" s="3463"/>
      <c r="FB91" s="3463"/>
      <c r="FC91" s="3493"/>
      <c r="FD91" s="3496"/>
      <c r="FE91" s="3463"/>
      <c r="FF91" s="3463"/>
      <c r="FG91" s="3463"/>
      <c r="FH91" s="3463"/>
      <c r="FI91" s="3493"/>
      <c r="FJ91" s="3496"/>
      <c r="FK91" s="3463"/>
      <c r="FL91" s="3463"/>
      <c r="FM91" s="3463"/>
      <c r="FN91" s="3463"/>
      <c r="FO91" s="3493"/>
      <c r="FP91" s="3496"/>
      <c r="FQ91" s="3463"/>
      <c r="FR91" s="3463"/>
      <c r="FS91" s="3463"/>
      <c r="FT91" s="3463"/>
      <c r="FU91" s="3493"/>
      <c r="FV91" s="3496"/>
      <c r="FW91" s="3463"/>
      <c r="FX91" s="3463"/>
      <c r="FY91" s="3463"/>
      <c r="FZ91" s="3463"/>
      <c r="GA91" s="3493"/>
      <c r="GB91" s="3496"/>
      <c r="GC91" s="3463"/>
      <c r="GD91" s="3463"/>
      <c r="GE91" s="3463"/>
      <c r="GF91" s="3458"/>
      <c r="GG91" s="3507"/>
      <c r="GH91" s="421">
        <f t="shared" si="11"/>
        <v>0</v>
      </c>
      <c r="GI91" s="421">
        <f t="shared" si="12"/>
        <v>0</v>
      </c>
      <c r="GJ91" s="421">
        <f t="shared" si="13"/>
        <v>0</v>
      </c>
      <c r="GK91" s="14"/>
      <c r="GM91" s="422">
        <f t="shared" si="14"/>
        <v>0</v>
      </c>
      <c r="GN91" s="422">
        <f t="shared" si="15"/>
        <v>0</v>
      </c>
      <c r="GO91" s="422">
        <f t="shared" si="16"/>
        <v>0</v>
      </c>
      <c r="GP91" s="422">
        <f t="shared" si="17"/>
        <v>0</v>
      </c>
      <c r="GQ91" s="422">
        <f t="shared" si="18"/>
        <v>0</v>
      </c>
      <c r="GR91" s="422">
        <f t="shared" si="19"/>
        <v>0</v>
      </c>
      <c r="GS91" s="417" t="str">
        <f t="shared" si="20"/>
        <v/>
      </c>
      <c r="GT91" s="417" t="str">
        <f t="shared" si="21"/>
        <v/>
      </c>
    </row>
    <row r="92" spans="1:202">
      <c r="A92" s="3438">
        <v>69</v>
      </c>
      <c r="B92" s="3443"/>
      <c r="C92" s="3447"/>
      <c r="D92" s="3452"/>
      <c r="E92" s="3458"/>
      <c r="F92" s="3463"/>
      <c r="G92" s="3463"/>
      <c r="H92" s="3463"/>
      <c r="I92" s="3466"/>
      <c r="J92" s="3469"/>
      <c r="K92" s="3463"/>
      <c r="L92" s="3463"/>
      <c r="M92" s="3463"/>
      <c r="N92" s="3463"/>
      <c r="O92" s="3466"/>
      <c r="P92" s="3469"/>
      <c r="Q92" s="3463"/>
      <c r="R92" s="3463"/>
      <c r="S92" s="3463"/>
      <c r="T92" s="3463"/>
      <c r="U92" s="3466"/>
      <c r="V92" s="3469"/>
      <c r="W92" s="3463"/>
      <c r="X92" s="3463"/>
      <c r="Y92" s="3463"/>
      <c r="Z92" s="3463"/>
      <c r="AA92" s="3466"/>
      <c r="AB92" s="3469"/>
      <c r="AC92" s="3463"/>
      <c r="AD92" s="3463"/>
      <c r="AE92" s="3463"/>
      <c r="AF92" s="3463"/>
      <c r="AG92" s="3466"/>
      <c r="AH92" s="3469"/>
      <c r="AI92" s="3463"/>
      <c r="AJ92" s="3463"/>
      <c r="AK92" s="3463"/>
      <c r="AL92" s="3463"/>
      <c r="AM92" s="3466"/>
      <c r="AN92" s="3469"/>
      <c r="AO92" s="3463"/>
      <c r="AP92" s="3463"/>
      <c r="AQ92" s="3463"/>
      <c r="AR92" s="3463"/>
      <c r="AS92" s="3493"/>
      <c r="AT92" s="3496"/>
      <c r="AU92" s="3463"/>
      <c r="AV92" s="3463"/>
      <c r="AW92" s="3463"/>
      <c r="AX92" s="3463"/>
      <c r="AY92" s="3466"/>
      <c r="AZ92" s="3469"/>
      <c r="BA92" s="3463"/>
      <c r="BB92" s="3463"/>
      <c r="BC92" s="3463"/>
      <c r="BD92" s="3463"/>
      <c r="BE92" s="3466"/>
      <c r="BF92" s="3469"/>
      <c r="BG92" s="3463"/>
      <c r="BH92" s="3463"/>
      <c r="BI92" s="3463"/>
      <c r="BJ92" s="3463"/>
      <c r="BK92" s="3466"/>
      <c r="BL92" s="3469"/>
      <c r="BM92" s="3463"/>
      <c r="BN92" s="3463"/>
      <c r="BO92" s="3463"/>
      <c r="BP92" s="3463"/>
      <c r="BQ92" s="3493"/>
      <c r="BR92" s="3496"/>
      <c r="BS92" s="3463"/>
      <c r="BT92" s="3463"/>
      <c r="BU92" s="3463"/>
      <c r="BV92" s="3463"/>
      <c r="BW92" s="3466"/>
      <c r="BX92" s="3469"/>
      <c r="BY92" s="3463"/>
      <c r="BZ92" s="3463"/>
      <c r="CA92" s="3463"/>
      <c r="CB92" s="3463"/>
      <c r="CC92" s="3466"/>
      <c r="CD92" s="3469"/>
      <c r="CE92" s="3463"/>
      <c r="CF92" s="3463"/>
      <c r="CG92" s="3463"/>
      <c r="CH92" s="3463"/>
      <c r="CI92" s="3466"/>
      <c r="CJ92" s="3469"/>
      <c r="CK92" s="3463"/>
      <c r="CL92" s="3463"/>
      <c r="CM92" s="3463"/>
      <c r="CN92" s="3463"/>
      <c r="CO92" s="3466"/>
      <c r="CP92" s="3469"/>
      <c r="CQ92" s="3463"/>
      <c r="CR92" s="3463"/>
      <c r="CS92" s="3463"/>
      <c r="CT92" s="3463"/>
      <c r="CU92" s="3466"/>
      <c r="CV92" s="3469"/>
      <c r="CW92" s="3463"/>
      <c r="CX92" s="3463"/>
      <c r="CY92" s="3463"/>
      <c r="CZ92" s="3463"/>
      <c r="DA92" s="3493"/>
      <c r="DB92" s="3496"/>
      <c r="DC92" s="3463"/>
      <c r="DD92" s="3463"/>
      <c r="DE92" s="3463"/>
      <c r="DF92" s="3463"/>
      <c r="DG92" s="3493"/>
      <c r="DH92" s="3496"/>
      <c r="DI92" s="3463"/>
      <c r="DJ92" s="3463"/>
      <c r="DK92" s="3463"/>
      <c r="DL92" s="3463"/>
      <c r="DM92" s="3493"/>
      <c r="DN92" s="3496"/>
      <c r="DO92" s="3463"/>
      <c r="DP92" s="3463"/>
      <c r="DQ92" s="3463"/>
      <c r="DR92" s="3463"/>
      <c r="DS92" s="3493"/>
      <c r="DT92" s="3496"/>
      <c r="DU92" s="3463"/>
      <c r="DV92" s="3463"/>
      <c r="DW92" s="3463"/>
      <c r="DX92" s="3463"/>
      <c r="DY92" s="3493"/>
      <c r="DZ92" s="3496"/>
      <c r="EA92" s="3463"/>
      <c r="EB92" s="3463"/>
      <c r="EC92" s="3463"/>
      <c r="ED92" s="3463"/>
      <c r="EE92" s="3493"/>
      <c r="EF92" s="3496"/>
      <c r="EG92" s="3463"/>
      <c r="EH92" s="3463"/>
      <c r="EI92" s="3463"/>
      <c r="EJ92" s="3463"/>
      <c r="EK92" s="3493"/>
      <c r="EL92" s="3496"/>
      <c r="EM92" s="3463"/>
      <c r="EN92" s="3463"/>
      <c r="EO92" s="3463"/>
      <c r="EP92" s="3463"/>
      <c r="EQ92" s="3493"/>
      <c r="ER92" s="3496"/>
      <c r="ES92" s="3463"/>
      <c r="ET92" s="3463"/>
      <c r="EU92" s="3463"/>
      <c r="EV92" s="3463"/>
      <c r="EW92" s="3493"/>
      <c r="EX92" s="3496"/>
      <c r="EY92" s="3463"/>
      <c r="EZ92" s="3463"/>
      <c r="FA92" s="3463"/>
      <c r="FB92" s="3463"/>
      <c r="FC92" s="3493"/>
      <c r="FD92" s="3496"/>
      <c r="FE92" s="3463"/>
      <c r="FF92" s="3463"/>
      <c r="FG92" s="3463"/>
      <c r="FH92" s="3463"/>
      <c r="FI92" s="3493"/>
      <c r="FJ92" s="3496"/>
      <c r="FK92" s="3463"/>
      <c r="FL92" s="3463"/>
      <c r="FM92" s="3463"/>
      <c r="FN92" s="3463"/>
      <c r="FO92" s="3493"/>
      <c r="FP92" s="3496"/>
      <c r="FQ92" s="3463"/>
      <c r="FR92" s="3463"/>
      <c r="FS92" s="3463"/>
      <c r="FT92" s="3463"/>
      <c r="FU92" s="3493"/>
      <c r="FV92" s="3496"/>
      <c r="FW92" s="3463"/>
      <c r="FX92" s="3463"/>
      <c r="FY92" s="3463"/>
      <c r="FZ92" s="3463"/>
      <c r="GA92" s="3493"/>
      <c r="GB92" s="3496"/>
      <c r="GC92" s="3463"/>
      <c r="GD92" s="3463"/>
      <c r="GE92" s="3463"/>
      <c r="GF92" s="3458"/>
      <c r="GG92" s="3507"/>
      <c r="GH92" s="421">
        <f t="shared" si="11"/>
        <v>0</v>
      </c>
      <c r="GI92" s="421">
        <f t="shared" si="12"/>
        <v>0</v>
      </c>
      <c r="GJ92" s="421">
        <f t="shared" si="13"/>
        <v>0</v>
      </c>
      <c r="GK92" s="14"/>
      <c r="GM92" s="422">
        <f t="shared" si="14"/>
        <v>0</v>
      </c>
      <c r="GN92" s="422">
        <f t="shared" si="15"/>
        <v>0</v>
      </c>
      <c r="GO92" s="422">
        <f t="shared" si="16"/>
        <v>0</v>
      </c>
      <c r="GP92" s="422">
        <f t="shared" si="17"/>
        <v>0</v>
      </c>
      <c r="GQ92" s="422">
        <f t="shared" si="18"/>
        <v>0</v>
      </c>
      <c r="GR92" s="422">
        <f t="shared" si="19"/>
        <v>0</v>
      </c>
      <c r="GS92" s="417" t="str">
        <f t="shared" si="20"/>
        <v/>
      </c>
      <c r="GT92" s="417" t="str">
        <f t="shared" si="21"/>
        <v/>
      </c>
    </row>
    <row r="93" spans="1:202">
      <c r="A93" s="3438">
        <v>70</v>
      </c>
      <c r="B93" s="3443"/>
      <c r="C93" s="3447"/>
      <c r="D93" s="3452"/>
      <c r="E93" s="3458"/>
      <c r="F93" s="3463"/>
      <c r="G93" s="3463"/>
      <c r="H93" s="3463"/>
      <c r="I93" s="3466"/>
      <c r="J93" s="3469"/>
      <c r="K93" s="3463"/>
      <c r="L93" s="3463"/>
      <c r="M93" s="3463"/>
      <c r="N93" s="3463"/>
      <c r="O93" s="3466"/>
      <c r="P93" s="3469"/>
      <c r="Q93" s="3463"/>
      <c r="R93" s="3463"/>
      <c r="S93" s="3463"/>
      <c r="T93" s="3463"/>
      <c r="U93" s="3466"/>
      <c r="V93" s="3469"/>
      <c r="W93" s="3463"/>
      <c r="X93" s="3463"/>
      <c r="Y93" s="3463"/>
      <c r="Z93" s="3463"/>
      <c r="AA93" s="3466"/>
      <c r="AB93" s="3469"/>
      <c r="AC93" s="3463"/>
      <c r="AD93" s="3463"/>
      <c r="AE93" s="3463"/>
      <c r="AF93" s="3463"/>
      <c r="AG93" s="3466"/>
      <c r="AH93" s="3469"/>
      <c r="AI93" s="3463"/>
      <c r="AJ93" s="3463"/>
      <c r="AK93" s="3463"/>
      <c r="AL93" s="3463"/>
      <c r="AM93" s="3466"/>
      <c r="AN93" s="3469"/>
      <c r="AO93" s="3463"/>
      <c r="AP93" s="3463"/>
      <c r="AQ93" s="3463"/>
      <c r="AR93" s="3463"/>
      <c r="AS93" s="3493"/>
      <c r="AT93" s="3496"/>
      <c r="AU93" s="3463"/>
      <c r="AV93" s="3463"/>
      <c r="AW93" s="3463"/>
      <c r="AX93" s="3463"/>
      <c r="AY93" s="3466"/>
      <c r="AZ93" s="3469"/>
      <c r="BA93" s="3463"/>
      <c r="BB93" s="3463"/>
      <c r="BC93" s="3463"/>
      <c r="BD93" s="3463"/>
      <c r="BE93" s="3466"/>
      <c r="BF93" s="3469"/>
      <c r="BG93" s="3463"/>
      <c r="BH93" s="3463"/>
      <c r="BI93" s="3463"/>
      <c r="BJ93" s="3463"/>
      <c r="BK93" s="3466"/>
      <c r="BL93" s="3469"/>
      <c r="BM93" s="3463"/>
      <c r="BN93" s="3463"/>
      <c r="BO93" s="3463"/>
      <c r="BP93" s="3463"/>
      <c r="BQ93" s="3493"/>
      <c r="BR93" s="3496"/>
      <c r="BS93" s="3463"/>
      <c r="BT93" s="3463"/>
      <c r="BU93" s="3463"/>
      <c r="BV93" s="3463"/>
      <c r="BW93" s="3466"/>
      <c r="BX93" s="3469"/>
      <c r="BY93" s="3463"/>
      <c r="BZ93" s="3463"/>
      <c r="CA93" s="3463"/>
      <c r="CB93" s="3463"/>
      <c r="CC93" s="3466"/>
      <c r="CD93" s="3469"/>
      <c r="CE93" s="3463"/>
      <c r="CF93" s="3463"/>
      <c r="CG93" s="3463"/>
      <c r="CH93" s="3463"/>
      <c r="CI93" s="3466"/>
      <c r="CJ93" s="3469"/>
      <c r="CK93" s="3463"/>
      <c r="CL93" s="3463"/>
      <c r="CM93" s="3463"/>
      <c r="CN93" s="3463"/>
      <c r="CO93" s="3466"/>
      <c r="CP93" s="3469"/>
      <c r="CQ93" s="3463"/>
      <c r="CR93" s="3463"/>
      <c r="CS93" s="3463"/>
      <c r="CT93" s="3463"/>
      <c r="CU93" s="3466"/>
      <c r="CV93" s="3469"/>
      <c r="CW93" s="3463"/>
      <c r="CX93" s="3463"/>
      <c r="CY93" s="3463"/>
      <c r="CZ93" s="3463"/>
      <c r="DA93" s="3493"/>
      <c r="DB93" s="3496"/>
      <c r="DC93" s="3463"/>
      <c r="DD93" s="3463"/>
      <c r="DE93" s="3463"/>
      <c r="DF93" s="3463"/>
      <c r="DG93" s="3493"/>
      <c r="DH93" s="3496"/>
      <c r="DI93" s="3463"/>
      <c r="DJ93" s="3463"/>
      <c r="DK93" s="3463"/>
      <c r="DL93" s="3463"/>
      <c r="DM93" s="3493"/>
      <c r="DN93" s="3496"/>
      <c r="DO93" s="3463"/>
      <c r="DP93" s="3463"/>
      <c r="DQ93" s="3463"/>
      <c r="DR93" s="3463"/>
      <c r="DS93" s="3493"/>
      <c r="DT93" s="3496"/>
      <c r="DU93" s="3463"/>
      <c r="DV93" s="3463"/>
      <c r="DW93" s="3463"/>
      <c r="DX93" s="3463"/>
      <c r="DY93" s="3493"/>
      <c r="DZ93" s="3496"/>
      <c r="EA93" s="3463"/>
      <c r="EB93" s="3463"/>
      <c r="EC93" s="3463"/>
      <c r="ED93" s="3463"/>
      <c r="EE93" s="3493"/>
      <c r="EF93" s="3496"/>
      <c r="EG93" s="3463"/>
      <c r="EH93" s="3463"/>
      <c r="EI93" s="3463"/>
      <c r="EJ93" s="3463"/>
      <c r="EK93" s="3493"/>
      <c r="EL93" s="3496"/>
      <c r="EM93" s="3463"/>
      <c r="EN93" s="3463"/>
      <c r="EO93" s="3463"/>
      <c r="EP93" s="3463"/>
      <c r="EQ93" s="3493"/>
      <c r="ER93" s="3496"/>
      <c r="ES93" s="3463"/>
      <c r="ET93" s="3463"/>
      <c r="EU93" s="3463"/>
      <c r="EV93" s="3463"/>
      <c r="EW93" s="3493"/>
      <c r="EX93" s="3496"/>
      <c r="EY93" s="3463"/>
      <c r="EZ93" s="3463"/>
      <c r="FA93" s="3463"/>
      <c r="FB93" s="3463"/>
      <c r="FC93" s="3493"/>
      <c r="FD93" s="3496"/>
      <c r="FE93" s="3463"/>
      <c r="FF93" s="3463"/>
      <c r="FG93" s="3463"/>
      <c r="FH93" s="3463"/>
      <c r="FI93" s="3493"/>
      <c r="FJ93" s="3496"/>
      <c r="FK93" s="3463"/>
      <c r="FL93" s="3463"/>
      <c r="FM93" s="3463"/>
      <c r="FN93" s="3463"/>
      <c r="FO93" s="3493"/>
      <c r="FP93" s="3496"/>
      <c r="FQ93" s="3463"/>
      <c r="FR93" s="3463"/>
      <c r="FS93" s="3463"/>
      <c r="FT93" s="3463"/>
      <c r="FU93" s="3493"/>
      <c r="FV93" s="3496"/>
      <c r="FW93" s="3463"/>
      <c r="FX93" s="3463"/>
      <c r="FY93" s="3463"/>
      <c r="FZ93" s="3463"/>
      <c r="GA93" s="3493"/>
      <c r="GB93" s="3496"/>
      <c r="GC93" s="3463"/>
      <c r="GD93" s="3463"/>
      <c r="GE93" s="3463"/>
      <c r="GF93" s="3458"/>
      <c r="GG93" s="3507"/>
      <c r="GH93" s="421">
        <f t="shared" si="11"/>
        <v>0</v>
      </c>
      <c r="GI93" s="421">
        <f t="shared" si="12"/>
        <v>0</v>
      </c>
      <c r="GJ93" s="421">
        <f t="shared" si="13"/>
        <v>0</v>
      </c>
      <c r="GK93" s="14"/>
      <c r="GM93" s="422">
        <f t="shared" si="14"/>
        <v>0</v>
      </c>
      <c r="GN93" s="422">
        <f t="shared" si="15"/>
        <v>0</v>
      </c>
      <c r="GO93" s="422">
        <f t="shared" si="16"/>
        <v>0</v>
      </c>
      <c r="GP93" s="422">
        <f t="shared" si="17"/>
        <v>0</v>
      </c>
      <c r="GQ93" s="422">
        <f t="shared" si="18"/>
        <v>0</v>
      </c>
      <c r="GR93" s="422">
        <f t="shared" si="19"/>
        <v>0</v>
      </c>
      <c r="GS93" s="417" t="str">
        <f t="shared" si="20"/>
        <v/>
      </c>
      <c r="GT93" s="417" t="str">
        <f t="shared" si="21"/>
        <v/>
      </c>
    </row>
    <row r="94" spans="1:202">
      <c r="A94" s="3438">
        <v>71</v>
      </c>
      <c r="B94" s="3443"/>
      <c r="C94" s="3447"/>
      <c r="D94" s="3452"/>
      <c r="E94" s="3458"/>
      <c r="F94" s="3463"/>
      <c r="G94" s="3463"/>
      <c r="H94" s="3463"/>
      <c r="I94" s="3466"/>
      <c r="J94" s="3469"/>
      <c r="K94" s="3463"/>
      <c r="L94" s="3463"/>
      <c r="M94" s="3463"/>
      <c r="N94" s="3463"/>
      <c r="O94" s="3466"/>
      <c r="P94" s="3469"/>
      <c r="Q94" s="3463"/>
      <c r="R94" s="3463"/>
      <c r="S94" s="3463"/>
      <c r="T94" s="3463"/>
      <c r="U94" s="3466"/>
      <c r="V94" s="3469"/>
      <c r="W94" s="3463"/>
      <c r="X94" s="3463"/>
      <c r="Y94" s="3463"/>
      <c r="Z94" s="3463"/>
      <c r="AA94" s="3466"/>
      <c r="AB94" s="3469"/>
      <c r="AC94" s="3463"/>
      <c r="AD94" s="3463"/>
      <c r="AE94" s="3463"/>
      <c r="AF94" s="3463"/>
      <c r="AG94" s="3466"/>
      <c r="AH94" s="3469"/>
      <c r="AI94" s="3463"/>
      <c r="AJ94" s="3463"/>
      <c r="AK94" s="3463"/>
      <c r="AL94" s="3463"/>
      <c r="AM94" s="3466"/>
      <c r="AN94" s="3469"/>
      <c r="AO94" s="3463"/>
      <c r="AP94" s="3463"/>
      <c r="AQ94" s="3463"/>
      <c r="AR94" s="3463"/>
      <c r="AS94" s="3493"/>
      <c r="AT94" s="3496"/>
      <c r="AU94" s="3463"/>
      <c r="AV94" s="3463"/>
      <c r="AW94" s="3463"/>
      <c r="AX94" s="3463"/>
      <c r="AY94" s="3466"/>
      <c r="AZ94" s="3469"/>
      <c r="BA94" s="3463"/>
      <c r="BB94" s="3463"/>
      <c r="BC94" s="3463"/>
      <c r="BD94" s="3463"/>
      <c r="BE94" s="3466"/>
      <c r="BF94" s="3469"/>
      <c r="BG94" s="3463"/>
      <c r="BH94" s="3463"/>
      <c r="BI94" s="3463"/>
      <c r="BJ94" s="3463"/>
      <c r="BK94" s="3466"/>
      <c r="BL94" s="3469"/>
      <c r="BM94" s="3463"/>
      <c r="BN94" s="3463"/>
      <c r="BO94" s="3463"/>
      <c r="BP94" s="3463"/>
      <c r="BQ94" s="3493"/>
      <c r="BR94" s="3496"/>
      <c r="BS94" s="3463"/>
      <c r="BT94" s="3463"/>
      <c r="BU94" s="3463"/>
      <c r="BV94" s="3463"/>
      <c r="BW94" s="3466"/>
      <c r="BX94" s="3469"/>
      <c r="BY94" s="3463"/>
      <c r="BZ94" s="3463"/>
      <c r="CA94" s="3463"/>
      <c r="CB94" s="3463"/>
      <c r="CC94" s="3466"/>
      <c r="CD94" s="3469"/>
      <c r="CE94" s="3463"/>
      <c r="CF94" s="3463"/>
      <c r="CG94" s="3463"/>
      <c r="CH94" s="3463"/>
      <c r="CI94" s="3466"/>
      <c r="CJ94" s="3469"/>
      <c r="CK94" s="3463"/>
      <c r="CL94" s="3463"/>
      <c r="CM94" s="3463"/>
      <c r="CN94" s="3463"/>
      <c r="CO94" s="3466"/>
      <c r="CP94" s="3469"/>
      <c r="CQ94" s="3463"/>
      <c r="CR94" s="3463"/>
      <c r="CS94" s="3463"/>
      <c r="CT94" s="3463"/>
      <c r="CU94" s="3466"/>
      <c r="CV94" s="3469"/>
      <c r="CW94" s="3463"/>
      <c r="CX94" s="3463"/>
      <c r="CY94" s="3463"/>
      <c r="CZ94" s="3463"/>
      <c r="DA94" s="3493"/>
      <c r="DB94" s="3496"/>
      <c r="DC94" s="3463"/>
      <c r="DD94" s="3463"/>
      <c r="DE94" s="3463"/>
      <c r="DF94" s="3463"/>
      <c r="DG94" s="3493"/>
      <c r="DH94" s="3496"/>
      <c r="DI94" s="3463"/>
      <c r="DJ94" s="3463"/>
      <c r="DK94" s="3463"/>
      <c r="DL94" s="3463"/>
      <c r="DM94" s="3493"/>
      <c r="DN94" s="3496"/>
      <c r="DO94" s="3463"/>
      <c r="DP94" s="3463"/>
      <c r="DQ94" s="3463"/>
      <c r="DR94" s="3463"/>
      <c r="DS94" s="3493"/>
      <c r="DT94" s="3496"/>
      <c r="DU94" s="3463"/>
      <c r="DV94" s="3463"/>
      <c r="DW94" s="3463"/>
      <c r="DX94" s="3463"/>
      <c r="DY94" s="3493"/>
      <c r="DZ94" s="3496"/>
      <c r="EA94" s="3463"/>
      <c r="EB94" s="3463"/>
      <c r="EC94" s="3463"/>
      <c r="ED94" s="3463"/>
      <c r="EE94" s="3493"/>
      <c r="EF94" s="3496"/>
      <c r="EG94" s="3463"/>
      <c r="EH94" s="3463"/>
      <c r="EI94" s="3463"/>
      <c r="EJ94" s="3463"/>
      <c r="EK94" s="3493"/>
      <c r="EL94" s="3496"/>
      <c r="EM94" s="3463"/>
      <c r="EN94" s="3463"/>
      <c r="EO94" s="3463"/>
      <c r="EP94" s="3463"/>
      <c r="EQ94" s="3493"/>
      <c r="ER94" s="3496"/>
      <c r="ES94" s="3463"/>
      <c r="ET94" s="3463"/>
      <c r="EU94" s="3463"/>
      <c r="EV94" s="3463"/>
      <c r="EW94" s="3493"/>
      <c r="EX94" s="3496"/>
      <c r="EY94" s="3463"/>
      <c r="EZ94" s="3463"/>
      <c r="FA94" s="3463"/>
      <c r="FB94" s="3463"/>
      <c r="FC94" s="3493"/>
      <c r="FD94" s="3496"/>
      <c r="FE94" s="3463"/>
      <c r="FF94" s="3463"/>
      <c r="FG94" s="3463"/>
      <c r="FH94" s="3463"/>
      <c r="FI94" s="3493"/>
      <c r="FJ94" s="3496"/>
      <c r="FK94" s="3463"/>
      <c r="FL94" s="3463"/>
      <c r="FM94" s="3463"/>
      <c r="FN94" s="3463"/>
      <c r="FO94" s="3493"/>
      <c r="FP94" s="3496"/>
      <c r="FQ94" s="3463"/>
      <c r="FR94" s="3463"/>
      <c r="FS94" s="3463"/>
      <c r="FT94" s="3463"/>
      <c r="FU94" s="3493"/>
      <c r="FV94" s="3496"/>
      <c r="FW94" s="3463"/>
      <c r="FX94" s="3463"/>
      <c r="FY94" s="3463"/>
      <c r="FZ94" s="3463"/>
      <c r="GA94" s="3493"/>
      <c r="GB94" s="3496"/>
      <c r="GC94" s="3463"/>
      <c r="GD94" s="3463"/>
      <c r="GE94" s="3463"/>
      <c r="GF94" s="3458"/>
      <c r="GG94" s="3507"/>
      <c r="GH94" s="421">
        <f t="shared" si="11"/>
        <v>0</v>
      </c>
      <c r="GI94" s="421">
        <f t="shared" si="12"/>
        <v>0</v>
      </c>
      <c r="GJ94" s="421">
        <f t="shared" si="13"/>
        <v>0</v>
      </c>
      <c r="GK94" s="14"/>
      <c r="GM94" s="422">
        <f t="shared" si="14"/>
        <v>0</v>
      </c>
      <c r="GN94" s="422">
        <f t="shared" si="15"/>
        <v>0</v>
      </c>
      <c r="GO94" s="422">
        <f t="shared" si="16"/>
        <v>0</v>
      </c>
      <c r="GP94" s="422">
        <f t="shared" si="17"/>
        <v>0</v>
      </c>
      <c r="GQ94" s="422">
        <f t="shared" si="18"/>
        <v>0</v>
      </c>
      <c r="GR94" s="422">
        <f t="shared" si="19"/>
        <v>0</v>
      </c>
      <c r="GS94" s="417" t="str">
        <f t="shared" si="20"/>
        <v/>
      </c>
      <c r="GT94" s="417" t="str">
        <f t="shared" si="21"/>
        <v/>
      </c>
    </row>
    <row r="95" spans="1:202">
      <c r="A95" s="3438">
        <v>72</v>
      </c>
      <c r="B95" s="3443"/>
      <c r="C95" s="3447"/>
      <c r="D95" s="3452"/>
      <c r="E95" s="3458"/>
      <c r="F95" s="3463"/>
      <c r="G95" s="3463"/>
      <c r="H95" s="3463"/>
      <c r="I95" s="3466"/>
      <c r="J95" s="3469"/>
      <c r="K95" s="3463"/>
      <c r="L95" s="3463"/>
      <c r="M95" s="3463"/>
      <c r="N95" s="3463"/>
      <c r="O95" s="3466"/>
      <c r="P95" s="3469"/>
      <c r="Q95" s="3463"/>
      <c r="R95" s="3463"/>
      <c r="S95" s="3463"/>
      <c r="T95" s="3463"/>
      <c r="U95" s="3466"/>
      <c r="V95" s="3469"/>
      <c r="W95" s="3463"/>
      <c r="X95" s="3463"/>
      <c r="Y95" s="3463"/>
      <c r="Z95" s="3463"/>
      <c r="AA95" s="3466"/>
      <c r="AB95" s="3469"/>
      <c r="AC95" s="3463"/>
      <c r="AD95" s="3463"/>
      <c r="AE95" s="3463"/>
      <c r="AF95" s="3463"/>
      <c r="AG95" s="3466"/>
      <c r="AH95" s="3469"/>
      <c r="AI95" s="3463"/>
      <c r="AJ95" s="3463"/>
      <c r="AK95" s="3463"/>
      <c r="AL95" s="3463"/>
      <c r="AM95" s="3466"/>
      <c r="AN95" s="3469"/>
      <c r="AO95" s="3463"/>
      <c r="AP95" s="3463"/>
      <c r="AQ95" s="3463"/>
      <c r="AR95" s="3463"/>
      <c r="AS95" s="3493"/>
      <c r="AT95" s="3496"/>
      <c r="AU95" s="3463"/>
      <c r="AV95" s="3463"/>
      <c r="AW95" s="3463"/>
      <c r="AX95" s="3463"/>
      <c r="AY95" s="3466"/>
      <c r="AZ95" s="3469"/>
      <c r="BA95" s="3463"/>
      <c r="BB95" s="3463"/>
      <c r="BC95" s="3463"/>
      <c r="BD95" s="3463"/>
      <c r="BE95" s="3466"/>
      <c r="BF95" s="3469"/>
      <c r="BG95" s="3463"/>
      <c r="BH95" s="3463"/>
      <c r="BI95" s="3463"/>
      <c r="BJ95" s="3463"/>
      <c r="BK95" s="3466"/>
      <c r="BL95" s="3469"/>
      <c r="BM95" s="3463"/>
      <c r="BN95" s="3463"/>
      <c r="BO95" s="3463"/>
      <c r="BP95" s="3463"/>
      <c r="BQ95" s="3493"/>
      <c r="BR95" s="3496"/>
      <c r="BS95" s="3463"/>
      <c r="BT95" s="3463"/>
      <c r="BU95" s="3463"/>
      <c r="BV95" s="3463"/>
      <c r="BW95" s="3466"/>
      <c r="BX95" s="3469"/>
      <c r="BY95" s="3463"/>
      <c r="BZ95" s="3463"/>
      <c r="CA95" s="3463"/>
      <c r="CB95" s="3463"/>
      <c r="CC95" s="3466"/>
      <c r="CD95" s="3469"/>
      <c r="CE95" s="3463"/>
      <c r="CF95" s="3463"/>
      <c r="CG95" s="3463"/>
      <c r="CH95" s="3463"/>
      <c r="CI95" s="3466"/>
      <c r="CJ95" s="3469"/>
      <c r="CK95" s="3463"/>
      <c r="CL95" s="3463"/>
      <c r="CM95" s="3463"/>
      <c r="CN95" s="3463"/>
      <c r="CO95" s="3466"/>
      <c r="CP95" s="3469"/>
      <c r="CQ95" s="3463"/>
      <c r="CR95" s="3463"/>
      <c r="CS95" s="3463"/>
      <c r="CT95" s="3463"/>
      <c r="CU95" s="3466"/>
      <c r="CV95" s="3469"/>
      <c r="CW95" s="3463"/>
      <c r="CX95" s="3463"/>
      <c r="CY95" s="3463"/>
      <c r="CZ95" s="3463"/>
      <c r="DA95" s="3493"/>
      <c r="DB95" s="3496"/>
      <c r="DC95" s="3463"/>
      <c r="DD95" s="3463"/>
      <c r="DE95" s="3463"/>
      <c r="DF95" s="3463"/>
      <c r="DG95" s="3493"/>
      <c r="DH95" s="3496"/>
      <c r="DI95" s="3463"/>
      <c r="DJ95" s="3463"/>
      <c r="DK95" s="3463"/>
      <c r="DL95" s="3463"/>
      <c r="DM95" s="3493"/>
      <c r="DN95" s="3496"/>
      <c r="DO95" s="3463"/>
      <c r="DP95" s="3463"/>
      <c r="DQ95" s="3463"/>
      <c r="DR95" s="3463"/>
      <c r="DS95" s="3493"/>
      <c r="DT95" s="3496"/>
      <c r="DU95" s="3463"/>
      <c r="DV95" s="3463"/>
      <c r="DW95" s="3463"/>
      <c r="DX95" s="3463"/>
      <c r="DY95" s="3493"/>
      <c r="DZ95" s="3496"/>
      <c r="EA95" s="3463"/>
      <c r="EB95" s="3463"/>
      <c r="EC95" s="3463"/>
      <c r="ED95" s="3463"/>
      <c r="EE95" s="3493"/>
      <c r="EF95" s="3496"/>
      <c r="EG95" s="3463"/>
      <c r="EH95" s="3463"/>
      <c r="EI95" s="3463"/>
      <c r="EJ95" s="3463"/>
      <c r="EK95" s="3493"/>
      <c r="EL95" s="3496"/>
      <c r="EM95" s="3463"/>
      <c r="EN95" s="3463"/>
      <c r="EO95" s="3463"/>
      <c r="EP95" s="3463"/>
      <c r="EQ95" s="3493"/>
      <c r="ER95" s="3496"/>
      <c r="ES95" s="3463"/>
      <c r="ET95" s="3463"/>
      <c r="EU95" s="3463"/>
      <c r="EV95" s="3463"/>
      <c r="EW95" s="3493"/>
      <c r="EX95" s="3496"/>
      <c r="EY95" s="3463"/>
      <c r="EZ95" s="3463"/>
      <c r="FA95" s="3463"/>
      <c r="FB95" s="3463"/>
      <c r="FC95" s="3493"/>
      <c r="FD95" s="3496"/>
      <c r="FE95" s="3463"/>
      <c r="FF95" s="3463"/>
      <c r="FG95" s="3463"/>
      <c r="FH95" s="3463"/>
      <c r="FI95" s="3493"/>
      <c r="FJ95" s="3496"/>
      <c r="FK95" s="3463"/>
      <c r="FL95" s="3463"/>
      <c r="FM95" s="3463"/>
      <c r="FN95" s="3463"/>
      <c r="FO95" s="3493"/>
      <c r="FP95" s="3496"/>
      <c r="FQ95" s="3463"/>
      <c r="FR95" s="3463"/>
      <c r="FS95" s="3463"/>
      <c r="FT95" s="3463"/>
      <c r="FU95" s="3493"/>
      <c r="FV95" s="3496"/>
      <c r="FW95" s="3463"/>
      <c r="FX95" s="3463"/>
      <c r="FY95" s="3463"/>
      <c r="FZ95" s="3463"/>
      <c r="GA95" s="3493"/>
      <c r="GB95" s="3496"/>
      <c r="GC95" s="3463"/>
      <c r="GD95" s="3463"/>
      <c r="GE95" s="3463"/>
      <c r="GF95" s="3458"/>
      <c r="GG95" s="3507"/>
      <c r="GH95" s="421">
        <f t="shared" si="11"/>
        <v>0</v>
      </c>
      <c r="GI95" s="421">
        <f t="shared" si="12"/>
        <v>0</v>
      </c>
      <c r="GJ95" s="421">
        <f t="shared" si="13"/>
        <v>0</v>
      </c>
      <c r="GK95" s="14"/>
      <c r="GM95" s="422">
        <f t="shared" si="14"/>
        <v>0</v>
      </c>
      <c r="GN95" s="422">
        <f t="shared" si="15"/>
        <v>0</v>
      </c>
      <c r="GO95" s="422">
        <f t="shared" si="16"/>
        <v>0</v>
      </c>
      <c r="GP95" s="422">
        <f t="shared" si="17"/>
        <v>0</v>
      </c>
      <c r="GQ95" s="422">
        <f t="shared" si="18"/>
        <v>0</v>
      </c>
      <c r="GR95" s="422">
        <f t="shared" si="19"/>
        <v>0</v>
      </c>
      <c r="GS95" s="417" t="str">
        <f t="shared" si="20"/>
        <v/>
      </c>
      <c r="GT95" s="417" t="str">
        <f t="shared" si="21"/>
        <v/>
      </c>
    </row>
    <row r="96" spans="1:202">
      <c r="A96" s="3438">
        <v>73</v>
      </c>
      <c r="B96" s="3443"/>
      <c r="C96" s="3447"/>
      <c r="D96" s="3452"/>
      <c r="E96" s="3458"/>
      <c r="F96" s="3463"/>
      <c r="G96" s="3463"/>
      <c r="H96" s="3463"/>
      <c r="I96" s="3466"/>
      <c r="J96" s="3469"/>
      <c r="K96" s="3463"/>
      <c r="L96" s="3463"/>
      <c r="M96" s="3463"/>
      <c r="N96" s="3463"/>
      <c r="O96" s="3466"/>
      <c r="P96" s="3469"/>
      <c r="Q96" s="3463"/>
      <c r="R96" s="3463"/>
      <c r="S96" s="3463"/>
      <c r="T96" s="3463"/>
      <c r="U96" s="3466"/>
      <c r="V96" s="3469"/>
      <c r="W96" s="3463"/>
      <c r="X96" s="3463"/>
      <c r="Y96" s="3463"/>
      <c r="Z96" s="3463"/>
      <c r="AA96" s="3466"/>
      <c r="AB96" s="3469"/>
      <c r="AC96" s="3463"/>
      <c r="AD96" s="3463"/>
      <c r="AE96" s="3463"/>
      <c r="AF96" s="3463"/>
      <c r="AG96" s="3466"/>
      <c r="AH96" s="3469"/>
      <c r="AI96" s="3463"/>
      <c r="AJ96" s="3463"/>
      <c r="AK96" s="3463"/>
      <c r="AL96" s="3463"/>
      <c r="AM96" s="3466"/>
      <c r="AN96" s="3469"/>
      <c r="AO96" s="3463"/>
      <c r="AP96" s="3463"/>
      <c r="AQ96" s="3463"/>
      <c r="AR96" s="3463"/>
      <c r="AS96" s="3493"/>
      <c r="AT96" s="3496"/>
      <c r="AU96" s="3463"/>
      <c r="AV96" s="3463"/>
      <c r="AW96" s="3463"/>
      <c r="AX96" s="3463"/>
      <c r="AY96" s="3466"/>
      <c r="AZ96" s="3469"/>
      <c r="BA96" s="3463"/>
      <c r="BB96" s="3463"/>
      <c r="BC96" s="3463"/>
      <c r="BD96" s="3463"/>
      <c r="BE96" s="3466"/>
      <c r="BF96" s="3469"/>
      <c r="BG96" s="3463"/>
      <c r="BH96" s="3463"/>
      <c r="BI96" s="3463"/>
      <c r="BJ96" s="3463"/>
      <c r="BK96" s="3466"/>
      <c r="BL96" s="3469"/>
      <c r="BM96" s="3463"/>
      <c r="BN96" s="3463"/>
      <c r="BO96" s="3463"/>
      <c r="BP96" s="3463"/>
      <c r="BQ96" s="3493"/>
      <c r="BR96" s="3496"/>
      <c r="BS96" s="3463"/>
      <c r="BT96" s="3463"/>
      <c r="BU96" s="3463"/>
      <c r="BV96" s="3463"/>
      <c r="BW96" s="3466"/>
      <c r="BX96" s="3469"/>
      <c r="BY96" s="3463"/>
      <c r="BZ96" s="3463"/>
      <c r="CA96" s="3463"/>
      <c r="CB96" s="3463"/>
      <c r="CC96" s="3466"/>
      <c r="CD96" s="3469"/>
      <c r="CE96" s="3463"/>
      <c r="CF96" s="3463"/>
      <c r="CG96" s="3463"/>
      <c r="CH96" s="3463"/>
      <c r="CI96" s="3466"/>
      <c r="CJ96" s="3469"/>
      <c r="CK96" s="3463"/>
      <c r="CL96" s="3463"/>
      <c r="CM96" s="3463"/>
      <c r="CN96" s="3463"/>
      <c r="CO96" s="3466"/>
      <c r="CP96" s="3469"/>
      <c r="CQ96" s="3463"/>
      <c r="CR96" s="3463"/>
      <c r="CS96" s="3463"/>
      <c r="CT96" s="3463"/>
      <c r="CU96" s="3466"/>
      <c r="CV96" s="3469"/>
      <c r="CW96" s="3463"/>
      <c r="CX96" s="3463"/>
      <c r="CY96" s="3463"/>
      <c r="CZ96" s="3463"/>
      <c r="DA96" s="3493"/>
      <c r="DB96" s="3496"/>
      <c r="DC96" s="3463"/>
      <c r="DD96" s="3463"/>
      <c r="DE96" s="3463"/>
      <c r="DF96" s="3463"/>
      <c r="DG96" s="3493"/>
      <c r="DH96" s="3496"/>
      <c r="DI96" s="3463"/>
      <c r="DJ96" s="3463"/>
      <c r="DK96" s="3463"/>
      <c r="DL96" s="3463"/>
      <c r="DM96" s="3493"/>
      <c r="DN96" s="3496"/>
      <c r="DO96" s="3463"/>
      <c r="DP96" s="3463"/>
      <c r="DQ96" s="3463"/>
      <c r="DR96" s="3463"/>
      <c r="DS96" s="3493"/>
      <c r="DT96" s="3496"/>
      <c r="DU96" s="3463"/>
      <c r="DV96" s="3463"/>
      <c r="DW96" s="3463"/>
      <c r="DX96" s="3463"/>
      <c r="DY96" s="3493"/>
      <c r="DZ96" s="3496"/>
      <c r="EA96" s="3463"/>
      <c r="EB96" s="3463"/>
      <c r="EC96" s="3463"/>
      <c r="ED96" s="3463"/>
      <c r="EE96" s="3493"/>
      <c r="EF96" s="3496"/>
      <c r="EG96" s="3463"/>
      <c r="EH96" s="3463"/>
      <c r="EI96" s="3463"/>
      <c r="EJ96" s="3463"/>
      <c r="EK96" s="3493"/>
      <c r="EL96" s="3496"/>
      <c r="EM96" s="3463"/>
      <c r="EN96" s="3463"/>
      <c r="EO96" s="3463"/>
      <c r="EP96" s="3463"/>
      <c r="EQ96" s="3493"/>
      <c r="ER96" s="3496"/>
      <c r="ES96" s="3463"/>
      <c r="ET96" s="3463"/>
      <c r="EU96" s="3463"/>
      <c r="EV96" s="3463"/>
      <c r="EW96" s="3493"/>
      <c r="EX96" s="3496"/>
      <c r="EY96" s="3463"/>
      <c r="EZ96" s="3463"/>
      <c r="FA96" s="3463"/>
      <c r="FB96" s="3463"/>
      <c r="FC96" s="3493"/>
      <c r="FD96" s="3496"/>
      <c r="FE96" s="3463"/>
      <c r="FF96" s="3463"/>
      <c r="FG96" s="3463"/>
      <c r="FH96" s="3463"/>
      <c r="FI96" s="3493"/>
      <c r="FJ96" s="3496"/>
      <c r="FK96" s="3463"/>
      <c r="FL96" s="3463"/>
      <c r="FM96" s="3463"/>
      <c r="FN96" s="3463"/>
      <c r="FO96" s="3493"/>
      <c r="FP96" s="3496"/>
      <c r="FQ96" s="3463"/>
      <c r="FR96" s="3463"/>
      <c r="FS96" s="3463"/>
      <c r="FT96" s="3463"/>
      <c r="FU96" s="3493"/>
      <c r="FV96" s="3496"/>
      <c r="FW96" s="3463"/>
      <c r="FX96" s="3463"/>
      <c r="FY96" s="3463"/>
      <c r="FZ96" s="3463"/>
      <c r="GA96" s="3493"/>
      <c r="GB96" s="3496"/>
      <c r="GC96" s="3463"/>
      <c r="GD96" s="3463"/>
      <c r="GE96" s="3463"/>
      <c r="GF96" s="3458"/>
      <c r="GG96" s="3507"/>
      <c r="GH96" s="421">
        <f t="shared" si="11"/>
        <v>0</v>
      </c>
      <c r="GI96" s="421">
        <f t="shared" si="12"/>
        <v>0</v>
      </c>
      <c r="GJ96" s="421">
        <f t="shared" si="13"/>
        <v>0</v>
      </c>
      <c r="GK96" s="14"/>
      <c r="GM96" s="422">
        <f t="shared" si="14"/>
        <v>0</v>
      </c>
      <c r="GN96" s="422">
        <f t="shared" si="15"/>
        <v>0</v>
      </c>
      <c r="GO96" s="422">
        <f t="shared" si="16"/>
        <v>0</v>
      </c>
      <c r="GP96" s="422">
        <f t="shared" si="17"/>
        <v>0</v>
      </c>
      <c r="GQ96" s="422">
        <f t="shared" si="18"/>
        <v>0</v>
      </c>
      <c r="GR96" s="422">
        <f t="shared" si="19"/>
        <v>0</v>
      </c>
      <c r="GS96" s="417" t="str">
        <f t="shared" si="20"/>
        <v/>
      </c>
      <c r="GT96" s="417" t="str">
        <f t="shared" si="21"/>
        <v/>
      </c>
    </row>
    <row r="97" spans="1:202">
      <c r="A97" s="3438">
        <v>74</v>
      </c>
      <c r="B97" s="3443"/>
      <c r="C97" s="3447"/>
      <c r="D97" s="3452"/>
      <c r="E97" s="3458"/>
      <c r="F97" s="3463"/>
      <c r="G97" s="3463"/>
      <c r="H97" s="3463"/>
      <c r="I97" s="3466"/>
      <c r="J97" s="3469"/>
      <c r="K97" s="3463"/>
      <c r="L97" s="3463"/>
      <c r="M97" s="3463"/>
      <c r="N97" s="3463"/>
      <c r="O97" s="3466"/>
      <c r="P97" s="3469"/>
      <c r="Q97" s="3463"/>
      <c r="R97" s="3463"/>
      <c r="S97" s="3463"/>
      <c r="T97" s="3463"/>
      <c r="U97" s="3466"/>
      <c r="V97" s="3469"/>
      <c r="W97" s="3463"/>
      <c r="X97" s="3463"/>
      <c r="Y97" s="3463"/>
      <c r="Z97" s="3463"/>
      <c r="AA97" s="3466"/>
      <c r="AB97" s="3469"/>
      <c r="AC97" s="3463"/>
      <c r="AD97" s="3463"/>
      <c r="AE97" s="3463"/>
      <c r="AF97" s="3463"/>
      <c r="AG97" s="3466"/>
      <c r="AH97" s="3469"/>
      <c r="AI97" s="3463"/>
      <c r="AJ97" s="3463"/>
      <c r="AK97" s="3463"/>
      <c r="AL97" s="3463"/>
      <c r="AM97" s="3466"/>
      <c r="AN97" s="3469"/>
      <c r="AO97" s="3463"/>
      <c r="AP97" s="3463"/>
      <c r="AQ97" s="3463"/>
      <c r="AR97" s="3463"/>
      <c r="AS97" s="3493"/>
      <c r="AT97" s="3496"/>
      <c r="AU97" s="3463"/>
      <c r="AV97" s="3463"/>
      <c r="AW97" s="3463"/>
      <c r="AX97" s="3463"/>
      <c r="AY97" s="3466"/>
      <c r="AZ97" s="3469"/>
      <c r="BA97" s="3463"/>
      <c r="BB97" s="3463"/>
      <c r="BC97" s="3463"/>
      <c r="BD97" s="3463"/>
      <c r="BE97" s="3466"/>
      <c r="BF97" s="3469"/>
      <c r="BG97" s="3463"/>
      <c r="BH97" s="3463"/>
      <c r="BI97" s="3463"/>
      <c r="BJ97" s="3463"/>
      <c r="BK97" s="3466"/>
      <c r="BL97" s="3469"/>
      <c r="BM97" s="3463"/>
      <c r="BN97" s="3463"/>
      <c r="BO97" s="3463"/>
      <c r="BP97" s="3463"/>
      <c r="BQ97" s="3493"/>
      <c r="BR97" s="3496"/>
      <c r="BS97" s="3463"/>
      <c r="BT97" s="3463"/>
      <c r="BU97" s="3463"/>
      <c r="BV97" s="3463"/>
      <c r="BW97" s="3466"/>
      <c r="BX97" s="3469"/>
      <c r="BY97" s="3463"/>
      <c r="BZ97" s="3463"/>
      <c r="CA97" s="3463"/>
      <c r="CB97" s="3463"/>
      <c r="CC97" s="3466"/>
      <c r="CD97" s="3469"/>
      <c r="CE97" s="3463"/>
      <c r="CF97" s="3463"/>
      <c r="CG97" s="3463"/>
      <c r="CH97" s="3463"/>
      <c r="CI97" s="3466"/>
      <c r="CJ97" s="3469"/>
      <c r="CK97" s="3463"/>
      <c r="CL97" s="3463"/>
      <c r="CM97" s="3463"/>
      <c r="CN97" s="3463"/>
      <c r="CO97" s="3466"/>
      <c r="CP97" s="3469"/>
      <c r="CQ97" s="3463"/>
      <c r="CR97" s="3463"/>
      <c r="CS97" s="3463"/>
      <c r="CT97" s="3463"/>
      <c r="CU97" s="3466"/>
      <c r="CV97" s="3469"/>
      <c r="CW97" s="3463"/>
      <c r="CX97" s="3463"/>
      <c r="CY97" s="3463"/>
      <c r="CZ97" s="3463"/>
      <c r="DA97" s="3493"/>
      <c r="DB97" s="3496"/>
      <c r="DC97" s="3463"/>
      <c r="DD97" s="3463"/>
      <c r="DE97" s="3463"/>
      <c r="DF97" s="3463"/>
      <c r="DG97" s="3493"/>
      <c r="DH97" s="3496"/>
      <c r="DI97" s="3463"/>
      <c r="DJ97" s="3463"/>
      <c r="DK97" s="3463"/>
      <c r="DL97" s="3463"/>
      <c r="DM97" s="3493"/>
      <c r="DN97" s="3496"/>
      <c r="DO97" s="3463"/>
      <c r="DP97" s="3463"/>
      <c r="DQ97" s="3463"/>
      <c r="DR97" s="3463"/>
      <c r="DS97" s="3493"/>
      <c r="DT97" s="3496"/>
      <c r="DU97" s="3463"/>
      <c r="DV97" s="3463"/>
      <c r="DW97" s="3463"/>
      <c r="DX97" s="3463"/>
      <c r="DY97" s="3493"/>
      <c r="DZ97" s="3496"/>
      <c r="EA97" s="3463"/>
      <c r="EB97" s="3463"/>
      <c r="EC97" s="3463"/>
      <c r="ED97" s="3463"/>
      <c r="EE97" s="3493"/>
      <c r="EF97" s="3496"/>
      <c r="EG97" s="3463"/>
      <c r="EH97" s="3463"/>
      <c r="EI97" s="3463"/>
      <c r="EJ97" s="3463"/>
      <c r="EK97" s="3493"/>
      <c r="EL97" s="3496"/>
      <c r="EM97" s="3463"/>
      <c r="EN97" s="3463"/>
      <c r="EO97" s="3463"/>
      <c r="EP97" s="3463"/>
      <c r="EQ97" s="3493"/>
      <c r="ER97" s="3496"/>
      <c r="ES97" s="3463"/>
      <c r="ET97" s="3463"/>
      <c r="EU97" s="3463"/>
      <c r="EV97" s="3463"/>
      <c r="EW97" s="3493"/>
      <c r="EX97" s="3496"/>
      <c r="EY97" s="3463"/>
      <c r="EZ97" s="3463"/>
      <c r="FA97" s="3463"/>
      <c r="FB97" s="3463"/>
      <c r="FC97" s="3493"/>
      <c r="FD97" s="3496"/>
      <c r="FE97" s="3463"/>
      <c r="FF97" s="3463"/>
      <c r="FG97" s="3463"/>
      <c r="FH97" s="3463"/>
      <c r="FI97" s="3493"/>
      <c r="FJ97" s="3496"/>
      <c r="FK97" s="3463"/>
      <c r="FL97" s="3463"/>
      <c r="FM97" s="3463"/>
      <c r="FN97" s="3463"/>
      <c r="FO97" s="3493"/>
      <c r="FP97" s="3496"/>
      <c r="FQ97" s="3463"/>
      <c r="FR97" s="3463"/>
      <c r="FS97" s="3463"/>
      <c r="FT97" s="3463"/>
      <c r="FU97" s="3493"/>
      <c r="FV97" s="3496"/>
      <c r="FW97" s="3463"/>
      <c r="FX97" s="3463"/>
      <c r="FY97" s="3463"/>
      <c r="FZ97" s="3463"/>
      <c r="GA97" s="3493"/>
      <c r="GB97" s="3496"/>
      <c r="GC97" s="3463"/>
      <c r="GD97" s="3463"/>
      <c r="GE97" s="3463"/>
      <c r="GF97" s="3458"/>
      <c r="GG97" s="3507"/>
      <c r="GH97" s="421">
        <f t="shared" si="11"/>
        <v>0</v>
      </c>
      <c r="GI97" s="421">
        <f t="shared" si="12"/>
        <v>0</v>
      </c>
      <c r="GJ97" s="421">
        <f t="shared" si="13"/>
        <v>0</v>
      </c>
      <c r="GK97" s="14"/>
      <c r="GM97" s="422">
        <f t="shared" si="14"/>
        <v>0</v>
      </c>
      <c r="GN97" s="422">
        <f t="shared" si="15"/>
        <v>0</v>
      </c>
      <c r="GO97" s="422">
        <f t="shared" si="16"/>
        <v>0</v>
      </c>
      <c r="GP97" s="422">
        <f t="shared" si="17"/>
        <v>0</v>
      </c>
      <c r="GQ97" s="422">
        <f t="shared" si="18"/>
        <v>0</v>
      </c>
      <c r="GR97" s="422">
        <f t="shared" si="19"/>
        <v>0</v>
      </c>
      <c r="GS97" s="417" t="str">
        <f t="shared" si="20"/>
        <v/>
      </c>
      <c r="GT97" s="417" t="str">
        <f t="shared" si="21"/>
        <v/>
      </c>
    </row>
    <row r="98" spans="1:202">
      <c r="A98" s="3438">
        <v>75</v>
      </c>
      <c r="B98" s="3443"/>
      <c r="C98" s="3447"/>
      <c r="D98" s="3452"/>
      <c r="E98" s="3458"/>
      <c r="F98" s="3463"/>
      <c r="G98" s="3463"/>
      <c r="H98" s="3463"/>
      <c r="I98" s="3466"/>
      <c r="J98" s="3469"/>
      <c r="K98" s="3463"/>
      <c r="L98" s="3463"/>
      <c r="M98" s="3463"/>
      <c r="N98" s="3463"/>
      <c r="O98" s="3466"/>
      <c r="P98" s="3469"/>
      <c r="Q98" s="3463"/>
      <c r="R98" s="3463"/>
      <c r="S98" s="3463"/>
      <c r="T98" s="3463"/>
      <c r="U98" s="3466"/>
      <c r="V98" s="3469"/>
      <c r="W98" s="3463"/>
      <c r="X98" s="3463"/>
      <c r="Y98" s="3463"/>
      <c r="Z98" s="3463"/>
      <c r="AA98" s="3466"/>
      <c r="AB98" s="3469"/>
      <c r="AC98" s="3463"/>
      <c r="AD98" s="3463"/>
      <c r="AE98" s="3463"/>
      <c r="AF98" s="3463"/>
      <c r="AG98" s="3466"/>
      <c r="AH98" s="3469"/>
      <c r="AI98" s="3463"/>
      <c r="AJ98" s="3463"/>
      <c r="AK98" s="3463"/>
      <c r="AL98" s="3463"/>
      <c r="AM98" s="3466"/>
      <c r="AN98" s="3469"/>
      <c r="AO98" s="3463"/>
      <c r="AP98" s="3463"/>
      <c r="AQ98" s="3463"/>
      <c r="AR98" s="3463"/>
      <c r="AS98" s="3493"/>
      <c r="AT98" s="3496"/>
      <c r="AU98" s="3463"/>
      <c r="AV98" s="3463"/>
      <c r="AW98" s="3463"/>
      <c r="AX98" s="3463"/>
      <c r="AY98" s="3466"/>
      <c r="AZ98" s="3469"/>
      <c r="BA98" s="3463"/>
      <c r="BB98" s="3463"/>
      <c r="BC98" s="3463"/>
      <c r="BD98" s="3463"/>
      <c r="BE98" s="3466"/>
      <c r="BF98" s="3469"/>
      <c r="BG98" s="3463"/>
      <c r="BH98" s="3463"/>
      <c r="BI98" s="3463"/>
      <c r="BJ98" s="3463"/>
      <c r="BK98" s="3466"/>
      <c r="BL98" s="3469"/>
      <c r="BM98" s="3463"/>
      <c r="BN98" s="3463"/>
      <c r="BO98" s="3463"/>
      <c r="BP98" s="3463"/>
      <c r="BQ98" s="3493"/>
      <c r="BR98" s="3496"/>
      <c r="BS98" s="3463"/>
      <c r="BT98" s="3463"/>
      <c r="BU98" s="3463"/>
      <c r="BV98" s="3463"/>
      <c r="BW98" s="3466"/>
      <c r="BX98" s="3469"/>
      <c r="BY98" s="3463"/>
      <c r="BZ98" s="3463"/>
      <c r="CA98" s="3463"/>
      <c r="CB98" s="3463"/>
      <c r="CC98" s="3466"/>
      <c r="CD98" s="3469"/>
      <c r="CE98" s="3463"/>
      <c r="CF98" s="3463"/>
      <c r="CG98" s="3463"/>
      <c r="CH98" s="3463"/>
      <c r="CI98" s="3466"/>
      <c r="CJ98" s="3469"/>
      <c r="CK98" s="3463"/>
      <c r="CL98" s="3463"/>
      <c r="CM98" s="3463"/>
      <c r="CN98" s="3463"/>
      <c r="CO98" s="3466"/>
      <c r="CP98" s="3469"/>
      <c r="CQ98" s="3463"/>
      <c r="CR98" s="3463"/>
      <c r="CS98" s="3463"/>
      <c r="CT98" s="3463"/>
      <c r="CU98" s="3466"/>
      <c r="CV98" s="3469"/>
      <c r="CW98" s="3463"/>
      <c r="CX98" s="3463"/>
      <c r="CY98" s="3463"/>
      <c r="CZ98" s="3463"/>
      <c r="DA98" s="3493"/>
      <c r="DB98" s="3496"/>
      <c r="DC98" s="3463"/>
      <c r="DD98" s="3463"/>
      <c r="DE98" s="3463"/>
      <c r="DF98" s="3463"/>
      <c r="DG98" s="3493"/>
      <c r="DH98" s="3496"/>
      <c r="DI98" s="3463"/>
      <c r="DJ98" s="3463"/>
      <c r="DK98" s="3463"/>
      <c r="DL98" s="3463"/>
      <c r="DM98" s="3493"/>
      <c r="DN98" s="3496"/>
      <c r="DO98" s="3463"/>
      <c r="DP98" s="3463"/>
      <c r="DQ98" s="3463"/>
      <c r="DR98" s="3463"/>
      <c r="DS98" s="3493"/>
      <c r="DT98" s="3496"/>
      <c r="DU98" s="3463"/>
      <c r="DV98" s="3463"/>
      <c r="DW98" s="3463"/>
      <c r="DX98" s="3463"/>
      <c r="DY98" s="3493"/>
      <c r="DZ98" s="3496"/>
      <c r="EA98" s="3463"/>
      <c r="EB98" s="3463"/>
      <c r="EC98" s="3463"/>
      <c r="ED98" s="3463"/>
      <c r="EE98" s="3493"/>
      <c r="EF98" s="3496"/>
      <c r="EG98" s="3463"/>
      <c r="EH98" s="3463"/>
      <c r="EI98" s="3463"/>
      <c r="EJ98" s="3463"/>
      <c r="EK98" s="3493"/>
      <c r="EL98" s="3496"/>
      <c r="EM98" s="3463"/>
      <c r="EN98" s="3463"/>
      <c r="EO98" s="3463"/>
      <c r="EP98" s="3463"/>
      <c r="EQ98" s="3493"/>
      <c r="ER98" s="3496"/>
      <c r="ES98" s="3463"/>
      <c r="ET98" s="3463"/>
      <c r="EU98" s="3463"/>
      <c r="EV98" s="3463"/>
      <c r="EW98" s="3493"/>
      <c r="EX98" s="3496"/>
      <c r="EY98" s="3463"/>
      <c r="EZ98" s="3463"/>
      <c r="FA98" s="3463"/>
      <c r="FB98" s="3463"/>
      <c r="FC98" s="3493"/>
      <c r="FD98" s="3496"/>
      <c r="FE98" s="3463"/>
      <c r="FF98" s="3463"/>
      <c r="FG98" s="3463"/>
      <c r="FH98" s="3463"/>
      <c r="FI98" s="3493"/>
      <c r="FJ98" s="3496"/>
      <c r="FK98" s="3463"/>
      <c r="FL98" s="3463"/>
      <c r="FM98" s="3463"/>
      <c r="FN98" s="3463"/>
      <c r="FO98" s="3493"/>
      <c r="FP98" s="3496"/>
      <c r="FQ98" s="3463"/>
      <c r="FR98" s="3463"/>
      <c r="FS98" s="3463"/>
      <c r="FT98" s="3463"/>
      <c r="FU98" s="3493"/>
      <c r="FV98" s="3496"/>
      <c r="FW98" s="3463"/>
      <c r="FX98" s="3463"/>
      <c r="FY98" s="3463"/>
      <c r="FZ98" s="3463"/>
      <c r="GA98" s="3493"/>
      <c r="GB98" s="3496"/>
      <c r="GC98" s="3463"/>
      <c r="GD98" s="3463"/>
      <c r="GE98" s="3463"/>
      <c r="GF98" s="3458"/>
      <c r="GG98" s="3507"/>
      <c r="GH98" s="421">
        <f t="shared" si="11"/>
        <v>0</v>
      </c>
      <c r="GI98" s="421">
        <f t="shared" si="12"/>
        <v>0</v>
      </c>
      <c r="GJ98" s="421">
        <f t="shared" si="13"/>
        <v>0</v>
      </c>
      <c r="GK98" s="14"/>
      <c r="GM98" s="422">
        <f t="shared" si="14"/>
        <v>0</v>
      </c>
      <c r="GN98" s="422">
        <f t="shared" si="15"/>
        <v>0</v>
      </c>
      <c r="GO98" s="422">
        <f t="shared" si="16"/>
        <v>0</v>
      </c>
      <c r="GP98" s="422">
        <f t="shared" si="17"/>
        <v>0</v>
      </c>
      <c r="GQ98" s="422">
        <f t="shared" si="18"/>
        <v>0</v>
      </c>
      <c r="GR98" s="422">
        <f t="shared" si="19"/>
        <v>0</v>
      </c>
      <c r="GS98" s="417" t="str">
        <f t="shared" si="20"/>
        <v/>
      </c>
      <c r="GT98" s="417" t="str">
        <f t="shared" si="21"/>
        <v/>
      </c>
    </row>
    <row r="99" spans="1:202">
      <c r="A99" s="3438">
        <v>76</v>
      </c>
      <c r="B99" s="3443"/>
      <c r="C99" s="3447"/>
      <c r="D99" s="3452"/>
      <c r="E99" s="3458"/>
      <c r="F99" s="3463"/>
      <c r="G99" s="3463"/>
      <c r="H99" s="3463"/>
      <c r="I99" s="3466"/>
      <c r="J99" s="3469"/>
      <c r="K99" s="3463"/>
      <c r="L99" s="3463"/>
      <c r="M99" s="3463"/>
      <c r="N99" s="3463"/>
      <c r="O99" s="3466"/>
      <c r="P99" s="3469"/>
      <c r="Q99" s="3463"/>
      <c r="R99" s="3463"/>
      <c r="S99" s="3463"/>
      <c r="T99" s="3463"/>
      <c r="U99" s="3466"/>
      <c r="V99" s="3469"/>
      <c r="W99" s="3463"/>
      <c r="X99" s="3463"/>
      <c r="Y99" s="3463"/>
      <c r="Z99" s="3463"/>
      <c r="AA99" s="3466"/>
      <c r="AB99" s="3469"/>
      <c r="AC99" s="3463"/>
      <c r="AD99" s="3463"/>
      <c r="AE99" s="3463"/>
      <c r="AF99" s="3463"/>
      <c r="AG99" s="3466"/>
      <c r="AH99" s="3469"/>
      <c r="AI99" s="3463"/>
      <c r="AJ99" s="3463"/>
      <c r="AK99" s="3463"/>
      <c r="AL99" s="3463"/>
      <c r="AM99" s="3466"/>
      <c r="AN99" s="3469"/>
      <c r="AO99" s="3463"/>
      <c r="AP99" s="3463"/>
      <c r="AQ99" s="3463"/>
      <c r="AR99" s="3463"/>
      <c r="AS99" s="3493"/>
      <c r="AT99" s="3496"/>
      <c r="AU99" s="3463"/>
      <c r="AV99" s="3463"/>
      <c r="AW99" s="3463"/>
      <c r="AX99" s="3463"/>
      <c r="AY99" s="3466"/>
      <c r="AZ99" s="3469"/>
      <c r="BA99" s="3463"/>
      <c r="BB99" s="3463"/>
      <c r="BC99" s="3463"/>
      <c r="BD99" s="3463"/>
      <c r="BE99" s="3466"/>
      <c r="BF99" s="3469"/>
      <c r="BG99" s="3463"/>
      <c r="BH99" s="3463"/>
      <c r="BI99" s="3463"/>
      <c r="BJ99" s="3463"/>
      <c r="BK99" s="3466"/>
      <c r="BL99" s="3469"/>
      <c r="BM99" s="3463"/>
      <c r="BN99" s="3463"/>
      <c r="BO99" s="3463"/>
      <c r="BP99" s="3463"/>
      <c r="BQ99" s="3493"/>
      <c r="BR99" s="3496"/>
      <c r="BS99" s="3463"/>
      <c r="BT99" s="3463"/>
      <c r="BU99" s="3463"/>
      <c r="BV99" s="3463"/>
      <c r="BW99" s="3466"/>
      <c r="BX99" s="3469"/>
      <c r="BY99" s="3463"/>
      <c r="BZ99" s="3463"/>
      <c r="CA99" s="3463"/>
      <c r="CB99" s="3463"/>
      <c r="CC99" s="3466"/>
      <c r="CD99" s="3469"/>
      <c r="CE99" s="3463"/>
      <c r="CF99" s="3463"/>
      <c r="CG99" s="3463"/>
      <c r="CH99" s="3463"/>
      <c r="CI99" s="3466"/>
      <c r="CJ99" s="3469"/>
      <c r="CK99" s="3463"/>
      <c r="CL99" s="3463"/>
      <c r="CM99" s="3463"/>
      <c r="CN99" s="3463"/>
      <c r="CO99" s="3466"/>
      <c r="CP99" s="3469"/>
      <c r="CQ99" s="3463"/>
      <c r="CR99" s="3463"/>
      <c r="CS99" s="3463"/>
      <c r="CT99" s="3463"/>
      <c r="CU99" s="3466"/>
      <c r="CV99" s="3469"/>
      <c r="CW99" s="3463"/>
      <c r="CX99" s="3463"/>
      <c r="CY99" s="3463"/>
      <c r="CZ99" s="3463"/>
      <c r="DA99" s="3493"/>
      <c r="DB99" s="3496"/>
      <c r="DC99" s="3463"/>
      <c r="DD99" s="3463"/>
      <c r="DE99" s="3463"/>
      <c r="DF99" s="3463"/>
      <c r="DG99" s="3493"/>
      <c r="DH99" s="3496"/>
      <c r="DI99" s="3463"/>
      <c r="DJ99" s="3463"/>
      <c r="DK99" s="3463"/>
      <c r="DL99" s="3463"/>
      <c r="DM99" s="3493"/>
      <c r="DN99" s="3496"/>
      <c r="DO99" s="3463"/>
      <c r="DP99" s="3463"/>
      <c r="DQ99" s="3463"/>
      <c r="DR99" s="3463"/>
      <c r="DS99" s="3493"/>
      <c r="DT99" s="3496"/>
      <c r="DU99" s="3463"/>
      <c r="DV99" s="3463"/>
      <c r="DW99" s="3463"/>
      <c r="DX99" s="3463"/>
      <c r="DY99" s="3493"/>
      <c r="DZ99" s="3496"/>
      <c r="EA99" s="3463"/>
      <c r="EB99" s="3463"/>
      <c r="EC99" s="3463"/>
      <c r="ED99" s="3463"/>
      <c r="EE99" s="3493"/>
      <c r="EF99" s="3496"/>
      <c r="EG99" s="3463"/>
      <c r="EH99" s="3463"/>
      <c r="EI99" s="3463"/>
      <c r="EJ99" s="3463"/>
      <c r="EK99" s="3493"/>
      <c r="EL99" s="3496"/>
      <c r="EM99" s="3463"/>
      <c r="EN99" s="3463"/>
      <c r="EO99" s="3463"/>
      <c r="EP99" s="3463"/>
      <c r="EQ99" s="3493"/>
      <c r="ER99" s="3496"/>
      <c r="ES99" s="3463"/>
      <c r="ET99" s="3463"/>
      <c r="EU99" s="3463"/>
      <c r="EV99" s="3463"/>
      <c r="EW99" s="3493"/>
      <c r="EX99" s="3496"/>
      <c r="EY99" s="3463"/>
      <c r="EZ99" s="3463"/>
      <c r="FA99" s="3463"/>
      <c r="FB99" s="3463"/>
      <c r="FC99" s="3493"/>
      <c r="FD99" s="3496"/>
      <c r="FE99" s="3463"/>
      <c r="FF99" s="3463"/>
      <c r="FG99" s="3463"/>
      <c r="FH99" s="3463"/>
      <c r="FI99" s="3493"/>
      <c r="FJ99" s="3496"/>
      <c r="FK99" s="3463"/>
      <c r="FL99" s="3463"/>
      <c r="FM99" s="3463"/>
      <c r="FN99" s="3463"/>
      <c r="FO99" s="3493"/>
      <c r="FP99" s="3496"/>
      <c r="FQ99" s="3463"/>
      <c r="FR99" s="3463"/>
      <c r="FS99" s="3463"/>
      <c r="FT99" s="3463"/>
      <c r="FU99" s="3493"/>
      <c r="FV99" s="3496"/>
      <c r="FW99" s="3463"/>
      <c r="FX99" s="3463"/>
      <c r="FY99" s="3463"/>
      <c r="FZ99" s="3463"/>
      <c r="GA99" s="3493"/>
      <c r="GB99" s="3496"/>
      <c r="GC99" s="3463"/>
      <c r="GD99" s="3463"/>
      <c r="GE99" s="3463"/>
      <c r="GF99" s="3458"/>
      <c r="GG99" s="3507"/>
      <c r="GH99" s="421">
        <f t="shared" si="11"/>
        <v>0</v>
      </c>
      <c r="GI99" s="421">
        <f t="shared" si="12"/>
        <v>0</v>
      </c>
      <c r="GJ99" s="421">
        <f t="shared" si="13"/>
        <v>0</v>
      </c>
      <c r="GK99" s="14"/>
      <c r="GM99" s="422">
        <f t="shared" si="14"/>
        <v>0</v>
      </c>
      <c r="GN99" s="422">
        <f t="shared" si="15"/>
        <v>0</v>
      </c>
      <c r="GO99" s="422">
        <f t="shared" si="16"/>
        <v>0</v>
      </c>
      <c r="GP99" s="422">
        <f t="shared" si="17"/>
        <v>0</v>
      </c>
      <c r="GQ99" s="422">
        <f t="shared" si="18"/>
        <v>0</v>
      </c>
      <c r="GR99" s="422">
        <f t="shared" si="19"/>
        <v>0</v>
      </c>
      <c r="GS99" s="417" t="str">
        <f t="shared" si="20"/>
        <v/>
      </c>
      <c r="GT99" s="417" t="str">
        <f t="shared" si="21"/>
        <v/>
      </c>
    </row>
    <row r="100" spans="1:202">
      <c r="A100" s="3438">
        <v>77</v>
      </c>
      <c r="B100" s="3443"/>
      <c r="C100" s="3447"/>
      <c r="D100" s="3452"/>
      <c r="E100" s="3458"/>
      <c r="F100" s="3463"/>
      <c r="G100" s="3463"/>
      <c r="H100" s="3463"/>
      <c r="I100" s="3466"/>
      <c r="J100" s="3469"/>
      <c r="K100" s="3463"/>
      <c r="L100" s="3463"/>
      <c r="M100" s="3463"/>
      <c r="N100" s="3463"/>
      <c r="O100" s="3466"/>
      <c r="P100" s="3469"/>
      <c r="Q100" s="3463"/>
      <c r="R100" s="3463"/>
      <c r="S100" s="3463"/>
      <c r="T100" s="3463"/>
      <c r="U100" s="3466"/>
      <c r="V100" s="3469"/>
      <c r="W100" s="3463"/>
      <c r="X100" s="3463"/>
      <c r="Y100" s="3463"/>
      <c r="Z100" s="3463"/>
      <c r="AA100" s="3466"/>
      <c r="AB100" s="3469"/>
      <c r="AC100" s="3463"/>
      <c r="AD100" s="3463"/>
      <c r="AE100" s="3463"/>
      <c r="AF100" s="3463"/>
      <c r="AG100" s="3466"/>
      <c r="AH100" s="3469"/>
      <c r="AI100" s="3463"/>
      <c r="AJ100" s="3463"/>
      <c r="AK100" s="3463"/>
      <c r="AL100" s="3463"/>
      <c r="AM100" s="3466"/>
      <c r="AN100" s="3469"/>
      <c r="AO100" s="3463"/>
      <c r="AP100" s="3463"/>
      <c r="AQ100" s="3463"/>
      <c r="AR100" s="3463"/>
      <c r="AS100" s="3493"/>
      <c r="AT100" s="3496"/>
      <c r="AU100" s="3463"/>
      <c r="AV100" s="3463"/>
      <c r="AW100" s="3463"/>
      <c r="AX100" s="3463"/>
      <c r="AY100" s="3466"/>
      <c r="AZ100" s="3469"/>
      <c r="BA100" s="3463"/>
      <c r="BB100" s="3463"/>
      <c r="BC100" s="3463"/>
      <c r="BD100" s="3463"/>
      <c r="BE100" s="3466"/>
      <c r="BF100" s="3469"/>
      <c r="BG100" s="3463"/>
      <c r="BH100" s="3463"/>
      <c r="BI100" s="3463"/>
      <c r="BJ100" s="3463"/>
      <c r="BK100" s="3466"/>
      <c r="BL100" s="3469"/>
      <c r="BM100" s="3463"/>
      <c r="BN100" s="3463"/>
      <c r="BO100" s="3463"/>
      <c r="BP100" s="3463"/>
      <c r="BQ100" s="3493"/>
      <c r="BR100" s="3496"/>
      <c r="BS100" s="3463"/>
      <c r="BT100" s="3463"/>
      <c r="BU100" s="3463"/>
      <c r="BV100" s="3463"/>
      <c r="BW100" s="3466"/>
      <c r="BX100" s="3469"/>
      <c r="BY100" s="3463"/>
      <c r="BZ100" s="3463"/>
      <c r="CA100" s="3463"/>
      <c r="CB100" s="3463"/>
      <c r="CC100" s="3466"/>
      <c r="CD100" s="3469"/>
      <c r="CE100" s="3463"/>
      <c r="CF100" s="3463"/>
      <c r="CG100" s="3463"/>
      <c r="CH100" s="3463"/>
      <c r="CI100" s="3466"/>
      <c r="CJ100" s="3469"/>
      <c r="CK100" s="3463"/>
      <c r="CL100" s="3463"/>
      <c r="CM100" s="3463"/>
      <c r="CN100" s="3463"/>
      <c r="CO100" s="3466"/>
      <c r="CP100" s="3469"/>
      <c r="CQ100" s="3463"/>
      <c r="CR100" s="3463"/>
      <c r="CS100" s="3463"/>
      <c r="CT100" s="3463"/>
      <c r="CU100" s="3466"/>
      <c r="CV100" s="3469"/>
      <c r="CW100" s="3463"/>
      <c r="CX100" s="3463"/>
      <c r="CY100" s="3463"/>
      <c r="CZ100" s="3463"/>
      <c r="DA100" s="3493"/>
      <c r="DB100" s="3496"/>
      <c r="DC100" s="3463"/>
      <c r="DD100" s="3463"/>
      <c r="DE100" s="3463"/>
      <c r="DF100" s="3463"/>
      <c r="DG100" s="3493"/>
      <c r="DH100" s="3496"/>
      <c r="DI100" s="3463"/>
      <c r="DJ100" s="3463"/>
      <c r="DK100" s="3463"/>
      <c r="DL100" s="3463"/>
      <c r="DM100" s="3493"/>
      <c r="DN100" s="3496"/>
      <c r="DO100" s="3463"/>
      <c r="DP100" s="3463"/>
      <c r="DQ100" s="3463"/>
      <c r="DR100" s="3463"/>
      <c r="DS100" s="3493"/>
      <c r="DT100" s="3496"/>
      <c r="DU100" s="3463"/>
      <c r="DV100" s="3463"/>
      <c r="DW100" s="3463"/>
      <c r="DX100" s="3463"/>
      <c r="DY100" s="3493"/>
      <c r="DZ100" s="3496"/>
      <c r="EA100" s="3463"/>
      <c r="EB100" s="3463"/>
      <c r="EC100" s="3463"/>
      <c r="ED100" s="3463"/>
      <c r="EE100" s="3493"/>
      <c r="EF100" s="3496"/>
      <c r="EG100" s="3463"/>
      <c r="EH100" s="3463"/>
      <c r="EI100" s="3463"/>
      <c r="EJ100" s="3463"/>
      <c r="EK100" s="3493"/>
      <c r="EL100" s="3496"/>
      <c r="EM100" s="3463"/>
      <c r="EN100" s="3463"/>
      <c r="EO100" s="3463"/>
      <c r="EP100" s="3463"/>
      <c r="EQ100" s="3493"/>
      <c r="ER100" s="3496"/>
      <c r="ES100" s="3463"/>
      <c r="ET100" s="3463"/>
      <c r="EU100" s="3463"/>
      <c r="EV100" s="3463"/>
      <c r="EW100" s="3493"/>
      <c r="EX100" s="3496"/>
      <c r="EY100" s="3463"/>
      <c r="EZ100" s="3463"/>
      <c r="FA100" s="3463"/>
      <c r="FB100" s="3463"/>
      <c r="FC100" s="3493"/>
      <c r="FD100" s="3496"/>
      <c r="FE100" s="3463"/>
      <c r="FF100" s="3463"/>
      <c r="FG100" s="3463"/>
      <c r="FH100" s="3463"/>
      <c r="FI100" s="3493"/>
      <c r="FJ100" s="3496"/>
      <c r="FK100" s="3463"/>
      <c r="FL100" s="3463"/>
      <c r="FM100" s="3463"/>
      <c r="FN100" s="3463"/>
      <c r="FO100" s="3493"/>
      <c r="FP100" s="3496"/>
      <c r="FQ100" s="3463"/>
      <c r="FR100" s="3463"/>
      <c r="FS100" s="3463"/>
      <c r="FT100" s="3463"/>
      <c r="FU100" s="3493"/>
      <c r="FV100" s="3496"/>
      <c r="FW100" s="3463"/>
      <c r="FX100" s="3463"/>
      <c r="FY100" s="3463"/>
      <c r="FZ100" s="3463"/>
      <c r="GA100" s="3493"/>
      <c r="GB100" s="3496"/>
      <c r="GC100" s="3463"/>
      <c r="GD100" s="3463"/>
      <c r="GE100" s="3463"/>
      <c r="GF100" s="3458"/>
      <c r="GG100" s="3507"/>
      <c r="GH100" s="421">
        <f t="shared" si="11"/>
        <v>0</v>
      </c>
      <c r="GI100" s="421">
        <f t="shared" si="12"/>
        <v>0</v>
      </c>
      <c r="GJ100" s="421">
        <f t="shared" si="13"/>
        <v>0</v>
      </c>
      <c r="GK100" s="14"/>
      <c r="GM100" s="422">
        <f t="shared" si="14"/>
        <v>0</v>
      </c>
      <c r="GN100" s="422">
        <f t="shared" si="15"/>
        <v>0</v>
      </c>
      <c r="GO100" s="422">
        <f t="shared" si="16"/>
        <v>0</v>
      </c>
      <c r="GP100" s="422">
        <f t="shared" si="17"/>
        <v>0</v>
      </c>
      <c r="GQ100" s="422">
        <f t="shared" si="18"/>
        <v>0</v>
      </c>
      <c r="GR100" s="422">
        <f t="shared" si="19"/>
        <v>0</v>
      </c>
      <c r="GS100" s="417" t="str">
        <f t="shared" si="20"/>
        <v/>
      </c>
      <c r="GT100" s="417" t="str">
        <f t="shared" si="21"/>
        <v/>
      </c>
    </row>
    <row r="101" spans="1:202">
      <c r="A101" s="3438">
        <v>78</v>
      </c>
      <c r="B101" s="3443"/>
      <c r="C101" s="3447"/>
      <c r="D101" s="3452"/>
      <c r="E101" s="3458"/>
      <c r="F101" s="3463"/>
      <c r="G101" s="3463"/>
      <c r="H101" s="3463"/>
      <c r="I101" s="3466"/>
      <c r="J101" s="3469"/>
      <c r="K101" s="3463"/>
      <c r="L101" s="3463"/>
      <c r="M101" s="3463"/>
      <c r="N101" s="3463"/>
      <c r="O101" s="3466"/>
      <c r="P101" s="3469"/>
      <c r="Q101" s="3463"/>
      <c r="R101" s="3463"/>
      <c r="S101" s="3463"/>
      <c r="T101" s="3463"/>
      <c r="U101" s="3466"/>
      <c r="V101" s="3469"/>
      <c r="W101" s="3463"/>
      <c r="X101" s="3463"/>
      <c r="Y101" s="3463"/>
      <c r="Z101" s="3463"/>
      <c r="AA101" s="3466"/>
      <c r="AB101" s="3469"/>
      <c r="AC101" s="3463"/>
      <c r="AD101" s="3463"/>
      <c r="AE101" s="3463"/>
      <c r="AF101" s="3463"/>
      <c r="AG101" s="3466"/>
      <c r="AH101" s="3469"/>
      <c r="AI101" s="3463"/>
      <c r="AJ101" s="3463"/>
      <c r="AK101" s="3463"/>
      <c r="AL101" s="3463"/>
      <c r="AM101" s="3466"/>
      <c r="AN101" s="3469"/>
      <c r="AO101" s="3463"/>
      <c r="AP101" s="3463"/>
      <c r="AQ101" s="3463"/>
      <c r="AR101" s="3463"/>
      <c r="AS101" s="3493"/>
      <c r="AT101" s="3496"/>
      <c r="AU101" s="3463"/>
      <c r="AV101" s="3463"/>
      <c r="AW101" s="3463"/>
      <c r="AX101" s="3463"/>
      <c r="AY101" s="3466"/>
      <c r="AZ101" s="3469"/>
      <c r="BA101" s="3463"/>
      <c r="BB101" s="3463"/>
      <c r="BC101" s="3463"/>
      <c r="BD101" s="3463"/>
      <c r="BE101" s="3466"/>
      <c r="BF101" s="3469"/>
      <c r="BG101" s="3463"/>
      <c r="BH101" s="3463"/>
      <c r="BI101" s="3463"/>
      <c r="BJ101" s="3463"/>
      <c r="BK101" s="3466"/>
      <c r="BL101" s="3469"/>
      <c r="BM101" s="3463"/>
      <c r="BN101" s="3463"/>
      <c r="BO101" s="3463"/>
      <c r="BP101" s="3463"/>
      <c r="BQ101" s="3493"/>
      <c r="BR101" s="3496"/>
      <c r="BS101" s="3463"/>
      <c r="BT101" s="3463"/>
      <c r="BU101" s="3463"/>
      <c r="BV101" s="3463"/>
      <c r="BW101" s="3466"/>
      <c r="BX101" s="3469"/>
      <c r="BY101" s="3463"/>
      <c r="BZ101" s="3463"/>
      <c r="CA101" s="3463"/>
      <c r="CB101" s="3463"/>
      <c r="CC101" s="3466"/>
      <c r="CD101" s="3469"/>
      <c r="CE101" s="3463"/>
      <c r="CF101" s="3463"/>
      <c r="CG101" s="3463"/>
      <c r="CH101" s="3463"/>
      <c r="CI101" s="3466"/>
      <c r="CJ101" s="3469"/>
      <c r="CK101" s="3463"/>
      <c r="CL101" s="3463"/>
      <c r="CM101" s="3463"/>
      <c r="CN101" s="3463"/>
      <c r="CO101" s="3466"/>
      <c r="CP101" s="3469"/>
      <c r="CQ101" s="3463"/>
      <c r="CR101" s="3463"/>
      <c r="CS101" s="3463"/>
      <c r="CT101" s="3463"/>
      <c r="CU101" s="3466"/>
      <c r="CV101" s="3469"/>
      <c r="CW101" s="3463"/>
      <c r="CX101" s="3463"/>
      <c r="CY101" s="3463"/>
      <c r="CZ101" s="3463"/>
      <c r="DA101" s="3493"/>
      <c r="DB101" s="3496"/>
      <c r="DC101" s="3463"/>
      <c r="DD101" s="3463"/>
      <c r="DE101" s="3463"/>
      <c r="DF101" s="3463"/>
      <c r="DG101" s="3493"/>
      <c r="DH101" s="3496"/>
      <c r="DI101" s="3463"/>
      <c r="DJ101" s="3463"/>
      <c r="DK101" s="3463"/>
      <c r="DL101" s="3463"/>
      <c r="DM101" s="3493"/>
      <c r="DN101" s="3496"/>
      <c r="DO101" s="3463"/>
      <c r="DP101" s="3463"/>
      <c r="DQ101" s="3463"/>
      <c r="DR101" s="3463"/>
      <c r="DS101" s="3493"/>
      <c r="DT101" s="3496"/>
      <c r="DU101" s="3463"/>
      <c r="DV101" s="3463"/>
      <c r="DW101" s="3463"/>
      <c r="DX101" s="3463"/>
      <c r="DY101" s="3493"/>
      <c r="DZ101" s="3496"/>
      <c r="EA101" s="3463"/>
      <c r="EB101" s="3463"/>
      <c r="EC101" s="3463"/>
      <c r="ED101" s="3463"/>
      <c r="EE101" s="3493"/>
      <c r="EF101" s="3496"/>
      <c r="EG101" s="3463"/>
      <c r="EH101" s="3463"/>
      <c r="EI101" s="3463"/>
      <c r="EJ101" s="3463"/>
      <c r="EK101" s="3493"/>
      <c r="EL101" s="3496"/>
      <c r="EM101" s="3463"/>
      <c r="EN101" s="3463"/>
      <c r="EO101" s="3463"/>
      <c r="EP101" s="3463"/>
      <c r="EQ101" s="3493"/>
      <c r="ER101" s="3496"/>
      <c r="ES101" s="3463"/>
      <c r="ET101" s="3463"/>
      <c r="EU101" s="3463"/>
      <c r="EV101" s="3463"/>
      <c r="EW101" s="3493"/>
      <c r="EX101" s="3496"/>
      <c r="EY101" s="3463"/>
      <c r="EZ101" s="3463"/>
      <c r="FA101" s="3463"/>
      <c r="FB101" s="3463"/>
      <c r="FC101" s="3493"/>
      <c r="FD101" s="3496"/>
      <c r="FE101" s="3463"/>
      <c r="FF101" s="3463"/>
      <c r="FG101" s="3463"/>
      <c r="FH101" s="3463"/>
      <c r="FI101" s="3493"/>
      <c r="FJ101" s="3496"/>
      <c r="FK101" s="3463"/>
      <c r="FL101" s="3463"/>
      <c r="FM101" s="3463"/>
      <c r="FN101" s="3463"/>
      <c r="FO101" s="3493"/>
      <c r="FP101" s="3496"/>
      <c r="FQ101" s="3463"/>
      <c r="FR101" s="3463"/>
      <c r="FS101" s="3463"/>
      <c r="FT101" s="3463"/>
      <c r="FU101" s="3493"/>
      <c r="FV101" s="3496"/>
      <c r="FW101" s="3463"/>
      <c r="FX101" s="3463"/>
      <c r="FY101" s="3463"/>
      <c r="FZ101" s="3463"/>
      <c r="GA101" s="3493"/>
      <c r="GB101" s="3496"/>
      <c r="GC101" s="3463"/>
      <c r="GD101" s="3463"/>
      <c r="GE101" s="3463"/>
      <c r="GF101" s="3458"/>
      <c r="GG101" s="3507"/>
      <c r="GH101" s="421">
        <f t="shared" si="11"/>
        <v>0</v>
      </c>
      <c r="GI101" s="421">
        <f t="shared" si="12"/>
        <v>0</v>
      </c>
      <c r="GJ101" s="421">
        <f t="shared" si="13"/>
        <v>0</v>
      </c>
      <c r="GK101" s="14"/>
      <c r="GM101" s="422">
        <f t="shared" si="14"/>
        <v>0</v>
      </c>
      <c r="GN101" s="422">
        <f t="shared" si="15"/>
        <v>0</v>
      </c>
      <c r="GO101" s="422">
        <f t="shared" si="16"/>
        <v>0</v>
      </c>
      <c r="GP101" s="422">
        <f t="shared" si="17"/>
        <v>0</v>
      </c>
      <c r="GQ101" s="422">
        <f t="shared" si="18"/>
        <v>0</v>
      </c>
      <c r="GR101" s="422">
        <f t="shared" si="19"/>
        <v>0</v>
      </c>
      <c r="GS101" s="417" t="str">
        <f t="shared" si="20"/>
        <v/>
      </c>
      <c r="GT101" s="417" t="str">
        <f t="shared" si="21"/>
        <v/>
      </c>
    </row>
    <row r="102" spans="1:202">
      <c r="A102" s="3438">
        <v>79</v>
      </c>
      <c r="B102" s="3443"/>
      <c r="C102" s="3447"/>
      <c r="D102" s="3452"/>
      <c r="E102" s="3458"/>
      <c r="F102" s="3463"/>
      <c r="G102" s="3463"/>
      <c r="H102" s="3463"/>
      <c r="I102" s="3466"/>
      <c r="J102" s="3469"/>
      <c r="K102" s="3463"/>
      <c r="L102" s="3463"/>
      <c r="M102" s="3463"/>
      <c r="N102" s="3463"/>
      <c r="O102" s="3466"/>
      <c r="P102" s="3469"/>
      <c r="Q102" s="3463"/>
      <c r="R102" s="3463"/>
      <c r="S102" s="3463"/>
      <c r="T102" s="3463"/>
      <c r="U102" s="3466"/>
      <c r="V102" s="3469"/>
      <c r="W102" s="3463"/>
      <c r="X102" s="3463"/>
      <c r="Y102" s="3463"/>
      <c r="Z102" s="3463"/>
      <c r="AA102" s="3466"/>
      <c r="AB102" s="3469"/>
      <c r="AC102" s="3463"/>
      <c r="AD102" s="3463"/>
      <c r="AE102" s="3463"/>
      <c r="AF102" s="3463"/>
      <c r="AG102" s="3466"/>
      <c r="AH102" s="3469"/>
      <c r="AI102" s="3463"/>
      <c r="AJ102" s="3463"/>
      <c r="AK102" s="3463"/>
      <c r="AL102" s="3463"/>
      <c r="AM102" s="3466"/>
      <c r="AN102" s="3469"/>
      <c r="AO102" s="3463"/>
      <c r="AP102" s="3463"/>
      <c r="AQ102" s="3463"/>
      <c r="AR102" s="3463"/>
      <c r="AS102" s="3493"/>
      <c r="AT102" s="3496"/>
      <c r="AU102" s="3463"/>
      <c r="AV102" s="3463"/>
      <c r="AW102" s="3463"/>
      <c r="AX102" s="3463"/>
      <c r="AY102" s="3466"/>
      <c r="AZ102" s="3469"/>
      <c r="BA102" s="3463"/>
      <c r="BB102" s="3463"/>
      <c r="BC102" s="3463"/>
      <c r="BD102" s="3463"/>
      <c r="BE102" s="3466"/>
      <c r="BF102" s="3469"/>
      <c r="BG102" s="3463"/>
      <c r="BH102" s="3463"/>
      <c r="BI102" s="3463"/>
      <c r="BJ102" s="3463"/>
      <c r="BK102" s="3466"/>
      <c r="BL102" s="3469"/>
      <c r="BM102" s="3463"/>
      <c r="BN102" s="3463"/>
      <c r="BO102" s="3463"/>
      <c r="BP102" s="3463"/>
      <c r="BQ102" s="3493"/>
      <c r="BR102" s="3496"/>
      <c r="BS102" s="3463"/>
      <c r="BT102" s="3463"/>
      <c r="BU102" s="3463"/>
      <c r="BV102" s="3463"/>
      <c r="BW102" s="3466"/>
      <c r="BX102" s="3469"/>
      <c r="BY102" s="3463"/>
      <c r="BZ102" s="3463"/>
      <c r="CA102" s="3463"/>
      <c r="CB102" s="3463"/>
      <c r="CC102" s="3466"/>
      <c r="CD102" s="3469"/>
      <c r="CE102" s="3463"/>
      <c r="CF102" s="3463"/>
      <c r="CG102" s="3463"/>
      <c r="CH102" s="3463"/>
      <c r="CI102" s="3466"/>
      <c r="CJ102" s="3469"/>
      <c r="CK102" s="3463"/>
      <c r="CL102" s="3463"/>
      <c r="CM102" s="3463"/>
      <c r="CN102" s="3463"/>
      <c r="CO102" s="3466"/>
      <c r="CP102" s="3469"/>
      <c r="CQ102" s="3463"/>
      <c r="CR102" s="3463"/>
      <c r="CS102" s="3463"/>
      <c r="CT102" s="3463"/>
      <c r="CU102" s="3466"/>
      <c r="CV102" s="3469"/>
      <c r="CW102" s="3463"/>
      <c r="CX102" s="3463"/>
      <c r="CY102" s="3463"/>
      <c r="CZ102" s="3463"/>
      <c r="DA102" s="3493"/>
      <c r="DB102" s="3496"/>
      <c r="DC102" s="3463"/>
      <c r="DD102" s="3463"/>
      <c r="DE102" s="3463"/>
      <c r="DF102" s="3463"/>
      <c r="DG102" s="3493"/>
      <c r="DH102" s="3496"/>
      <c r="DI102" s="3463"/>
      <c r="DJ102" s="3463"/>
      <c r="DK102" s="3463"/>
      <c r="DL102" s="3463"/>
      <c r="DM102" s="3493"/>
      <c r="DN102" s="3496"/>
      <c r="DO102" s="3463"/>
      <c r="DP102" s="3463"/>
      <c r="DQ102" s="3463"/>
      <c r="DR102" s="3463"/>
      <c r="DS102" s="3493"/>
      <c r="DT102" s="3496"/>
      <c r="DU102" s="3463"/>
      <c r="DV102" s="3463"/>
      <c r="DW102" s="3463"/>
      <c r="DX102" s="3463"/>
      <c r="DY102" s="3493"/>
      <c r="DZ102" s="3496"/>
      <c r="EA102" s="3463"/>
      <c r="EB102" s="3463"/>
      <c r="EC102" s="3463"/>
      <c r="ED102" s="3463"/>
      <c r="EE102" s="3493"/>
      <c r="EF102" s="3496"/>
      <c r="EG102" s="3463"/>
      <c r="EH102" s="3463"/>
      <c r="EI102" s="3463"/>
      <c r="EJ102" s="3463"/>
      <c r="EK102" s="3493"/>
      <c r="EL102" s="3496"/>
      <c r="EM102" s="3463"/>
      <c r="EN102" s="3463"/>
      <c r="EO102" s="3463"/>
      <c r="EP102" s="3463"/>
      <c r="EQ102" s="3493"/>
      <c r="ER102" s="3496"/>
      <c r="ES102" s="3463"/>
      <c r="ET102" s="3463"/>
      <c r="EU102" s="3463"/>
      <c r="EV102" s="3463"/>
      <c r="EW102" s="3493"/>
      <c r="EX102" s="3496"/>
      <c r="EY102" s="3463"/>
      <c r="EZ102" s="3463"/>
      <c r="FA102" s="3463"/>
      <c r="FB102" s="3463"/>
      <c r="FC102" s="3493"/>
      <c r="FD102" s="3496"/>
      <c r="FE102" s="3463"/>
      <c r="FF102" s="3463"/>
      <c r="FG102" s="3463"/>
      <c r="FH102" s="3463"/>
      <c r="FI102" s="3493"/>
      <c r="FJ102" s="3496"/>
      <c r="FK102" s="3463"/>
      <c r="FL102" s="3463"/>
      <c r="FM102" s="3463"/>
      <c r="FN102" s="3463"/>
      <c r="FO102" s="3493"/>
      <c r="FP102" s="3496"/>
      <c r="FQ102" s="3463"/>
      <c r="FR102" s="3463"/>
      <c r="FS102" s="3463"/>
      <c r="FT102" s="3463"/>
      <c r="FU102" s="3493"/>
      <c r="FV102" s="3496"/>
      <c r="FW102" s="3463"/>
      <c r="FX102" s="3463"/>
      <c r="FY102" s="3463"/>
      <c r="FZ102" s="3463"/>
      <c r="GA102" s="3493"/>
      <c r="GB102" s="3496"/>
      <c r="GC102" s="3463"/>
      <c r="GD102" s="3463"/>
      <c r="GE102" s="3463"/>
      <c r="GF102" s="3458"/>
      <c r="GG102" s="3507"/>
      <c r="GH102" s="421">
        <f t="shared" si="11"/>
        <v>0</v>
      </c>
      <c r="GI102" s="421">
        <f t="shared" si="12"/>
        <v>0</v>
      </c>
      <c r="GJ102" s="421">
        <f t="shared" si="13"/>
        <v>0</v>
      </c>
      <c r="GK102" s="14"/>
      <c r="GM102" s="422">
        <f t="shared" si="14"/>
        <v>0</v>
      </c>
      <c r="GN102" s="422">
        <f t="shared" si="15"/>
        <v>0</v>
      </c>
      <c r="GO102" s="422">
        <f t="shared" si="16"/>
        <v>0</v>
      </c>
      <c r="GP102" s="422">
        <f t="shared" si="17"/>
        <v>0</v>
      </c>
      <c r="GQ102" s="422">
        <f t="shared" si="18"/>
        <v>0</v>
      </c>
      <c r="GR102" s="422">
        <f t="shared" si="19"/>
        <v>0</v>
      </c>
      <c r="GS102" s="417" t="str">
        <f t="shared" si="20"/>
        <v/>
      </c>
      <c r="GT102" s="417" t="str">
        <f t="shared" si="21"/>
        <v/>
      </c>
    </row>
    <row r="103" spans="1:202">
      <c r="A103" s="3438">
        <v>80</v>
      </c>
      <c r="B103" s="3443"/>
      <c r="C103" s="3447"/>
      <c r="D103" s="3452"/>
      <c r="E103" s="3458"/>
      <c r="F103" s="3463"/>
      <c r="G103" s="3463"/>
      <c r="H103" s="3463"/>
      <c r="I103" s="3466"/>
      <c r="J103" s="3469"/>
      <c r="K103" s="3463"/>
      <c r="L103" s="3463"/>
      <c r="M103" s="3463"/>
      <c r="N103" s="3463"/>
      <c r="O103" s="3466"/>
      <c r="P103" s="3469"/>
      <c r="Q103" s="3463"/>
      <c r="R103" s="3463"/>
      <c r="S103" s="3463"/>
      <c r="T103" s="3463"/>
      <c r="U103" s="3466"/>
      <c r="V103" s="3469"/>
      <c r="W103" s="3463"/>
      <c r="X103" s="3463"/>
      <c r="Y103" s="3463"/>
      <c r="Z103" s="3463"/>
      <c r="AA103" s="3466"/>
      <c r="AB103" s="3469"/>
      <c r="AC103" s="3463"/>
      <c r="AD103" s="3463"/>
      <c r="AE103" s="3463"/>
      <c r="AF103" s="3463"/>
      <c r="AG103" s="3466"/>
      <c r="AH103" s="3469"/>
      <c r="AI103" s="3463"/>
      <c r="AJ103" s="3463"/>
      <c r="AK103" s="3463"/>
      <c r="AL103" s="3463"/>
      <c r="AM103" s="3466"/>
      <c r="AN103" s="3469"/>
      <c r="AO103" s="3463"/>
      <c r="AP103" s="3463"/>
      <c r="AQ103" s="3463"/>
      <c r="AR103" s="3463"/>
      <c r="AS103" s="3493"/>
      <c r="AT103" s="3496"/>
      <c r="AU103" s="3463"/>
      <c r="AV103" s="3463"/>
      <c r="AW103" s="3463"/>
      <c r="AX103" s="3463"/>
      <c r="AY103" s="3466"/>
      <c r="AZ103" s="3469"/>
      <c r="BA103" s="3463"/>
      <c r="BB103" s="3463"/>
      <c r="BC103" s="3463"/>
      <c r="BD103" s="3463"/>
      <c r="BE103" s="3466"/>
      <c r="BF103" s="3469"/>
      <c r="BG103" s="3463"/>
      <c r="BH103" s="3463"/>
      <c r="BI103" s="3463"/>
      <c r="BJ103" s="3463"/>
      <c r="BK103" s="3466"/>
      <c r="BL103" s="3469"/>
      <c r="BM103" s="3463"/>
      <c r="BN103" s="3463"/>
      <c r="BO103" s="3463"/>
      <c r="BP103" s="3463"/>
      <c r="BQ103" s="3493"/>
      <c r="BR103" s="3496"/>
      <c r="BS103" s="3463"/>
      <c r="BT103" s="3463"/>
      <c r="BU103" s="3463"/>
      <c r="BV103" s="3463"/>
      <c r="BW103" s="3466"/>
      <c r="BX103" s="3469"/>
      <c r="BY103" s="3463"/>
      <c r="BZ103" s="3463"/>
      <c r="CA103" s="3463"/>
      <c r="CB103" s="3463"/>
      <c r="CC103" s="3466"/>
      <c r="CD103" s="3469"/>
      <c r="CE103" s="3463"/>
      <c r="CF103" s="3463"/>
      <c r="CG103" s="3463"/>
      <c r="CH103" s="3463"/>
      <c r="CI103" s="3466"/>
      <c r="CJ103" s="3469"/>
      <c r="CK103" s="3463"/>
      <c r="CL103" s="3463"/>
      <c r="CM103" s="3463"/>
      <c r="CN103" s="3463"/>
      <c r="CO103" s="3466"/>
      <c r="CP103" s="3469"/>
      <c r="CQ103" s="3463"/>
      <c r="CR103" s="3463"/>
      <c r="CS103" s="3463"/>
      <c r="CT103" s="3463"/>
      <c r="CU103" s="3466"/>
      <c r="CV103" s="3469"/>
      <c r="CW103" s="3463"/>
      <c r="CX103" s="3463"/>
      <c r="CY103" s="3463"/>
      <c r="CZ103" s="3463"/>
      <c r="DA103" s="3493"/>
      <c r="DB103" s="3496"/>
      <c r="DC103" s="3463"/>
      <c r="DD103" s="3463"/>
      <c r="DE103" s="3463"/>
      <c r="DF103" s="3463"/>
      <c r="DG103" s="3493"/>
      <c r="DH103" s="3496"/>
      <c r="DI103" s="3463"/>
      <c r="DJ103" s="3463"/>
      <c r="DK103" s="3463"/>
      <c r="DL103" s="3463"/>
      <c r="DM103" s="3493"/>
      <c r="DN103" s="3496"/>
      <c r="DO103" s="3463"/>
      <c r="DP103" s="3463"/>
      <c r="DQ103" s="3463"/>
      <c r="DR103" s="3463"/>
      <c r="DS103" s="3493"/>
      <c r="DT103" s="3496"/>
      <c r="DU103" s="3463"/>
      <c r="DV103" s="3463"/>
      <c r="DW103" s="3463"/>
      <c r="DX103" s="3463"/>
      <c r="DY103" s="3493"/>
      <c r="DZ103" s="3496"/>
      <c r="EA103" s="3463"/>
      <c r="EB103" s="3463"/>
      <c r="EC103" s="3463"/>
      <c r="ED103" s="3463"/>
      <c r="EE103" s="3493"/>
      <c r="EF103" s="3496"/>
      <c r="EG103" s="3463"/>
      <c r="EH103" s="3463"/>
      <c r="EI103" s="3463"/>
      <c r="EJ103" s="3463"/>
      <c r="EK103" s="3493"/>
      <c r="EL103" s="3496"/>
      <c r="EM103" s="3463"/>
      <c r="EN103" s="3463"/>
      <c r="EO103" s="3463"/>
      <c r="EP103" s="3463"/>
      <c r="EQ103" s="3493"/>
      <c r="ER103" s="3496"/>
      <c r="ES103" s="3463"/>
      <c r="ET103" s="3463"/>
      <c r="EU103" s="3463"/>
      <c r="EV103" s="3463"/>
      <c r="EW103" s="3493"/>
      <c r="EX103" s="3496"/>
      <c r="EY103" s="3463"/>
      <c r="EZ103" s="3463"/>
      <c r="FA103" s="3463"/>
      <c r="FB103" s="3463"/>
      <c r="FC103" s="3493"/>
      <c r="FD103" s="3496"/>
      <c r="FE103" s="3463"/>
      <c r="FF103" s="3463"/>
      <c r="FG103" s="3463"/>
      <c r="FH103" s="3463"/>
      <c r="FI103" s="3493"/>
      <c r="FJ103" s="3496"/>
      <c r="FK103" s="3463"/>
      <c r="FL103" s="3463"/>
      <c r="FM103" s="3463"/>
      <c r="FN103" s="3463"/>
      <c r="FO103" s="3493"/>
      <c r="FP103" s="3496"/>
      <c r="FQ103" s="3463"/>
      <c r="FR103" s="3463"/>
      <c r="FS103" s="3463"/>
      <c r="FT103" s="3463"/>
      <c r="FU103" s="3493"/>
      <c r="FV103" s="3496"/>
      <c r="FW103" s="3463"/>
      <c r="FX103" s="3463"/>
      <c r="FY103" s="3463"/>
      <c r="FZ103" s="3463"/>
      <c r="GA103" s="3493"/>
      <c r="GB103" s="3496"/>
      <c r="GC103" s="3463"/>
      <c r="GD103" s="3463"/>
      <c r="GE103" s="3463"/>
      <c r="GF103" s="3458"/>
      <c r="GG103" s="3507"/>
      <c r="GH103" s="421">
        <f t="shared" si="11"/>
        <v>0</v>
      </c>
      <c r="GI103" s="421">
        <f t="shared" si="12"/>
        <v>0</v>
      </c>
      <c r="GJ103" s="421">
        <f t="shared" si="13"/>
        <v>0</v>
      </c>
      <c r="GK103" s="14"/>
      <c r="GM103" s="422">
        <f t="shared" si="14"/>
        <v>0</v>
      </c>
      <c r="GN103" s="422">
        <f t="shared" si="15"/>
        <v>0</v>
      </c>
      <c r="GO103" s="422">
        <f t="shared" si="16"/>
        <v>0</v>
      </c>
      <c r="GP103" s="422">
        <f t="shared" si="17"/>
        <v>0</v>
      </c>
      <c r="GQ103" s="422">
        <f t="shared" si="18"/>
        <v>0</v>
      </c>
      <c r="GR103" s="422">
        <f t="shared" si="19"/>
        <v>0</v>
      </c>
      <c r="GS103" s="417" t="str">
        <f t="shared" si="20"/>
        <v/>
      </c>
      <c r="GT103" s="417" t="str">
        <f t="shared" si="21"/>
        <v/>
      </c>
    </row>
    <row r="104" spans="1:202">
      <c r="A104" s="3438">
        <v>81</v>
      </c>
      <c r="B104" s="3443"/>
      <c r="C104" s="3447"/>
      <c r="D104" s="3452"/>
      <c r="E104" s="3458"/>
      <c r="F104" s="3463"/>
      <c r="G104" s="3463"/>
      <c r="H104" s="3463"/>
      <c r="I104" s="3466"/>
      <c r="J104" s="3469"/>
      <c r="K104" s="3463"/>
      <c r="L104" s="3463"/>
      <c r="M104" s="3463"/>
      <c r="N104" s="3463"/>
      <c r="O104" s="3466"/>
      <c r="P104" s="3469"/>
      <c r="Q104" s="3463"/>
      <c r="R104" s="3463"/>
      <c r="S104" s="3463"/>
      <c r="T104" s="3463"/>
      <c r="U104" s="3466"/>
      <c r="V104" s="3469"/>
      <c r="W104" s="3463"/>
      <c r="X104" s="3463"/>
      <c r="Y104" s="3463"/>
      <c r="Z104" s="3463"/>
      <c r="AA104" s="3466"/>
      <c r="AB104" s="3469"/>
      <c r="AC104" s="3463"/>
      <c r="AD104" s="3463"/>
      <c r="AE104" s="3463"/>
      <c r="AF104" s="3463"/>
      <c r="AG104" s="3466"/>
      <c r="AH104" s="3469"/>
      <c r="AI104" s="3463"/>
      <c r="AJ104" s="3463"/>
      <c r="AK104" s="3463"/>
      <c r="AL104" s="3463"/>
      <c r="AM104" s="3466"/>
      <c r="AN104" s="3469"/>
      <c r="AO104" s="3463"/>
      <c r="AP104" s="3463"/>
      <c r="AQ104" s="3463"/>
      <c r="AR104" s="3463"/>
      <c r="AS104" s="3493"/>
      <c r="AT104" s="3496"/>
      <c r="AU104" s="3463"/>
      <c r="AV104" s="3463"/>
      <c r="AW104" s="3463"/>
      <c r="AX104" s="3463"/>
      <c r="AY104" s="3466"/>
      <c r="AZ104" s="3469"/>
      <c r="BA104" s="3463"/>
      <c r="BB104" s="3463"/>
      <c r="BC104" s="3463"/>
      <c r="BD104" s="3463"/>
      <c r="BE104" s="3466"/>
      <c r="BF104" s="3469"/>
      <c r="BG104" s="3463"/>
      <c r="BH104" s="3463"/>
      <c r="BI104" s="3463"/>
      <c r="BJ104" s="3463"/>
      <c r="BK104" s="3466"/>
      <c r="BL104" s="3469"/>
      <c r="BM104" s="3463"/>
      <c r="BN104" s="3463"/>
      <c r="BO104" s="3463"/>
      <c r="BP104" s="3463"/>
      <c r="BQ104" s="3493"/>
      <c r="BR104" s="3496"/>
      <c r="BS104" s="3463"/>
      <c r="BT104" s="3463"/>
      <c r="BU104" s="3463"/>
      <c r="BV104" s="3463"/>
      <c r="BW104" s="3466"/>
      <c r="BX104" s="3469"/>
      <c r="BY104" s="3463"/>
      <c r="BZ104" s="3463"/>
      <c r="CA104" s="3463"/>
      <c r="CB104" s="3463"/>
      <c r="CC104" s="3466"/>
      <c r="CD104" s="3469"/>
      <c r="CE104" s="3463"/>
      <c r="CF104" s="3463"/>
      <c r="CG104" s="3463"/>
      <c r="CH104" s="3463"/>
      <c r="CI104" s="3466"/>
      <c r="CJ104" s="3469"/>
      <c r="CK104" s="3463"/>
      <c r="CL104" s="3463"/>
      <c r="CM104" s="3463"/>
      <c r="CN104" s="3463"/>
      <c r="CO104" s="3466"/>
      <c r="CP104" s="3469"/>
      <c r="CQ104" s="3463"/>
      <c r="CR104" s="3463"/>
      <c r="CS104" s="3463"/>
      <c r="CT104" s="3463"/>
      <c r="CU104" s="3466"/>
      <c r="CV104" s="3469"/>
      <c r="CW104" s="3463"/>
      <c r="CX104" s="3463"/>
      <c r="CY104" s="3463"/>
      <c r="CZ104" s="3463"/>
      <c r="DA104" s="3493"/>
      <c r="DB104" s="3496"/>
      <c r="DC104" s="3463"/>
      <c r="DD104" s="3463"/>
      <c r="DE104" s="3463"/>
      <c r="DF104" s="3463"/>
      <c r="DG104" s="3493"/>
      <c r="DH104" s="3496"/>
      <c r="DI104" s="3463"/>
      <c r="DJ104" s="3463"/>
      <c r="DK104" s="3463"/>
      <c r="DL104" s="3463"/>
      <c r="DM104" s="3493"/>
      <c r="DN104" s="3496"/>
      <c r="DO104" s="3463"/>
      <c r="DP104" s="3463"/>
      <c r="DQ104" s="3463"/>
      <c r="DR104" s="3463"/>
      <c r="DS104" s="3493"/>
      <c r="DT104" s="3496"/>
      <c r="DU104" s="3463"/>
      <c r="DV104" s="3463"/>
      <c r="DW104" s="3463"/>
      <c r="DX104" s="3463"/>
      <c r="DY104" s="3493"/>
      <c r="DZ104" s="3496"/>
      <c r="EA104" s="3463"/>
      <c r="EB104" s="3463"/>
      <c r="EC104" s="3463"/>
      <c r="ED104" s="3463"/>
      <c r="EE104" s="3493"/>
      <c r="EF104" s="3496"/>
      <c r="EG104" s="3463"/>
      <c r="EH104" s="3463"/>
      <c r="EI104" s="3463"/>
      <c r="EJ104" s="3463"/>
      <c r="EK104" s="3493"/>
      <c r="EL104" s="3496"/>
      <c r="EM104" s="3463"/>
      <c r="EN104" s="3463"/>
      <c r="EO104" s="3463"/>
      <c r="EP104" s="3463"/>
      <c r="EQ104" s="3493"/>
      <c r="ER104" s="3496"/>
      <c r="ES104" s="3463"/>
      <c r="ET104" s="3463"/>
      <c r="EU104" s="3463"/>
      <c r="EV104" s="3463"/>
      <c r="EW104" s="3493"/>
      <c r="EX104" s="3496"/>
      <c r="EY104" s="3463"/>
      <c r="EZ104" s="3463"/>
      <c r="FA104" s="3463"/>
      <c r="FB104" s="3463"/>
      <c r="FC104" s="3493"/>
      <c r="FD104" s="3496"/>
      <c r="FE104" s="3463"/>
      <c r="FF104" s="3463"/>
      <c r="FG104" s="3463"/>
      <c r="FH104" s="3463"/>
      <c r="FI104" s="3493"/>
      <c r="FJ104" s="3496"/>
      <c r="FK104" s="3463"/>
      <c r="FL104" s="3463"/>
      <c r="FM104" s="3463"/>
      <c r="FN104" s="3463"/>
      <c r="FO104" s="3493"/>
      <c r="FP104" s="3496"/>
      <c r="FQ104" s="3463"/>
      <c r="FR104" s="3463"/>
      <c r="FS104" s="3463"/>
      <c r="FT104" s="3463"/>
      <c r="FU104" s="3493"/>
      <c r="FV104" s="3496"/>
      <c r="FW104" s="3463"/>
      <c r="FX104" s="3463"/>
      <c r="FY104" s="3463"/>
      <c r="FZ104" s="3463"/>
      <c r="GA104" s="3493"/>
      <c r="GB104" s="3496"/>
      <c r="GC104" s="3463"/>
      <c r="GD104" s="3463"/>
      <c r="GE104" s="3463"/>
      <c r="GF104" s="3458"/>
      <c r="GG104" s="3507"/>
      <c r="GH104" s="421">
        <f t="shared" si="11"/>
        <v>0</v>
      </c>
      <c r="GI104" s="421">
        <f t="shared" si="12"/>
        <v>0</v>
      </c>
      <c r="GJ104" s="421">
        <f t="shared" si="13"/>
        <v>0</v>
      </c>
      <c r="GK104" s="14"/>
      <c r="GM104" s="422">
        <f t="shared" si="14"/>
        <v>0</v>
      </c>
      <c r="GN104" s="422">
        <f t="shared" si="15"/>
        <v>0</v>
      </c>
      <c r="GO104" s="422">
        <f t="shared" si="16"/>
        <v>0</v>
      </c>
      <c r="GP104" s="422">
        <f t="shared" si="17"/>
        <v>0</v>
      </c>
      <c r="GQ104" s="422">
        <f t="shared" si="18"/>
        <v>0</v>
      </c>
      <c r="GR104" s="422">
        <f t="shared" si="19"/>
        <v>0</v>
      </c>
      <c r="GS104" s="417" t="str">
        <f t="shared" si="20"/>
        <v/>
      </c>
      <c r="GT104" s="417" t="str">
        <f t="shared" si="21"/>
        <v/>
      </c>
    </row>
    <row r="105" spans="1:202">
      <c r="A105" s="3438">
        <v>82</v>
      </c>
      <c r="B105" s="3443"/>
      <c r="C105" s="3447"/>
      <c r="D105" s="3452"/>
      <c r="E105" s="3458"/>
      <c r="F105" s="3463"/>
      <c r="G105" s="3463"/>
      <c r="H105" s="3463"/>
      <c r="I105" s="3466"/>
      <c r="J105" s="3469"/>
      <c r="K105" s="3463"/>
      <c r="L105" s="3463"/>
      <c r="M105" s="3463"/>
      <c r="N105" s="3463"/>
      <c r="O105" s="3466"/>
      <c r="P105" s="3469"/>
      <c r="Q105" s="3463"/>
      <c r="R105" s="3463"/>
      <c r="S105" s="3463"/>
      <c r="T105" s="3463"/>
      <c r="U105" s="3466"/>
      <c r="V105" s="3469"/>
      <c r="W105" s="3463"/>
      <c r="X105" s="3463"/>
      <c r="Y105" s="3463"/>
      <c r="Z105" s="3463"/>
      <c r="AA105" s="3466"/>
      <c r="AB105" s="3469"/>
      <c r="AC105" s="3463"/>
      <c r="AD105" s="3463"/>
      <c r="AE105" s="3463"/>
      <c r="AF105" s="3463"/>
      <c r="AG105" s="3466"/>
      <c r="AH105" s="3469"/>
      <c r="AI105" s="3463"/>
      <c r="AJ105" s="3463"/>
      <c r="AK105" s="3463"/>
      <c r="AL105" s="3463"/>
      <c r="AM105" s="3466"/>
      <c r="AN105" s="3469"/>
      <c r="AO105" s="3463"/>
      <c r="AP105" s="3463"/>
      <c r="AQ105" s="3463"/>
      <c r="AR105" s="3463"/>
      <c r="AS105" s="3493"/>
      <c r="AT105" s="3496"/>
      <c r="AU105" s="3463"/>
      <c r="AV105" s="3463"/>
      <c r="AW105" s="3463"/>
      <c r="AX105" s="3463"/>
      <c r="AY105" s="3466"/>
      <c r="AZ105" s="3469"/>
      <c r="BA105" s="3463"/>
      <c r="BB105" s="3463"/>
      <c r="BC105" s="3463"/>
      <c r="BD105" s="3463"/>
      <c r="BE105" s="3466"/>
      <c r="BF105" s="3469"/>
      <c r="BG105" s="3463"/>
      <c r="BH105" s="3463"/>
      <c r="BI105" s="3463"/>
      <c r="BJ105" s="3463"/>
      <c r="BK105" s="3466"/>
      <c r="BL105" s="3469"/>
      <c r="BM105" s="3463"/>
      <c r="BN105" s="3463"/>
      <c r="BO105" s="3463"/>
      <c r="BP105" s="3463"/>
      <c r="BQ105" s="3493"/>
      <c r="BR105" s="3496"/>
      <c r="BS105" s="3463"/>
      <c r="BT105" s="3463"/>
      <c r="BU105" s="3463"/>
      <c r="BV105" s="3463"/>
      <c r="BW105" s="3466"/>
      <c r="BX105" s="3469"/>
      <c r="BY105" s="3463"/>
      <c r="BZ105" s="3463"/>
      <c r="CA105" s="3463"/>
      <c r="CB105" s="3463"/>
      <c r="CC105" s="3466"/>
      <c r="CD105" s="3469"/>
      <c r="CE105" s="3463"/>
      <c r="CF105" s="3463"/>
      <c r="CG105" s="3463"/>
      <c r="CH105" s="3463"/>
      <c r="CI105" s="3466"/>
      <c r="CJ105" s="3469"/>
      <c r="CK105" s="3463"/>
      <c r="CL105" s="3463"/>
      <c r="CM105" s="3463"/>
      <c r="CN105" s="3463"/>
      <c r="CO105" s="3466"/>
      <c r="CP105" s="3469"/>
      <c r="CQ105" s="3463"/>
      <c r="CR105" s="3463"/>
      <c r="CS105" s="3463"/>
      <c r="CT105" s="3463"/>
      <c r="CU105" s="3466"/>
      <c r="CV105" s="3469"/>
      <c r="CW105" s="3463"/>
      <c r="CX105" s="3463"/>
      <c r="CY105" s="3463"/>
      <c r="CZ105" s="3463"/>
      <c r="DA105" s="3493"/>
      <c r="DB105" s="3496"/>
      <c r="DC105" s="3463"/>
      <c r="DD105" s="3463"/>
      <c r="DE105" s="3463"/>
      <c r="DF105" s="3463"/>
      <c r="DG105" s="3493"/>
      <c r="DH105" s="3496"/>
      <c r="DI105" s="3463"/>
      <c r="DJ105" s="3463"/>
      <c r="DK105" s="3463"/>
      <c r="DL105" s="3463"/>
      <c r="DM105" s="3493"/>
      <c r="DN105" s="3496"/>
      <c r="DO105" s="3463"/>
      <c r="DP105" s="3463"/>
      <c r="DQ105" s="3463"/>
      <c r="DR105" s="3463"/>
      <c r="DS105" s="3493"/>
      <c r="DT105" s="3496"/>
      <c r="DU105" s="3463"/>
      <c r="DV105" s="3463"/>
      <c r="DW105" s="3463"/>
      <c r="DX105" s="3463"/>
      <c r="DY105" s="3493"/>
      <c r="DZ105" s="3496"/>
      <c r="EA105" s="3463"/>
      <c r="EB105" s="3463"/>
      <c r="EC105" s="3463"/>
      <c r="ED105" s="3463"/>
      <c r="EE105" s="3493"/>
      <c r="EF105" s="3496"/>
      <c r="EG105" s="3463"/>
      <c r="EH105" s="3463"/>
      <c r="EI105" s="3463"/>
      <c r="EJ105" s="3463"/>
      <c r="EK105" s="3493"/>
      <c r="EL105" s="3496"/>
      <c r="EM105" s="3463"/>
      <c r="EN105" s="3463"/>
      <c r="EO105" s="3463"/>
      <c r="EP105" s="3463"/>
      <c r="EQ105" s="3493"/>
      <c r="ER105" s="3496"/>
      <c r="ES105" s="3463"/>
      <c r="ET105" s="3463"/>
      <c r="EU105" s="3463"/>
      <c r="EV105" s="3463"/>
      <c r="EW105" s="3493"/>
      <c r="EX105" s="3496"/>
      <c r="EY105" s="3463"/>
      <c r="EZ105" s="3463"/>
      <c r="FA105" s="3463"/>
      <c r="FB105" s="3463"/>
      <c r="FC105" s="3493"/>
      <c r="FD105" s="3496"/>
      <c r="FE105" s="3463"/>
      <c r="FF105" s="3463"/>
      <c r="FG105" s="3463"/>
      <c r="FH105" s="3463"/>
      <c r="FI105" s="3493"/>
      <c r="FJ105" s="3496"/>
      <c r="FK105" s="3463"/>
      <c r="FL105" s="3463"/>
      <c r="FM105" s="3463"/>
      <c r="FN105" s="3463"/>
      <c r="FO105" s="3493"/>
      <c r="FP105" s="3496"/>
      <c r="FQ105" s="3463"/>
      <c r="FR105" s="3463"/>
      <c r="FS105" s="3463"/>
      <c r="FT105" s="3463"/>
      <c r="FU105" s="3493"/>
      <c r="FV105" s="3496"/>
      <c r="FW105" s="3463"/>
      <c r="FX105" s="3463"/>
      <c r="FY105" s="3463"/>
      <c r="FZ105" s="3463"/>
      <c r="GA105" s="3493"/>
      <c r="GB105" s="3496"/>
      <c r="GC105" s="3463"/>
      <c r="GD105" s="3463"/>
      <c r="GE105" s="3463"/>
      <c r="GF105" s="3458"/>
      <c r="GG105" s="3507"/>
      <c r="GH105" s="421">
        <f t="shared" si="11"/>
        <v>0</v>
      </c>
      <c r="GI105" s="421">
        <f t="shared" si="12"/>
        <v>0</v>
      </c>
      <c r="GJ105" s="421">
        <f t="shared" si="13"/>
        <v>0</v>
      </c>
      <c r="GK105" s="14"/>
      <c r="GM105" s="422">
        <f t="shared" si="14"/>
        <v>0</v>
      </c>
      <c r="GN105" s="422">
        <f t="shared" si="15"/>
        <v>0</v>
      </c>
      <c r="GO105" s="422">
        <f t="shared" si="16"/>
        <v>0</v>
      </c>
      <c r="GP105" s="422">
        <f t="shared" si="17"/>
        <v>0</v>
      </c>
      <c r="GQ105" s="422">
        <f t="shared" si="18"/>
        <v>0</v>
      </c>
      <c r="GR105" s="422">
        <f t="shared" si="19"/>
        <v>0</v>
      </c>
      <c r="GS105" s="417" t="str">
        <f t="shared" si="20"/>
        <v/>
      </c>
      <c r="GT105" s="417" t="str">
        <f t="shared" si="21"/>
        <v/>
      </c>
    </row>
    <row r="106" spans="1:202">
      <c r="A106" s="3438">
        <v>83</v>
      </c>
      <c r="B106" s="3443"/>
      <c r="C106" s="3447"/>
      <c r="D106" s="3452"/>
      <c r="E106" s="3458"/>
      <c r="F106" s="3463"/>
      <c r="G106" s="3463"/>
      <c r="H106" s="3463"/>
      <c r="I106" s="3466"/>
      <c r="J106" s="3469"/>
      <c r="K106" s="3463"/>
      <c r="L106" s="3463"/>
      <c r="M106" s="3463"/>
      <c r="N106" s="3463"/>
      <c r="O106" s="3466"/>
      <c r="P106" s="3469"/>
      <c r="Q106" s="3463"/>
      <c r="R106" s="3463"/>
      <c r="S106" s="3463"/>
      <c r="T106" s="3463"/>
      <c r="U106" s="3466"/>
      <c r="V106" s="3469"/>
      <c r="W106" s="3463"/>
      <c r="X106" s="3463"/>
      <c r="Y106" s="3463"/>
      <c r="Z106" s="3463"/>
      <c r="AA106" s="3466"/>
      <c r="AB106" s="3469"/>
      <c r="AC106" s="3463"/>
      <c r="AD106" s="3463"/>
      <c r="AE106" s="3463"/>
      <c r="AF106" s="3463"/>
      <c r="AG106" s="3466"/>
      <c r="AH106" s="3469"/>
      <c r="AI106" s="3463"/>
      <c r="AJ106" s="3463"/>
      <c r="AK106" s="3463"/>
      <c r="AL106" s="3463"/>
      <c r="AM106" s="3466"/>
      <c r="AN106" s="3469"/>
      <c r="AO106" s="3463"/>
      <c r="AP106" s="3463"/>
      <c r="AQ106" s="3463"/>
      <c r="AR106" s="3463"/>
      <c r="AS106" s="3493"/>
      <c r="AT106" s="3496"/>
      <c r="AU106" s="3463"/>
      <c r="AV106" s="3463"/>
      <c r="AW106" s="3463"/>
      <c r="AX106" s="3463"/>
      <c r="AY106" s="3466"/>
      <c r="AZ106" s="3469"/>
      <c r="BA106" s="3463"/>
      <c r="BB106" s="3463"/>
      <c r="BC106" s="3463"/>
      <c r="BD106" s="3463"/>
      <c r="BE106" s="3466"/>
      <c r="BF106" s="3469"/>
      <c r="BG106" s="3463"/>
      <c r="BH106" s="3463"/>
      <c r="BI106" s="3463"/>
      <c r="BJ106" s="3463"/>
      <c r="BK106" s="3466"/>
      <c r="BL106" s="3469"/>
      <c r="BM106" s="3463"/>
      <c r="BN106" s="3463"/>
      <c r="BO106" s="3463"/>
      <c r="BP106" s="3463"/>
      <c r="BQ106" s="3493"/>
      <c r="BR106" s="3496"/>
      <c r="BS106" s="3463"/>
      <c r="BT106" s="3463"/>
      <c r="BU106" s="3463"/>
      <c r="BV106" s="3463"/>
      <c r="BW106" s="3466"/>
      <c r="BX106" s="3469"/>
      <c r="BY106" s="3463"/>
      <c r="BZ106" s="3463"/>
      <c r="CA106" s="3463"/>
      <c r="CB106" s="3463"/>
      <c r="CC106" s="3466"/>
      <c r="CD106" s="3469"/>
      <c r="CE106" s="3463"/>
      <c r="CF106" s="3463"/>
      <c r="CG106" s="3463"/>
      <c r="CH106" s="3463"/>
      <c r="CI106" s="3466"/>
      <c r="CJ106" s="3469"/>
      <c r="CK106" s="3463"/>
      <c r="CL106" s="3463"/>
      <c r="CM106" s="3463"/>
      <c r="CN106" s="3463"/>
      <c r="CO106" s="3466"/>
      <c r="CP106" s="3469"/>
      <c r="CQ106" s="3463"/>
      <c r="CR106" s="3463"/>
      <c r="CS106" s="3463"/>
      <c r="CT106" s="3463"/>
      <c r="CU106" s="3466"/>
      <c r="CV106" s="3469"/>
      <c r="CW106" s="3463"/>
      <c r="CX106" s="3463"/>
      <c r="CY106" s="3463"/>
      <c r="CZ106" s="3463"/>
      <c r="DA106" s="3493"/>
      <c r="DB106" s="3496"/>
      <c r="DC106" s="3463"/>
      <c r="DD106" s="3463"/>
      <c r="DE106" s="3463"/>
      <c r="DF106" s="3463"/>
      <c r="DG106" s="3493"/>
      <c r="DH106" s="3496"/>
      <c r="DI106" s="3463"/>
      <c r="DJ106" s="3463"/>
      <c r="DK106" s="3463"/>
      <c r="DL106" s="3463"/>
      <c r="DM106" s="3493"/>
      <c r="DN106" s="3496"/>
      <c r="DO106" s="3463"/>
      <c r="DP106" s="3463"/>
      <c r="DQ106" s="3463"/>
      <c r="DR106" s="3463"/>
      <c r="DS106" s="3493"/>
      <c r="DT106" s="3496"/>
      <c r="DU106" s="3463"/>
      <c r="DV106" s="3463"/>
      <c r="DW106" s="3463"/>
      <c r="DX106" s="3463"/>
      <c r="DY106" s="3493"/>
      <c r="DZ106" s="3496"/>
      <c r="EA106" s="3463"/>
      <c r="EB106" s="3463"/>
      <c r="EC106" s="3463"/>
      <c r="ED106" s="3463"/>
      <c r="EE106" s="3493"/>
      <c r="EF106" s="3496"/>
      <c r="EG106" s="3463"/>
      <c r="EH106" s="3463"/>
      <c r="EI106" s="3463"/>
      <c r="EJ106" s="3463"/>
      <c r="EK106" s="3493"/>
      <c r="EL106" s="3496"/>
      <c r="EM106" s="3463"/>
      <c r="EN106" s="3463"/>
      <c r="EO106" s="3463"/>
      <c r="EP106" s="3463"/>
      <c r="EQ106" s="3493"/>
      <c r="ER106" s="3496"/>
      <c r="ES106" s="3463"/>
      <c r="ET106" s="3463"/>
      <c r="EU106" s="3463"/>
      <c r="EV106" s="3463"/>
      <c r="EW106" s="3493"/>
      <c r="EX106" s="3496"/>
      <c r="EY106" s="3463"/>
      <c r="EZ106" s="3463"/>
      <c r="FA106" s="3463"/>
      <c r="FB106" s="3463"/>
      <c r="FC106" s="3493"/>
      <c r="FD106" s="3496"/>
      <c r="FE106" s="3463"/>
      <c r="FF106" s="3463"/>
      <c r="FG106" s="3463"/>
      <c r="FH106" s="3463"/>
      <c r="FI106" s="3493"/>
      <c r="FJ106" s="3496"/>
      <c r="FK106" s="3463"/>
      <c r="FL106" s="3463"/>
      <c r="FM106" s="3463"/>
      <c r="FN106" s="3463"/>
      <c r="FO106" s="3493"/>
      <c r="FP106" s="3496"/>
      <c r="FQ106" s="3463"/>
      <c r="FR106" s="3463"/>
      <c r="FS106" s="3463"/>
      <c r="FT106" s="3463"/>
      <c r="FU106" s="3493"/>
      <c r="FV106" s="3496"/>
      <c r="FW106" s="3463"/>
      <c r="FX106" s="3463"/>
      <c r="FY106" s="3463"/>
      <c r="FZ106" s="3463"/>
      <c r="GA106" s="3493"/>
      <c r="GB106" s="3496"/>
      <c r="GC106" s="3463"/>
      <c r="GD106" s="3463"/>
      <c r="GE106" s="3463"/>
      <c r="GF106" s="3458"/>
      <c r="GG106" s="3507"/>
      <c r="GH106" s="421">
        <f t="shared" si="11"/>
        <v>0</v>
      </c>
      <c r="GI106" s="421">
        <f t="shared" si="12"/>
        <v>0</v>
      </c>
      <c r="GJ106" s="421">
        <f t="shared" si="13"/>
        <v>0</v>
      </c>
      <c r="GK106" s="14"/>
      <c r="GM106" s="422">
        <f t="shared" si="14"/>
        <v>0</v>
      </c>
      <c r="GN106" s="422">
        <f t="shared" si="15"/>
        <v>0</v>
      </c>
      <c r="GO106" s="422">
        <f t="shared" si="16"/>
        <v>0</v>
      </c>
      <c r="GP106" s="422">
        <f t="shared" si="17"/>
        <v>0</v>
      </c>
      <c r="GQ106" s="422">
        <f t="shared" si="18"/>
        <v>0</v>
      </c>
      <c r="GR106" s="422">
        <f t="shared" si="19"/>
        <v>0</v>
      </c>
      <c r="GS106" s="417" t="str">
        <f t="shared" si="20"/>
        <v/>
      </c>
      <c r="GT106" s="417" t="str">
        <f t="shared" si="21"/>
        <v/>
      </c>
    </row>
    <row r="107" spans="1:202">
      <c r="A107" s="3438">
        <v>84</v>
      </c>
      <c r="B107" s="3443"/>
      <c r="C107" s="3447"/>
      <c r="D107" s="3452"/>
      <c r="E107" s="3458"/>
      <c r="F107" s="3463"/>
      <c r="G107" s="3463"/>
      <c r="H107" s="3463"/>
      <c r="I107" s="3466"/>
      <c r="J107" s="3469"/>
      <c r="K107" s="3463"/>
      <c r="L107" s="3463"/>
      <c r="M107" s="3463"/>
      <c r="N107" s="3463"/>
      <c r="O107" s="3466"/>
      <c r="P107" s="3469"/>
      <c r="Q107" s="3463"/>
      <c r="R107" s="3463"/>
      <c r="S107" s="3463"/>
      <c r="T107" s="3463"/>
      <c r="U107" s="3466"/>
      <c r="V107" s="3469"/>
      <c r="W107" s="3463"/>
      <c r="X107" s="3463"/>
      <c r="Y107" s="3463"/>
      <c r="Z107" s="3463"/>
      <c r="AA107" s="3466"/>
      <c r="AB107" s="3469"/>
      <c r="AC107" s="3463"/>
      <c r="AD107" s="3463"/>
      <c r="AE107" s="3463"/>
      <c r="AF107" s="3463"/>
      <c r="AG107" s="3466"/>
      <c r="AH107" s="3469"/>
      <c r="AI107" s="3463"/>
      <c r="AJ107" s="3463"/>
      <c r="AK107" s="3463"/>
      <c r="AL107" s="3463"/>
      <c r="AM107" s="3466"/>
      <c r="AN107" s="3469"/>
      <c r="AO107" s="3463"/>
      <c r="AP107" s="3463"/>
      <c r="AQ107" s="3463"/>
      <c r="AR107" s="3463"/>
      <c r="AS107" s="3493"/>
      <c r="AT107" s="3496"/>
      <c r="AU107" s="3463"/>
      <c r="AV107" s="3463"/>
      <c r="AW107" s="3463"/>
      <c r="AX107" s="3463"/>
      <c r="AY107" s="3466"/>
      <c r="AZ107" s="3469"/>
      <c r="BA107" s="3463"/>
      <c r="BB107" s="3463"/>
      <c r="BC107" s="3463"/>
      <c r="BD107" s="3463"/>
      <c r="BE107" s="3466"/>
      <c r="BF107" s="3469"/>
      <c r="BG107" s="3463"/>
      <c r="BH107" s="3463"/>
      <c r="BI107" s="3463"/>
      <c r="BJ107" s="3463"/>
      <c r="BK107" s="3466"/>
      <c r="BL107" s="3469"/>
      <c r="BM107" s="3463"/>
      <c r="BN107" s="3463"/>
      <c r="BO107" s="3463"/>
      <c r="BP107" s="3463"/>
      <c r="BQ107" s="3493"/>
      <c r="BR107" s="3496"/>
      <c r="BS107" s="3463"/>
      <c r="BT107" s="3463"/>
      <c r="BU107" s="3463"/>
      <c r="BV107" s="3463"/>
      <c r="BW107" s="3466"/>
      <c r="BX107" s="3469"/>
      <c r="BY107" s="3463"/>
      <c r="BZ107" s="3463"/>
      <c r="CA107" s="3463"/>
      <c r="CB107" s="3463"/>
      <c r="CC107" s="3466"/>
      <c r="CD107" s="3469"/>
      <c r="CE107" s="3463"/>
      <c r="CF107" s="3463"/>
      <c r="CG107" s="3463"/>
      <c r="CH107" s="3463"/>
      <c r="CI107" s="3466"/>
      <c r="CJ107" s="3469"/>
      <c r="CK107" s="3463"/>
      <c r="CL107" s="3463"/>
      <c r="CM107" s="3463"/>
      <c r="CN107" s="3463"/>
      <c r="CO107" s="3466"/>
      <c r="CP107" s="3469"/>
      <c r="CQ107" s="3463"/>
      <c r="CR107" s="3463"/>
      <c r="CS107" s="3463"/>
      <c r="CT107" s="3463"/>
      <c r="CU107" s="3466"/>
      <c r="CV107" s="3469"/>
      <c r="CW107" s="3463"/>
      <c r="CX107" s="3463"/>
      <c r="CY107" s="3463"/>
      <c r="CZ107" s="3463"/>
      <c r="DA107" s="3493"/>
      <c r="DB107" s="3496"/>
      <c r="DC107" s="3463"/>
      <c r="DD107" s="3463"/>
      <c r="DE107" s="3463"/>
      <c r="DF107" s="3463"/>
      <c r="DG107" s="3493"/>
      <c r="DH107" s="3496"/>
      <c r="DI107" s="3463"/>
      <c r="DJ107" s="3463"/>
      <c r="DK107" s="3463"/>
      <c r="DL107" s="3463"/>
      <c r="DM107" s="3493"/>
      <c r="DN107" s="3496"/>
      <c r="DO107" s="3463"/>
      <c r="DP107" s="3463"/>
      <c r="DQ107" s="3463"/>
      <c r="DR107" s="3463"/>
      <c r="DS107" s="3493"/>
      <c r="DT107" s="3496"/>
      <c r="DU107" s="3463"/>
      <c r="DV107" s="3463"/>
      <c r="DW107" s="3463"/>
      <c r="DX107" s="3463"/>
      <c r="DY107" s="3493"/>
      <c r="DZ107" s="3496"/>
      <c r="EA107" s="3463"/>
      <c r="EB107" s="3463"/>
      <c r="EC107" s="3463"/>
      <c r="ED107" s="3463"/>
      <c r="EE107" s="3493"/>
      <c r="EF107" s="3496"/>
      <c r="EG107" s="3463"/>
      <c r="EH107" s="3463"/>
      <c r="EI107" s="3463"/>
      <c r="EJ107" s="3463"/>
      <c r="EK107" s="3493"/>
      <c r="EL107" s="3496"/>
      <c r="EM107" s="3463"/>
      <c r="EN107" s="3463"/>
      <c r="EO107" s="3463"/>
      <c r="EP107" s="3463"/>
      <c r="EQ107" s="3493"/>
      <c r="ER107" s="3496"/>
      <c r="ES107" s="3463"/>
      <c r="ET107" s="3463"/>
      <c r="EU107" s="3463"/>
      <c r="EV107" s="3463"/>
      <c r="EW107" s="3493"/>
      <c r="EX107" s="3496"/>
      <c r="EY107" s="3463"/>
      <c r="EZ107" s="3463"/>
      <c r="FA107" s="3463"/>
      <c r="FB107" s="3463"/>
      <c r="FC107" s="3493"/>
      <c r="FD107" s="3496"/>
      <c r="FE107" s="3463"/>
      <c r="FF107" s="3463"/>
      <c r="FG107" s="3463"/>
      <c r="FH107" s="3463"/>
      <c r="FI107" s="3493"/>
      <c r="FJ107" s="3496"/>
      <c r="FK107" s="3463"/>
      <c r="FL107" s="3463"/>
      <c r="FM107" s="3463"/>
      <c r="FN107" s="3463"/>
      <c r="FO107" s="3493"/>
      <c r="FP107" s="3496"/>
      <c r="FQ107" s="3463"/>
      <c r="FR107" s="3463"/>
      <c r="FS107" s="3463"/>
      <c r="FT107" s="3463"/>
      <c r="FU107" s="3493"/>
      <c r="FV107" s="3496"/>
      <c r="FW107" s="3463"/>
      <c r="FX107" s="3463"/>
      <c r="FY107" s="3463"/>
      <c r="FZ107" s="3463"/>
      <c r="GA107" s="3493"/>
      <c r="GB107" s="3496"/>
      <c r="GC107" s="3463"/>
      <c r="GD107" s="3463"/>
      <c r="GE107" s="3463"/>
      <c r="GF107" s="3458"/>
      <c r="GG107" s="3507"/>
      <c r="GH107" s="421">
        <f t="shared" si="11"/>
        <v>0</v>
      </c>
      <c r="GI107" s="421">
        <f t="shared" si="12"/>
        <v>0</v>
      </c>
      <c r="GJ107" s="421">
        <f t="shared" si="13"/>
        <v>0</v>
      </c>
      <c r="GK107" s="14"/>
      <c r="GM107" s="422">
        <f t="shared" si="14"/>
        <v>0</v>
      </c>
      <c r="GN107" s="422">
        <f t="shared" si="15"/>
        <v>0</v>
      </c>
      <c r="GO107" s="422">
        <f t="shared" si="16"/>
        <v>0</v>
      </c>
      <c r="GP107" s="422">
        <f t="shared" si="17"/>
        <v>0</v>
      </c>
      <c r="GQ107" s="422">
        <f t="shared" si="18"/>
        <v>0</v>
      </c>
      <c r="GR107" s="422">
        <f t="shared" si="19"/>
        <v>0</v>
      </c>
      <c r="GS107" s="417" t="str">
        <f t="shared" si="20"/>
        <v/>
      </c>
      <c r="GT107" s="417" t="str">
        <f t="shared" si="21"/>
        <v/>
      </c>
    </row>
    <row r="108" spans="1:202">
      <c r="A108" s="3438">
        <v>85</v>
      </c>
      <c r="B108" s="3443"/>
      <c r="C108" s="3447"/>
      <c r="D108" s="3452"/>
      <c r="E108" s="3458"/>
      <c r="F108" s="3463"/>
      <c r="G108" s="3463"/>
      <c r="H108" s="3463"/>
      <c r="I108" s="3466"/>
      <c r="J108" s="3469"/>
      <c r="K108" s="3463"/>
      <c r="L108" s="3463"/>
      <c r="M108" s="3463"/>
      <c r="N108" s="3463"/>
      <c r="O108" s="3466"/>
      <c r="P108" s="3469"/>
      <c r="Q108" s="3463"/>
      <c r="R108" s="3463"/>
      <c r="S108" s="3463"/>
      <c r="T108" s="3463"/>
      <c r="U108" s="3466"/>
      <c r="V108" s="3469"/>
      <c r="W108" s="3463"/>
      <c r="X108" s="3463"/>
      <c r="Y108" s="3463"/>
      <c r="Z108" s="3463"/>
      <c r="AA108" s="3466"/>
      <c r="AB108" s="3469"/>
      <c r="AC108" s="3463"/>
      <c r="AD108" s="3463"/>
      <c r="AE108" s="3463"/>
      <c r="AF108" s="3463"/>
      <c r="AG108" s="3466"/>
      <c r="AH108" s="3469"/>
      <c r="AI108" s="3463"/>
      <c r="AJ108" s="3463"/>
      <c r="AK108" s="3463"/>
      <c r="AL108" s="3463"/>
      <c r="AM108" s="3466"/>
      <c r="AN108" s="3469"/>
      <c r="AO108" s="3463"/>
      <c r="AP108" s="3463"/>
      <c r="AQ108" s="3463"/>
      <c r="AR108" s="3463"/>
      <c r="AS108" s="3493"/>
      <c r="AT108" s="3496"/>
      <c r="AU108" s="3463"/>
      <c r="AV108" s="3463"/>
      <c r="AW108" s="3463"/>
      <c r="AX108" s="3463"/>
      <c r="AY108" s="3466"/>
      <c r="AZ108" s="3469"/>
      <c r="BA108" s="3463"/>
      <c r="BB108" s="3463"/>
      <c r="BC108" s="3463"/>
      <c r="BD108" s="3463"/>
      <c r="BE108" s="3466"/>
      <c r="BF108" s="3469"/>
      <c r="BG108" s="3463"/>
      <c r="BH108" s="3463"/>
      <c r="BI108" s="3463"/>
      <c r="BJ108" s="3463"/>
      <c r="BK108" s="3466"/>
      <c r="BL108" s="3469"/>
      <c r="BM108" s="3463"/>
      <c r="BN108" s="3463"/>
      <c r="BO108" s="3463"/>
      <c r="BP108" s="3463"/>
      <c r="BQ108" s="3493"/>
      <c r="BR108" s="3496"/>
      <c r="BS108" s="3463"/>
      <c r="BT108" s="3463"/>
      <c r="BU108" s="3463"/>
      <c r="BV108" s="3463"/>
      <c r="BW108" s="3466"/>
      <c r="BX108" s="3469"/>
      <c r="BY108" s="3463"/>
      <c r="BZ108" s="3463"/>
      <c r="CA108" s="3463"/>
      <c r="CB108" s="3463"/>
      <c r="CC108" s="3466"/>
      <c r="CD108" s="3469"/>
      <c r="CE108" s="3463"/>
      <c r="CF108" s="3463"/>
      <c r="CG108" s="3463"/>
      <c r="CH108" s="3463"/>
      <c r="CI108" s="3466"/>
      <c r="CJ108" s="3469"/>
      <c r="CK108" s="3463"/>
      <c r="CL108" s="3463"/>
      <c r="CM108" s="3463"/>
      <c r="CN108" s="3463"/>
      <c r="CO108" s="3466"/>
      <c r="CP108" s="3469"/>
      <c r="CQ108" s="3463"/>
      <c r="CR108" s="3463"/>
      <c r="CS108" s="3463"/>
      <c r="CT108" s="3463"/>
      <c r="CU108" s="3466"/>
      <c r="CV108" s="3469"/>
      <c r="CW108" s="3463"/>
      <c r="CX108" s="3463"/>
      <c r="CY108" s="3463"/>
      <c r="CZ108" s="3463"/>
      <c r="DA108" s="3493"/>
      <c r="DB108" s="3496"/>
      <c r="DC108" s="3463"/>
      <c r="DD108" s="3463"/>
      <c r="DE108" s="3463"/>
      <c r="DF108" s="3463"/>
      <c r="DG108" s="3493"/>
      <c r="DH108" s="3496"/>
      <c r="DI108" s="3463"/>
      <c r="DJ108" s="3463"/>
      <c r="DK108" s="3463"/>
      <c r="DL108" s="3463"/>
      <c r="DM108" s="3493"/>
      <c r="DN108" s="3496"/>
      <c r="DO108" s="3463"/>
      <c r="DP108" s="3463"/>
      <c r="DQ108" s="3463"/>
      <c r="DR108" s="3463"/>
      <c r="DS108" s="3493"/>
      <c r="DT108" s="3496"/>
      <c r="DU108" s="3463"/>
      <c r="DV108" s="3463"/>
      <c r="DW108" s="3463"/>
      <c r="DX108" s="3463"/>
      <c r="DY108" s="3493"/>
      <c r="DZ108" s="3496"/>
      <c r="EA108" s="3463"/>
      <c r="EB108" s="3463"/>
      <c r="EC108" s="3463"/>
      <c r="ED108" s="3463"/>
      <c r="EE108" s="3493"/>
      <c r="EF108" s="3496"/>
      <c r="EG108" s="3463"/>
      <c r="EH108" s="3463"/>
      <c r="EI108" s="3463"/>
      <c r="EJ108" s="3463"/>
      <c r="EK108" s="3493"/>
      <c r="EL108" s="3496"/>
      <c r="EM108" s="3463"/>
      <c r="EN108" s="3463"/>
      <c r="EO108" s="3463"/>
      <c r="EP108" s="3463"/>
      <c r="EQ108" s="3493"/>
      <c r="ER108" s="3496"/>
      <c r="ES108" s="3463"/>
      <c r="ET108" s="3463"/>
      <c r="EU108" s="3463"/>
      <c r="EV108" s="3463"/>
      <c r="EW108" s="3493"/>
      <c r="EX108" s="3496"/>
      <c r="EY108" s="3463"/>
      <c r="EZ108" s="3463"/>
      <c r="FA108" s="3463"/>
      <c r="FB108" s="3463"/>
      <c r="FC108" s="3493"/>
      <c r="FD108" s="3496"/>
      <c r="FE108" s="3463"/>
      <c r="FF108" s="3463"/>
      <c r="FG108" s="3463"/>
      <c r="FH108" s="3463"/>
      <c r="FI108" s="3493"/>
      <c r="FJ108" s="3496"/>
      <c r="FK108" s="3463"/>
      <c r="FL108" s="3463"/>
      <c r="FM108" s="3463"/>
      <c r="FN108" s="3463"/>
      <c r="FO108" s="3493"/>
      <c r="FP108" s="3496"/>
      <c r="FQ108" s="3463"/>
      <c r="FR108" s="3463"/>
      <c r="FS108" s="3463"/>
      <c r="FT108" s="3463"/>
      <c r="FU108" s="3493"/>
      <c r="FV108" s="3496"/>
      <c r="FW108" s="3463"/>
      <c r="FX108" s="3463"/>
      <c r="FY108" s="3463"/>
      <c r="FZ108" s="3463"/>
      <c r="GA108" s="3493"/>
      <c r="GB108" s="3496"/>
      <c r="GC108" s="3463"/>
      <c r="GD108" s="3463"/>
      <c r="GE108" s="3463"/>
      <c r="GF108" s="3458"/>
      <c r="GG108" s="3507"/>
      <c r="GH108" s="421">
        <f t="shared" si="11"/>
        <v>0</v>
      </c>
      <c r="GI108" s="421">
        <f t="shared" si="12"/>
        <v>0</v>
      </c>
      <c r="GJ108" s="421">
        <f t="shared" si="13"/>
        <v>0</v>
      </c>
      <c r="GK108" s="14"/>
      <c r="GM108" s="422">
        <f t="shared" si="14"/>
        <v>0</v>
      </c>
      <c r="GN108" s="422">
        <f t="shared" si="15"/>
        <v>0</v>
      </c>
      <c r="GO108" s="422">
        <f t="shared" si="16"/>
        <v>0</v>
      </c>
      <c r="GP108" s="422">
        <f t="shared" si="17"/>
        <v>0</v>
      </c>
      <c r="GQ108" s="422">
        <f t="shared" si="18"/>
        <v>0</v>
      </c>
      <c r="GR108" s="422">
        <f t="shared" si="19"/>
        <v>0</v>
      </c>
      <c r="GS108" s="417" t="str">
        <f t="shared" si="20"/>
        <v/>
      </c>
      <c r="GT108" s="417" t="str">
        <f t="shared" si="21"/>
        <v/>
      </c>
    </row>
    <row r="109" spans="1:202">
      <c r="A109" s="3438">
        <v>86</v>
      </c>
      <c r="B109" s="3443"/>
      <c r="C109" s="3447"/>
      <c r="D109" s="3452"/>
      <c r="E109" s="3458"/>
      <c r="F109" s="3463"/>
      <c r="G109" s="3463"/>
      <c r="H109" s="3463"/>
      <c r="I109" s="3466"/>
      <c r="J109" s="3469"/>
      <c r="K109" s="3463"/>
      <c r="L109" s="3463"/>
      <c r="M109" s="3463"/>
      <c r="N109" s="3463"/>
      <c r="O109" s="3466"/>
      <c r="P109" s="3469"/>
      <c r="Q109" s="3463"/>
      <c r="R109" s="3463"/>
      <c r="S109" s="3463"/>
      <c r="T109" s="3463"/>
      <c r="U109" s="3466"/>
      <c r="V109" s="3469"/>
      <c r="W109" s="3463"/>
      <c r="X109" s="3463"/>
      <c r="Y109" s="3463"/>
      <c r="Z109" s="3463"/>
      <c r="AA109" s="3466"/>
      <c r="AB109" s="3469"/>
      <c r="AC109" s="3463"/>
      <c r="AD109" s="3463"/>
      <c r="AE109" s="3463"/>
      <c r="AF109" s="3463"/>
      <c r="AG109" s="3466"/>
      <c r="AH109" s="3469"/>
      <c r="AI109" s="3463"/>
      <c r="AJ109" s="3463"/>
      <c r="AK109" s="3463"/>
      <c r="AL109" s="3463"/>
      <c r="AM109" s="3466"/>
      <c r="AN109" s="3469"/>
      <c r="AO109" s="3463"/>
      <c r="AP109" s="3463"/>
      <c r="AQ109" s="3463"/>
      <c r="AR109" s="3463"/>
      <c r="AS109" s="3493"/>
      <c r="AT109" s="3496"/>
      <c r="AU109" s="3463"/>
      <c r="AV109" s="3463"/>
      <c r="AW109" s="3463"/>
      <c r="AX109" s="3463"/>
      <c r="AY109" s="3466"/>
      <c r="AZ109" s="3469"/>
      <c r="BA109" s="3463"/>
      <c r="BB109" s="3463"/>
      <c r="BC109" s="3463"/>
      <c r="BD109" s="3463"/>
      <c r="BE109" s="3466"/>
      <c r="BF109" s="3469"/>
      <c r="BG109" s="3463"/>
      <c r="BH109" s="3463"/>
      <c r="BI109" s="3463"/>
      <c r="BJ109" s="3463"/>
      <c r="BK109" s="3466"/>
      <c r="BL109" s="3469"/>
      <c r="BM109" s="3463"/>
      <c r="BN109" s="3463"/>
      <c r="BO109" s="3463"/>
      <c r="BP109" s="3463"/>
      <c r="BQ109" s="3493"/>
      <c r="BR109" s="3496"/>
      <c r="BS109" s="3463"/>
      <c r="BT109" s="3463"/>
      <c r="BU109" s="3463"/>
      <c r="BV109" s="3463"/>
      <c r="BW109" s="3466"/>
      <c r="BX109" s="3469"/>
      <c r="BY109" s="3463"/>
      <c r="BZ109" s="3463"/>
      <c r="CA109" s="3463"/>
      <c r="CB109" s="3463"/>
      <c r="CC109" s="3466"/>
      <c r="CD109" s="3469"/>
      <c r="CE109" s="3463"/>
      <c r="CF109" s="3463"/>
      <c r="CG109" s="3463"/>
      <c r="CH109" s="3463"/>
      <c r="CI109" s="3466"/>
      <c r="CJ109" s="3469"/>
      <c r="CK109" s="3463"/>
      <c r="CL109" s="3463"/>
      <c r="CM109" s="3463"/>
      <c r="CN109" s="3463"/>
      <c r="CO109" s="3466"/>
      <c r="CP109" s="3469"/>
      <c r="CQ109" s="3463"/>
      <c r="CR109" s="3463"/>
      <c r="CS109" s="3463"/>
      <c r="CT109" s="3463"/>
      <c r="CU109" s="3466"/>
      <c r="CV109" s="3469"/>
      <c r="CW109" s="3463"/>
      <c r="CX109" s="3463"/>
      <c r="CY109" s="3463"/>
      <c r="CZ109" s="3463"/>
      <c r="DA109" s="3493"/>
      <c r="DB109" s="3496"/>
      <c r="DC109" s="3463"/>
      <c r="DD109" s="3463"/>
      <c r="DE109" s="3463"/>
      <c r="DF109" s="3463"/>
      <c r="DG109" s="3493"/>
      <c r="DH109" s="3496"/>
      <c r="DI109" s="3463"/>
      <c r="DJ109" s="3463"/>
      <c r="DK109" s="3463"/>
      <c r="DL109" s="3463"/>
      <c r="DM109" s="3493"/>
      <c r="DN109" s="3496"/>
      <c r="DO109" s="3463"/>
      <c r="DP109" s="3463"/>
      <c r="DQ109" s="3463"/>
      <c r="DR109" s="3463"/>
      <c r="DS109" s="3493"/>
      <c r="DT109" s="3496"/>
      <c r="DU109" s="3463"/>
      <c r="DV109" s="3463"/>
      <c r="DW109" s="3463"/>
      <c r="DX109" s="3463"/>
      <c r="DY109" s="3493"/>
      <c r="DZ109" s="3496"/>
      <c r="EA109" s="3463"/>
      <c r="EB109" s="3463"/>
      <c r="EC109" s="3463"/>
      <c r="ED109" s="3463"/>
      <c r="EE109" s="3493"/>
      <c r="EF109" s="3496"/>
      <c r="EG109" s="3463"/>
      <c r="EH109" s="3463"/>
      <c r="EI109" s="3463"/>
      <c r="EJ109" s="3463"/>
      <c r="EK109" s="3493"/>
      <c r="EL109" s="3496"/>
      <c r="EM109" s="3463"/>
      <c r="EN109" s="3463"/>
      <c r="EO109" s="3463"/>
      <c r="EP109" s="3463"/>
      <c r="EQ109" s="3493"/>
      <c r="ER109" s="3496"/>
      <c r="ES109" s="3463"/>
      <c r="ET109" s="3463"/>
      <c r="EU109" s="3463"/>
      <c r="EV109" s="3463"/>
      <c r="EW109" s="3493"/>
      <c r="EX109" s="3496"/>
      <c r="EY109" s="3463"/>
      <c r="EZ109" s="3463"/>
      <c r="FA109" s="3463"/>
      <c r="FB109" s="3463"/>
      <c r="FC109" s="3493"/>
      <c r="FD109" s="3496"/>
      <c r="FE109" s="3463"/>
      <c r="FF109" s="3463"/>
      <c r="FG109" s="3463"/>
      <c r="FH109" s="3463"/>
      <c r="FI109" s="3493"/>
      <c r="FJ109" s="3496"/>
      <c r="FK109" s="3463"/>
      <c r="FL109" s="3463"/>
      <c r="FM109" s="3463"/>
      <c r="FN109" s="3463"/>
      <c r="FO109" s="3493"/>
      <c r="FP109" s="3496"/>
      <c r="FQ109" s="3463"/>
      <c r="FR109" s="3463"/>
      <c r="FS109" s="3463"/>
      <c r="FT109" s="3463"/>
      <c r="FU109" s="3493"/>
      <c r="FV109" s="3496"/>
      <c r="FW109" s="3463"/>
      <c r="FX109" s="3463"/>
      <c r="FY109" s="3463"/>
      <c r="FZ109" s="3463"/>
      <c r="GA109" s="3493"/>
      <c r="GB109" s="3496"/>
      <c r="GC109" s="3463"/>
      <c r="GD109" s="3463"/>
      <c r="GE109" s="3463"/>
      <c r="GF109" s="3458"/>
      <c r="GG109" s="3507"/>
      <c r="GH109" s="421">
        <f t="shared" si="11"/>
        <v>0</v>
      </c>
      <c r="GI109" s="421">
        <f t="shared" si="12"/>
        <v>0</v>
      </c>
      <c r="GJ109" s="421">
        <f t="shared" si="13"/>
        <v>0</v>
      </c>
      <c r="GK109" s="14"/>
      <c r="GM109" s="422">
        <f t="shared" si="14"/>
        <v>0</v>
      </c>
      <c r="GN109" s="422">
        <f t="shared" si="15"/>
        <v>0</v>
      </c>
      <c r="GO109" s="422">
        <f t="shared" si="16"/>
        <v>0</v>
      </c>
      <c r="GP109" s="422">
        <f t="shared" si="17"/>
        <v>0</v>
      </c>
      <c r="GQ109" s="422">
        <f t="shared" si="18"/>
        <v>0</v>
      </c>
      <c r="GR109" s="422">
        <f t="shared" si="19"/>
        <v>0</v>
      </c>
      <c r="GS109" s="417" t="str">
        <f t="shared" si="20"/>
        <v/>
      </c>
      <c r="GT109" s="417" t="str">
        <f t="shared" si="21"/>
        <v/>
      </c>
    </row>
    <row r="110" spans="1:202">
      <c r="A110" s="3438">
        <v>87</v>
      </c>
      <c r="B110" s="3443"/>
      <c r="C110" s="3447"/>
      <c r="D110" s="3452"/>
      <c r="E110" s="3458"/>
      <c r="F110" s="3463"/>
      <c r="G110" s="3463"/>
      <c r="H110" s="3463"/>
      <c r="I110" s="3466"/>
      <c r="J110" s="3469"/>
      <c r="K110" s="3463"/>
      <c r="L110" s="3463"/>
      <c r="M110" s="3463"/>
      <c r="N110" s="3463"/>
      <c r="O110" s="3466"/>
      <c r="P110" s="3469"/>
      <c r="Q110" s="3463"/>
      <c r="R110" s="3463"/>
      <c r="S110" s="3463"/>
      <c r="T110" s="3463"/>
      <c r="U110" s="3466"/>
      <c r="V110" s="3469"/>
      <c r="W110" s="3463"/>
      <c r="X110" s="3463"/>
      <c r="Y110" s="3463"/>
      <c r="Z110" s="3463"/>
      <c r="AA110" s="3466"/>
      <c r="AB110" s="3469"/>
      <c r="AC110" s="3463"/>
      <c r="AD110" s="3463"/>
      <c r="AE110" s="3463"/>
      <c r="AF110" s="3463"/>
      <c r="AG110" s="3466"/>
      <c r="AH110" s="3469"/>
      <c r="AI110" s="3463"/>
      <c r="AJ110" s="3463"/>
      <c r="AK110" s="3463"/>
      <c r="AL110" s="3463"/>
      <c r="AM110" s="3466"/>
      <c r="AN110" s="3469"/>
      <c r="AO110" s="3463"/>
      <c r="AP110" s="3463"/>
      <c r="AQ110" s="3463"/>
      <c r="AR110" s="3463"/>
      <c r="AS110" s="3493"/>
      <c r="AT110" s="3496"/>
      <c r="AU110" s="3463"/>
      <c r="AV110" s="3463"/>
      <c r="AW110" s="3463"/>
      <c r="AX110" s="3463"/>
      <c r="AY110" s="3466"/>
      <c r="AZ110" s="3469"/>
      <c r="BA110" s="3463"/>
      <c r="BB110" s="3463"/>
      <c r="BC110" s="3463"/>
      <c r="BD110" s="3463"/>
      <c r="BE110" s="3466"/>
      <c r="BF110" s="3469"/>
      <c r="BG110" s="3463"/>
      <c r="BH110" s="3463"/>
      <c r="BI110" s="3463"/>
      <c r="BJ110" s="3463"/>
      <c r="BK110" s="3466"/>
      <c r="BL110" s="3469"/>
      <c r="BM110" s="3463"/>
      <c r="BN110" s="3463"/>
      <c r="BO110" s="3463"/>
      <c r="BP110" s="3463"/>
      <c r="BQ110" s="3493"/>
      <c r="BR110" s="3496"/>
      <c r="BS110" s="3463"/>
      <c r="BT110" s="3463"/>
      <c r="BU110" s="3463"/>
      <c r="BV110" s="3463"/>
      <c r="BW110" s="3466"/>
      <c r="BX110" s="3469"/>
      <c r="BY110" s="3463"/>
      <c r="BZ110" s="3463"/>
      <c r="CA110" s="3463"/>
      <c r="CB110" s="3463"/>
      <c r="CC110" s="3466"/>
      <c r="CD110" s="3469"/>
      <c r="CE110" s="3463"/>
      <c r="CF110" s="3463"/>
      <c r="CG110" s="3463"/>
      <c r="CH110" s="3463"/>
      <c r="CI110" s="3466"/>
      <c r="CJ110" s="3469"/>
      <c r="CK110" s="3463"/>
      <c r="CL110" s="3463"/>
      <c r="CM110" s="3463"/>
      <c r="CN110" s="3463"/>
      <c r="CO110" s="3466"/>
      <c r="CP110" s="3469"/>
      <c r="CQ110" s="3463"/>
      <c r="CR110" s="3463"/>
      <c r="CS110" s="3463"/>
      <c r="CT110" s="3463"/>
      <c r="CU110" s="3466"/>
      <c r="CV110" s="3469"/>
      <c r="CW110" s="3463"/>
      <c r="CX110" s="3463"/>
      <c r="CY110" s="3463"/>
      <c r="CZ110" s="3463"/>
      <c r="DA110" s="3493"/>
      <c r="DB110" s="3496"/>
      <c r="DC110" s="3463"/>
      <c r="DD110" s="3463"/>
      <c r="DE110" s="3463"/>
      <c r="DF110" s="3463"/>
      <c r="DG110" s="3493"/>
      <c r="DH110" s="3496"/>
      <c r="DI110" s="3463"/>
      <c r="DJ110" s="3463"/>
      <c r="DK110" s="3463"/>
      <c r="DL110" s="3463"/>
      <c r="DM110" s="3493"/>
      <c r="DN110" s="3496"/>
      <c r="DO110" s="3463"/>
      <c r="DP110" s="3463"/>
      <c r="DQ110" s="3463"/>
      <c r="DR110" s="3463"/>
      <c r="DS110" s="3493"/>
      <c r="DT110" s="3496"/>
      <c r="DU110" s="3463"/>
      <c r="DV110" s="3463"/>
      <c r="DW110" s="3463"/>
      <c r="DX110" s="3463"/>
      <c r="DY110" s="3493"/>
      <c r="DZ110" s="3496"/>
      <c r="EA110" s="3463"/>
      <c r="EB110" s="3463"/>
      <c r="EC110" s="3463"/>
      <c r="ED110" s="3463"/>
      <c r="EE110" s="3493"/>
      <c r="EF110" s="3496"/>
      <c r="EG110" s="3463"/>
      <c r="EH110" s="3463"/>
      <c r="EI110" s="3463"/>
      <c r="EJ110" s="3463"/>
      <c r="EK110" s="3493"/>
      <c r="EL110" s="3496"/>
      <c r="EM110" s="3463"/>
      <c r="EN110" s="3463"/>
      <c r="EO110" s="3463"/>
      <c r="EP110" s="3463"/>
      <c r="EQ110" s="3493"/>
      <c r="ER110" s="3496"/>
      <c r="ES110" s="3463"/>
      <c r="ET110" s="3463"/>
      <c r="EU110" s="3463"/>
      <c r="EV110" s="3463"/>
      <c r="EW110" s="3493"/>
      <c r="EX110" s="3496"/>
      <c r="EY110" s="3463"/>
      <c r="EZ110" s="3463"/>
      <c r="FA110" s="3463"/>
      <c r="FB110" s="3463"/>
      <c r="FC110" s="3493"/>
      <c r="FD110" s="3496"/>
      <c r="FE110" s="3463"/>
      <c r="FF110" s="3463"/>
      <c r="FG110" s="3463"/>
      <c r="FH110" s="3463"/>
      <c r="FI110" s="3493"/>
      <c r="FJ110" s="3496"/>
      <c r="FK110" s="3463"/>
      <c r="FL110" s="3463"/>
      <c r="FM110" s="3463"/>
      <c r="FN110" s="3463"/>
      <c r="FO110" s="3493"/>
      <c r="FP110" s="3496"/>
      <c r="FQ110" s="3463"/>
      <c r="FR110" s="3463"/>
      <c r="FS110" s="3463"/>
      <c r="FT110" s="3463"/>
      <c r="FU110" s="3493"/>
      <c r="FV110" s="3496"/>
      <c r="FW110" s="3463"/>
      <c r="FX110" s="3463"/>
      <c r="FY110" s="3463"/>
      <c r="FZ110" s="3463"/>
      <c r="GA110" s="3493"/>
      <c r="GB110" s="3496"/>
      <c r="GC110" s="3463"/>
      <c r="GD110" s="3463"/>
      <c r="GE110" s="3463"/>
      <c r="GF110" s="3458"/>
      <c r="GG110" s="3507"/>
      <c r="GH110" s="421">
        <f t="shared" si="11"/>
        <v>0</v>
      </c>
      <c r="GI110" s="421">
        <f t="shared" si="12"/>
        <v>0</v>
      </c>
      <c r="GJ110" s="421">
        <f t="shared" si="13"/>
        <v>0</v>
      </c>
      <c r="GK110" s="14"/>
      <c r="GM110" s="422">
        <f t="shared" si="14"/>
        <v>0</v>
      </c>
      <c r="GN110" s="422">
        <f t="shared" si="15"/>
        <v>0</v>
      </c>
      <c r="GO110" s="422">
        <f t="shared" si="16"/>
        <v>0</v>
      </c>
      <c r="GP110" s="422">
        <f t="shared" si="17"/>
        <v>0</v>
      </c>
      <c r="GQ110" s="422">
        <f t="shared" si="18"/>
        <v>0</v>
      </c>
      <c r="GR110" s="422">
        <f t="shared" si="19"/>
        <v>0</v>
      </c>
      <c r="GS110" s="417" t="str">
        <f t="shared" si="20"/>
        <v/>
      </c>
      <c r="GT110" s="417" t="str">
        <f t="shared" si="21"/>
        <v/>
      </c>
    </row>
    <row r="111" spans="1:202">
      <c r="A111" s="3438">
        <v>88</v>
      </c>
      <c r="B111" s="3443"/>
      <c r="C111" s="3447"/>
      <c r="D111" s="3452"/>
      <c r="E111" s="3458"/>
      <c r="F111" s="3463"/>
      <c r="G111" s="3463"/>
      <c r="H111" s="3463"/>
      <c r="I111" s="3466"/>
      <c r="J111" s="3469"/>
      <c r="K111" s="3463"/>
      <c r="L111" s="3463"/>
      <c r="M111" s="3463"/>
      <c r="N111" s="3463"/>
      <c r="O111" s="3466"/>
      <c r="P111" s="3469"/>
      <c r="Q111" s="3463"/>
      <c r="R111" s="3463"/>
      <c r="S111" s="3463"/>
      <c r="T111" s="3463"/>
      <c r="U111" s="3466"/>
      <c r="V111" s="3469"/>
      <c r="W111" s="3463"/>
      <c r="X111" s="3463"/>
      <c r="Y111" s="3463"/>
      <c r="Z111" s="3463"/>
      <c r="AA111" s="3466"/>
      <c r="AB111" s="3469"/>
      <c r="AC111" s="3463"/>
      <c r="AD111" s="3463"/>
      <c r="AE111" s="3463"/>
      <c r="AF111" s="3463"/>
      <c r="AG111" s="3466"/>
      <c r="AH111" s="3469"/>
      <c r="AI111" s="3463"/>
      <c r="AJ111" s="3463"/>
      <c r="AK111" s="3463"/>
      <c r="AL111" s="3463"/>
      <c r="AM111" s="3466"/>
      <c r="AN111" s="3469"/>
      <c r="AO111" s="3463"/>
      <c r="AP111" s="3463"/>
      <c r="AQ111" s="3463"/>
      <c r="AR111" s="3463"/>
      <c r="AS111" s="3493"/>
      <c r="AT111" s="3496"/>
      <c r="AU111" s="3463"/>
      <c r="AV111" s="3463"/>
      <c r="AW111" s="3463"/>
      <c r="AX111" s="3463"/>
      <c r="AY111" s="3466"/>
      <c r="AZ111" s="3469"/>
      <c r="BA111" s="3463"/>
      <c r="BB111" s="3463"/>
      <c r="BC111" s="3463"/>
      <c r="BD111" s="3463"/>
      <c r="BE111" s="3466"/>
      <c r="BF111" s="3469"/>
      <c r="BG111" s="3463"/>
      <c r="BH111" s="3463"/>
      <c r="BI111" s="3463"/>
      <c r="BJ111" s="3463"/>
      <c r="BK111" s="3466"/>
      <c r="BL111" s="3469"/>
      <c r="BM111" s="3463"/>
      <c r="BN111" s="3463"/>
      <c r="BO111" s="3463"/>
      <c r="BP111" s="3463"/>
      <c r="BQ111" s="3493"/>
      <c r="BR111" s="3496"/>
      <c r="BS111" s="3463"/>
      <c r="BT111" s="3463"/>
      <c r="BU111" s="3463"/>
      <c r="BV111" s="3463"/>
      <c r="BW111" s="3466"/>
      <c r="BX111" s="3469"/>
      <c r="BY111" s="3463"/>
      <c r="BZ111" s="3463"/>
      <c r="CA111" s="3463"/>
      <c r="CB111" s="3463"/>
      <c r="CC111" s="3466"/>
      <c r="CD111" s="3469"/>
      <c r="CE111" s="3463"/>
      <c r="CF111" s="3463"/>
      <c r="CG111" s="3463"/>
      <c r="CH111" s="3463"/>
      <c r="CI111" s="3466"/>
      <c r="CJ111" s="3469"/>
      <c r="CK111" s="3463"/>
      <c r="CL111" s="3463"/>
      <c r="CM111" s="3463"/>
      <c r="CN111" s="3463"/>
      <c r="CO111" s="3466"/>
      <c r="CP111" s="3469"/>
      <c r="CQ111" s="3463"/>
      <c r="CR111" s="3463"/>
      <c r="CS111" s="3463"/>
      <c r="CT111" s="3463"/>
      <c r="CU111" s="3466"/>
      <c r="CV111" s="3469"/>
      <c r="CW111" s="3463"/>
      <c r="CX111" s="3463"/>
      <c r="CY111" s="3463"/>
      <c r="CZ111" s="3463"/>
      <c r="DA111" s="3493"/>
      <c r="DB111" s="3496"/>
      <c r="DC111" s="3463"/>
      <c r="DD111" s="3463"/>
      <c r="DE111" s="3463"/>
      <c r="DF111" s="3463"/>
      <c r="DG111" s="3493"/>
      <c r="DH111" s="3496"/>
      <c r="DI111" s="3463"/>
      <c r="DJ111" s="3463"/>
      <c r="DK111" s="3463"/>
      <c r="DL111" s="3463"/>
      <c r="DM111" s="3493"/>
      <c r="DN111" s="3496"/>
      <c r="DO111" s="3463"/>
      <c r="DP111" s="3463"/>
      <c r="DQ111" s="3463"/>
      <c r="DR111" s="3463"/>
      <c r="DS111" s="3493"/>
      <c r="DT111" s="3496"/>
      <c r="DU111" s="3463"/>
      <c r="DV111" s="3463"/>
      <c r="DW111" s="3463"/>
      <c r="DX111" s="3463"/>
      <c r="DY111" s="3493"/>
      <c r="DZ111" s="3496"/>
      <c r="EA111" s="3463"/>
      <c r="EB111" s="3463"/>
      <c r="EC111" s="3463"/>
      <c r="ED111" s="3463"/>
      <c r="EE111" s="3493"/>
      <c r="EF111" s="3496"/>
      <c r="EG111" s="3463"/>
      <c r="EH111" s="3463"/>
      <c r="EI111" s="3463"/>
      <c r="EJ111" s="3463"/>
      <c r="EK111" s="3493"/>
      <c r="EL111" s="3496"/>
      <c r="EM111" s="3463"/>
      <c r="EN111" s="3463"/>
      <c r="EO111" s="3463"/>
      <c r="EP111" s="3463"/>
      <c r="EQ111" s="3493"/>
      <c r="ER111" s="3496"/>
      <c r="ES111" s="3463"/>
      <c r="ET111" s="3463"/>
      <c r="EU111" s="3463"/>
      <c r="EV111" s="3463"/>
      <c r="EW111" s="3493"/>
      <c r="EX111" s="3496"/>
      <c r="EY111" s="3463"/>
      <c r="EZ111" s="3463"/>
      <c r="FA111" s="3463"/>
      <c r="FB111" s="3463"/>
      <c r="FC111" s="3493"/>
      <c r="FD111" s="3496"/>
      <c r="FE111" s="3463"/>
      <c r="FF111" s="3463"/>
      <c r="FG111" s="3463"/>
      <c r="FH111" s="3463"/>
      <c r="FI111" s="3493"/>
      <c r="FJ111" s="3496"/>
      <c r="FK111" s="3463"/>
      <c r="FL111" s="3463"/>
      <c r="FM111" s="3463"/>
      <c r="FN111" s="3463"/>
      <c r="FO111" s="3493"/>
      <c r="FP111" s="3496"/>
      <c r="FQ111" s="3463"/>
      <c r="FR111" s="3463"/>
      <c r="FS111" s="3463"/>
      <c r="FT111" s="3463"/>
      <c r="FU111" s="3493"/>
      <c r="FV111" s="3496"/>
      <c r="FW111" s="3463"/>
      <c r="FX111" s="3463"/>
      <c r="FY111" s="3463"/>
      <c r="FZ111" s="3463"/>
      <c r="GA111" s="3493"/>
      <c r="GB111" s="3496"/>
      <c r="GC111" s="3463"/>
      <c r="GD111" s="3463"/>
      <c r="GE111" s="3463"/>
      <c r="GF111" s="3458"/>
      <c r="GG111" s="3507"/>
      <c r="GH111" s="421">
        <f t="shared" si="11"/>
        <v>0</v>
      </c>
      <c r="GI111" s="421">
        <f t="shared" si="12"/>
        <v>0</v>
      </c>
      <c r="GJ111" s="421">
        <f t="shared" si="13"/>
        <v>0</v>
      </c>
      <c r="GK111" s="14"/>
      <c r="GM111" s="422">
        <f t="shared" si="14"/>
        <v>0</v>
      </c>
      <c r="GN111" s="422">
        <f t="shared" si="15"/>
        <v>0</v>
      </c>
      <c r="GO111" s="422">
        <f t="shared" si="16"/>
        <v>0</v>
      </c>
      <c r="GP111" s="422">
        <f t="shared" si="17"/>
        <v>0</v>
      </c>
      <c r="GQ111" s="422">
        <f t="shared" si="18"/>
        <v>0</v>
      </c>
      <c r="GR111" s="422">
        <f t="shared" si="19"/>
        <v>0</v>
      </c>
      <c r="GS111" s="417" t="str">
        <f t="shared" si="20"/>
        <v/>
      </c>
      <c r="GT111" s="417" t="str">
        <f t="shared" si="21"/>
        <v/>
      </c>
    </row>
    <row r="112" spans="1:202">
      <c r="A112" s="3438">
        <v>89</v>
      </c>
      <c r="B112" s="3443"/>
      <c r="C112" s="3447"/>
      <c r="D112" s="3452"/>
      <c r="E112" s="3458"/>
      <c r="F112" s="3463"/>
      <c r="G112" s="3463"/>
      <c r="H112" s="3463"/>
      <c r="I112" s="3466"/>
      <c r="J112" s="3469"/>
      <c r="K112" s="3463"/>
      <c r="L112" s="3463"/>
      <c r="M112" s="3463"/>
      <c r="N112" s="3463"/>
      <c r="O112" s="3466"/>
      <c r="P112" s="3469"/>
      <c r="Q112" s="3463"/>
      <c r="R112" s="3463"/>
      <c r="S112" s="3463"/>
      <c r="T112" s="3463"/>
      <c r="U112" s="3466"/>
      <c r="V112" s="3469"/>
      <c r="W112" s="3463"/>
      <c r="X112" s="3463"/>
      <c r="Y112" s="3463"/>
      <c r="Z112" s="3463"/>
      <c r="AA112" s="3466"/>
      <c r="AB112" s="3469"/>
      <c r="AC112" s="3463"/>
      <c r="AD112" s="3463"/>
      <c r="AE112" s="3463"/>
      <c r="AF112" s="3463"/>
      <c r="AG112" s="3466"/>
      <c r="AH112" s="3469"/>
      <c r="AI112" s="3463"/>
      <c r="AJ112" s="3463"/>
      <c r="AK112" s="3463"/>
      <c r="AL112" s="3463"/>
      <c r="AM112" s="3466"/>
      <c r="AN112" s="3469"/>
      <c r="AO112" s="3463"/>
      <c r="AP112" s="3463"/>
      <c r="AQ112" s="3463"/>
      <c r="AR112" s="3463"/>
      <c r="AS112" s="3493"/>
      <c r="AT112" s="3496"/>
      <c r="AU112" s="3463"/>
      <c r="AV112" s="3463"/>
      <c r="AW112" s="3463"/>
      <c r="AX112" s="3463"/>
      <c r="AY112" s="3466"/>
      <c r="AZ112" s="3469"/>
      <c r="BA112" s="3463"/>
      <c r="BB112" s="3463"/>
      <c r="BC112" s="3463"/>
      <c r="BD112" s="3463"/>
      <c r="BE112" s="3466"/>
      <c r="BF112" s="3469"/>
      <c r="BG112" s="3463"/>
      <c r="BH112" s="3463"/>
      <c r="BI112" s="3463"/>
      <c r="BJ112" s="3463"/>
      <c r="BK112" s="3466"/>
      <c r="BL112" s="3469"/>
      <c r="BM112" s="3463"/>
      <c r="BN112" s="3463"/>
      <c r="BO112" s="3463"/>
      <c r="BP112" s="3463"/>
      <c r="BQ112" s="3493"/>
      <c r="BR112" s="3496"/>
      <c r="BS112" s="3463"/>
      <c r="BT112" s="3463"/>
      <c r="BU112" s="3463"/>
      <c r="BV112" s="3463"/>
      <c r="BW112" s="3466"/>
      <c r="BX112" s="3469"/>
      <c r="BY112" s="3463"/>
      <c r="BZ112" s="3463"/>
      <c r="CA112" s="3463"/>
      <c r="CB112" s="3463"/>
      <c r="CC112" s="3466"/>
      <c r="CD112" s="3469"/>
      <c r="CE112" s="3463"/>
      <c r="CF112" s="3463"/>
      <c r="CG112" s="3463"/>
      <c r="CH112" s="3463"/>
      <c r="CI112" s="3466"/>
      <c r="CJ112" s="3469"/>
      <c r="CK112" s="3463"/>
      <c r="CL112" s="3463"/>
      <c r="CM112" s="3463"/>
      <c r="CN112" s="3463"/>
      <c r="CO112" s="3466"/>
      <c r="CP112" s="3469"/>
      <c r="CQ112" s="3463"/>
      <c r="CR112" s="3463"/>
      <c r="CS112" s="3463"/>
      <c r="CT112" s="3463"/>
      <c r="CU112" s="3466"/>
      <c r="CV112" s="3469"/>
      <c r="CW112" s="3463"/>
      <c r="CX112" s="3463"/>
      <c r="CY112" s="3463"/>
      <c r="CZ112" s="3463"/>
      <c r="DA112" s="3493"/>
      <c r="DB112" s="3496"/>
      <c r="DC112" s="3463"/>
      <c r="DD112" s="3463"/>
      <c r="DE112" s="3463"/>
      <c r="DF112" s="3463"/>
      <c r="DG112" s="3493"/>
      <c r="DH112" s="3496"/>
      <c r="DI112" s="3463"/>
      <c r="DJ112" s="3463"/>
      <c r="DK112" s="3463"/>
      <c r="DL112" s="3463"/>
      <c r="DM112" s="3493"/>
      <c r="DN112" s="3496"/>
      <c r="DO112" s="3463"/>
      <c r="DP112" s="3463"/>
      <c r="DQ112" s="3463"/>
      <c r="DR112" s="3463"/>
      <c r="DS112" s="3493"/>
      <c r="DT112" s="3496"/>
      <c r="DU112" s="3463"/>
      <c r="DV112" s="3463"/>
      <c r="DW112" s="3463"/>
      <c r="DX112" s="3463"/>
      <c r="DY112" s="3493"/>
      <c r="DZ112" s="3496"/>
      <c r="EA112" s="3463"/>
      <c r="EB112" s="3463"/>
      <c r="EC112" s="3463"/>
      <c r="ED112" s="3463"/>
      <c r="EE112" s="3493"/>
      <c r="EF112" s="3496"/>
      <c r="EG112" s="3463"/>
      <c r="EH112" s="3463"/>
      <c r="EI112" s="3463"/>
      <c r="EJ112" s="3463"/>
      <c r="EK112" s="3493"/>
      <c r="EL112" s="3496"/>
      <c r="EM112" s="3463"/>
      <c r="EN112" s="3463"/>
      <c r="EO112" s="3463"/>
      <c r="EP112" s="3463"/>
      <c r="EQ112" s="3493"/>
      <c r="ER112" s="3496"/>
      <c r="ES112" s="3463"/>
      <c r="ET112" s="3463"/>
      <c r="EU112" s="3463"/>
      <c r="EV112" s="3463"/>
      <c r="EW112" s="3493"/>
      <c r="EX112" s="3496"/>
      <c r="EY112" s="3463"/>
      <c r="EZ112" s="3463"/>
      <c r="FA112" s="3463"/>
      <c r="FB112" s="3463"/>
      <c r="FC112" s="3493"/>
      <c r="FD112" s="3496"/>
      <c r="FE112" s="3463"/>
      <c r="FF112" s="3463"/>
      <c r="FG112" s="3463"/>
      <c r="FH112" s="3463"/>
      <c r="FI112" s="3493"/>
      <c r="FJ112" s="3496"/>
      <c r="FK112" s="3463"/>
      <c r="FL112" s="3463"/>
      <c r="FM112" s="3463"/>
      <c r="FN112" s="3463"/>
      <c r="FO112" s="3493"/>
      <c r="FP112" s="3496"/>
      <c r="FQ112" s="3463"/>
      <c r="FR112" s="3463"/>
      <c r="FS112" s="3463"/>
      <c r="FT112" s="3463"/>
      <c r="FU112" s="3493"/>
      <c r="FV112" s="3496"/>
      <c r="FW112" s="3463"/>
      <c r="FX112" s="3463"/>
      <c r="FY112" s="3463"/>
      <c r="FZ112" s="3463"/>
      <c r="GA112" s="3493"/>
      <c r="GB112" s="3496"/>
      <c r="GC112" s="3463"/>
      <c r="GD112" s="3463"/>
      <c r="GE112" s="3463"/>
      <c r="GF112" s="3458"/>
      <c r="GG112" s="3507"/>
      <c r="GH112" s="421">
        <f t="shared" si="11"/>
        <v>0</v>
      </c>
      <c r="GI112" s="421">
        <f t="shared" si="12"/>
        <v>0</v>
      </c>
      <c r="GJ112" s="421">
        <f t="shared" si="13"/>
        <v>0</v>
      </c>
      <c r="GK112" s="14"/>
      <c r="GM112" s="422">
        <f t="shared" si="14"/>
        <v>0</v>
      </c>
      <c r="GN112" s="422">
        <f t="shared" si="15"/>
        <v>0</v>
      </c>
      <c r="GO112" s="422">
        <f t="shared" si="16"/>
        <v>0</v>
      </c>
      <c r="GP112" s="422">
        <f t="shared" si="17"/>
        <v>0</v>
      </c>
      <c r="GQ112" s="422">
        <f t="shared" si="18"/>
        <v>0</v>
      </c>
      <c r="GR112" s="422">
        <f t="shared" si="19"/>
        <v>0</v>
      </c>
      <c r="GS112" s="417" t="str">
        <f t="shared" si="20"/>
        <v/>
      </c>
      <c r="GT112" s="417" t="str">
        <f t="shared" si="21"/>
        <v/>
      </c>
    </row>
    <row r="113" spans="1:202">
      <c r="A113" s="3438">
        <v>90</v>
      </c>
      <c r="B113" s="3443"/>
      <c r="C113" s="3447"/>
      <c r="D113" s="3452"/>
      <c r="E113" s="3458"/>
      <c r="F113" s="3463"/>
      <c r="G113" s="3463"/>
      <c r="H113" s="3463"/>
      <c r="I113" s="3466"/>
      <c r="J113" s="3469"/>
      <c r="K113" s="3463"/>
      <c r="L113" s="3463"/>
      <c r="M113" s="3463"/>
      <c r="N113" s="3463"/>
      <c r="O113" s="3466"/>
      <c r="P113" s="3469"/>
      <c r="Q113" s="3463"/>
      <c r="R113" s="3463"/>
      <c r="S113" s="3463"/>
      <c r="T113" s="3463"/>
      <c r="U113" s="3466"/>
      <c r="V113" s="3469"/>
      <c r="W113" s="3463"/>
      <c r="X113" s="3463"/>
      <c r="Y113" s="3463"/>
      <c r="Z113" s="3463"/>
      <c r="AA113" s="3466"/>
      <c r="AB113" s="3469"/>
      <c r="AC113" s="3463"/>
      <c r="AD113" s="3463"/>
      <c r="AE113" s="3463"/>
      <c r="AF113" s="3463"/>
      <c r="AG113" s="3466"/>
      <c r="AH113" s="3469"/>
      <c r="AI113" s="3463"/>
      <c r="AJ113" s="3463"/>
      <c r="AK113" s="3463"/>
      <c r="AL113" s="3463"/>
      <c r="AM113" s="3466"/>
      <c r="AN113" s="3469"/>
      <c r="AO113" s="3463"/>
      <c r="AP113" s="3463"/>
      <c r="AQ113" s="3463"/>
      <c r="AR113" s="3463"/>
      <c r="AS113" s="3493"/>
      <c r="AT113" s="3496"/>
      <c r="AU113" s="3463"/>
      <c r="AV113" s="3463"/>
      <c r="AW113" s="3463"/>
      <c r="AX113" s="3463"/>
      <c r="AY113" s="3466"/>
      <c r="AZ113" s="3469"/>
      <c r="BA113" s="3463"/>
      <c r="BB113" s="3463"/>
      <c r="BC113" s="3463"/>
      <c r="BD113" s="3463"/>
      <c r="BE113" s="3466"/>
      <c r="BF113" s="3469"/>
      <c r="BG113" s="3463"/>
      <c r="BH113" s="3463"/>
      <c r="BI113" s="3463"/>
      <c r="BJ113" s="3463"/>
      <c r="BK113" s="3466"/>
      <c r="BL113" s="3469"/>
      <c r="BM113" s="3463"/>
      <c r="BN113" s="3463"/>
      <c r="BO113" s="3463"/>
      <c r="BP113" s="3463"/>
      <c r="BQ113" s="3493"/>
      <c r="BR113" s="3496"/>
      <c r="BS113" s="3463"/>
      <c r="BT113" s="3463"/>
      <c r="BU113" s="3463"/>
      <c r="BV113" s="3463"/>
      <c r="BW113" s="3466"/>
      <c r="BX113" s="3469"/>
      <c r="BY113" s="3463"/>
      <c r="BZ113" s="3463"/>
      <c r="CA113" s="3463"/>
      <c r="CB113" s="3463"/>
      <c r="CC113" s="3466"/>
      <c r="CD113" s="3469"/>
      <c r="CE113" s="3463"/>
      <c r="CF113" s="3463"/>
      <c r="CG113" s="3463"/>
      <c r="CH113" s="3463"/>
      <c r="CI113" s="3466"/>
      <c r="CJ113" s="3469"/>
      <c r="CK113" s="3463"/>
      <c r="CL113" s="3463"/>
      <c r="CM113" s="3463"/>
      <c r="CN113" s="3463"/>
      <c r="CO113" s="3466"/>
      <c r="CP113" s="3469"/>
      <c r="CQ113" s="3463"/>
      <c r="CR113" s="3463"/>
      <c r="CS113" s="3463"/>
      <c r="CT113" s="3463"/>
      <c r="CU113" s="3466"/>
      <c r="CV113" s="3469"/>
      <c r="CW113" s="3463"/>
      <c r="CX113" s="3463"/>
      <c r="CY113" s="3463"/>
      <c r="CZ113" s="3463"/>
      <c r="DA113" s="3493"/>
      <c r="DB113" s="3496"/>
      <c r="DC113" s="3463"/>
      <c r="DD113" s="3463"/>
      <c r="DE113" s="3463"/>
      <c r="DF113" s="3463"/>
      <c r="DG113" s="3493"/>
      <c r="DH113" s="3496"/>
      <c r="DI113" s="3463"/>
      <c r="DJ113" s="3463"/>
      <c r="DK113" s="3463"/>
      <c r="DL113" s="3463"/>
      <c r="DM113" s="3493"/>
      <c r="DN113" s="3496"/>
      <c r="DO113" s="3463"/>
      <c r="DP113" s="3463"/>
      <c r="DQ113" s="3463"/>
      <c r="DR113" s="3463"/>
      <c r="DS113" s="3493"/>
      <c r="DT113" s="3496"/>
      <c r="DU113" s="3463"/>
      <c r="DV113" s="3463"/>
      <c r="DW113" s="3463"/>
      <c r="DX113" s="3463"/>
      <c r="DY113" s="3493"/>
      <c r="DZ113" s="3496"/>
      <c r="EA113" s="3463"/>
      <c r="EB113" s="3463"/>
      <c r="EC113" s="3463"/>
      <c r="ED113" s="3463"/>
      <c r="EE113" s="3493"/>
      <c r="EF113" s="3496"/>
      <c r="EG113" s="3463"/>
      <c r="EH113" s="3463"/>
      <c r="EI113" s="3463"/>
      <c r="EJ113" s="3463"/>
      <c r="EK113" s="3493"/>
      <c r="EL113" s="3496"/>
      <c r="EM113" s="3463"/>
      <c r="EN113" s="3463"/>
      <c r="EO113" s="3463"/>
      <c r="EP113" s="3463"/>
      <c r="EQ113" s="3493"/>
      <c r="ER113" s="3496"/>
      <c r="ES113" s="3463"/>
      <c r="ET113" s="3463"/>
      <c r="EU113" s="3463"/>
      <c r="EV113" s="3463"/>
      <c r="EW113" s="3493"/>
      <c r="EX113" s="3496"/>
      <c r="EY113" s="3463"/>
      <c r="EZ113" s="3463"/>
      <c r="FA113" s="3463"/>
      <c r="FB113" s="3463"/>
      <c r="FC113" s="3493"/>
      <c r="FD113" s="3496"/>
      <c r="FE113" s="3463"/>
      <c r="FF113" s="3463"/>
      <c r="FG113" s="3463"/>
      <c r="FH113" s="3463"/>
      <c r="FI113" s="3493"/>
      <c r="FJ113" s="3496"/>
      <c r="FK113" s="3463"/>
      <c r="FL113" s="3463"/>
      <c r="FM113" s="3463"/>
      <c r="FN113" s="3463"/>
      <c r="FO113" s="3493"/>
      <c r="FP113" s="3496"/>
      <c r="FQ113" s="3463"/>
      <c r="FR113" s="3463"/>
      <c r="FS113" s="3463"/>
      <c r="FT113" s="3463"/>
      <c r="FU113" s="3493"/>
      <c r="FV113" s="3496"/>
      <c r="FW113" s="3463"/>
      <c r="FX113" s="3463"/>
      <c r="FY113" s="3463"/>
      <c r="FZ113" s="3463"/>
      <c r="GA113" s="3493"/>
      <c r="GB113" s="3496"/>
      <c r="GC113" s="3463"/>
      <c r="GD113" s="3463"/>
      <c r="GE113" s="3463"/>
      <c r="GF113" s="3458"/>
      <c r="GG113" s="3507"/>
      <c r="GH113" s="421">
        <f t="shared" si="11"/>
        <v>0</v>
      </c>
      <c r="GI113" s="421">
        <f t="shared" si="12"/>
        <v>0</v>
      </c>
      <c r="GJ113" s="421">
        <f t="shared" si="13"/>
        <v>0</v>
      </c>
      <c r="GK113" s="14"/>
      <c r="GM113" s="422">
        <f t="shared" si="14"/>
        <v>0</v>
      </c>
      <c r="GN113" s="422">
        <f t="shared" si="15"/>
        <v>0</v>
      </c>
      <c r="GO113" s="422">
        <f t="shared" si="16"/>
        <v>0</v>
      </c>
      <c r="GP113" s="422">
        <f t="shared" si="17"/>
        <v>0</v>
      </c>
      <c r="GQ113" s="422">
        <f t="shared" si="18"/>
        <v>0</v>
      </c>
      <c r="GR113" s="422">
        <f t="shared" si="19"/>
        <v>0</v>
      </c>
      <c r="GS113" s="417" t="str">
        <f t="shared" si="20"/>
        <v/>
      </c>
      <c r="GT113" s="417" t="str">
        <f t="shared" si="21"/>
        <v/>
      </c>
    </row>
    <row r="114" spans="1:202">
      <c r="A114" s="3438">
        <v>91</v>
      </c>
      <c r="B114" s="3443"/>
      <c r="C114" s="3447"/>
      <c r="D114" s="3452"/>
      <c r="E114" s="3458"/>
      <c r="F114" s="3463"/>
      <c r="G114" s="3463"/>
      <c r="H114" s="3463"/>
      <c r="I114" s="3466"/>
      <c r="J114" s="3469"/>
      <c r="K114" s="3463"/>
      <c r="L114" s="3463"/>
      <c r="M114" s="3463"/>
      <c r="N114" s="3463"/>
      <c r="O114" s="3466"/>
      <c r="P114" s="3469"/>
      <c r="Q114" s="3463"/>
      <c r="R114" s="3463"/>
      <c r="S114" s="3463"/>
      <c r="T114" s="3463"/>
      <c r="U114" s="3466"/>
      <c r="V114" s="3469"/>
      <c r="W114" s="3463"/>
      <c r="X114" s="3463"/>
      <c r="Y114" s="3463"/>
      <c r="Z114" s="3463"/>
      <c r="AA114" s="3466"/>
      <c r="AB114" s="3469"/>
      <c r="AC114" s="3463"/>
      <c r="AD114" s="3463"/>
      <c r="AE114" s="3463"/>
      <c r="AF114" s="3463"/>
      <c r="AG114" s="3466"/>
      <c r="AH114" s="3469"/>
      <c r="AI114" s="3463"/>
      <c r="AJ114" s="3463"/>
      <c r="AK114" s="3463"/>
      <c r="AL114" s="3463"/>
      <c r="AM114" s="3466"/>
      <c r="AN114" s="3469"/>
      <c r="AO114" s="3463"/>
      <c r="AP114" s="3463"/>
      <c r="AQ114" s="3463"/>
      <c r="AR114" s="3463"/>
      <c r="AS114" s="3493"/>
      <c r="AT114" s="3496"/>
      <c r="AU114" s="3463"/>
      <c r="AV114" s="3463"/>
      <c r="AW114" s="3463"/>
      <c r="AX114" s="3463"/>
      <c r="AY114" s="3466"/>
      <c r="AZ114" s="3469"/>
      <c r="BA114" s="3463"/>
      <c r="BB114" s="3463"/>
      <c r="BC114" s="3463"/>
      <c r="BD114" s="3463"/>
      <c r="BE114" s="3466"/>
      <c r="BF114" s="3469"/>
      <c r="BG114" s="3463"/>
      <c r="BH114" s="3463"/>
      <c r="BI114" s="3463"/>
      <c r="BJ114" s="3463"/>
      <c r="BK114" s="3466"/>
      <c r="BL114" s="3469"/>
      <c r="BM114" s="3463"/>
      <c r="BN114" s="3463"/>
      <c r="BO114" s="3463"/>
      <c r="BP114" s="3463"/>
      <c r="BQ114" s="3493"/>
      <c r="BR114" s="3496"/>
      <c r="BS114" s="3463"/>
      <c r="BT114" s="3463"/>
      <c r="BU114" s="3463"/>
      <c r="BV114" s="3463"/>
      <c r="BW114" s="3466"/>
      <c r="BX114" s="3469"/>
      <c r="BY114" s="3463"/>
      <c r="BZ114" s="3463"/>
      <c r="CA114" s="3463"/>
      <c r="CB114" s="3463"/>
      <c r="CC114" s="3466"/>
      <c r="CD114" s="3469"/>
      <c r="CE114" s="3463"/>
      <c r="CF114" s="3463"/>
      <c r="CG114" s="3463"/>
      <c r="CH114" s="3463"/>
      <c r="CI114" s="3466"/>
      <c r="CJ114" s="3469"/>
      <c r="CK114" s="3463"/>
      <c r="CL114" s="3463"/>
      <c r="CM114" s="3463"/>
      <c r="CN114" s="3463"/>
      <c r="CO114" s="3466"/>
      <c r="CP114" s="3469"/>
      <c r="CQ114" s="3463"/>
      <c r="CR114" s="3463"/>
      <c r="CS114" s="3463"/>
      <c r="CT114" s="3463"/>
      <c r="CU114" s="3466"/>
      <c r="CV114" s="3469"/>
      <c r="CW114" s="3463"/>
      <c r="CX114" s="3463"/>
      <c r="CY114" s="3463"/>
      <c r="CZ114" s="3463"/>
      <c r="DA114" s="3493"/>
      <c r="DB114" s="3496"/>
      <c r="DC114" s="3463"/>
      <c r="DD114" s="3463"/>
      <c r="DE114" s="3463"/>
      <c r="DF114" s="3463"/>
      <c r="DG114" s="3493"/>
      <c r="DH114" s="3496"/>
      <c r="DI114" s="3463"/>
      <c r="DJ114" s="3463"/>
      <c r="DK114" s="3463"/>
      <c r="DL114" s="3463"/>
      <c r="DM114" s="3493"/>
      <c r="DN114" s="3496"/>
      <c r="DO114" s="3463"/>
      <c r="DP114" s="3463"/>
      <c r="DQ114" s="3463"/>
      <c r="DR114" s="3463"/>
      <c r="DS114" s="3493"/>
      <c r="DT114" s="3496"/>
      <c r="DU114" s="3463"/>
      <c r="DV114" s="3463"/>
      <c r="DW114" s="3463"/>
      <c r="DX114" s="3463"/>
      <c r="DY114" s="3493"/>
      <c r="DZ114" s="3496"/>
      <c r="EA114" s="3463"/>
      <c r="EB114" s="3463"/>
      <c r="EC114" s="3463"/>
      <c r="ED114" s="3463"/>
      <c r="EE114" s="3493"/>
      <c r="EF114" s="3496"/>
      <c r="EG114" s="3463"/>
      <c r="EH114" s="3463"/>
      <c r="EI114" s="3463"/>
      <c r="EJ114" s="3463"/>
      <c r="EK114" s="3493"/>
      <c r="EL114" s="3496"/>
      <c r="EM114" s="3463"/>
      <c r="EN114" s="3463"/>
      <c r="EO114" s="3463"/>
      <c r="EP114" s="3463"/>
      <c r="EQ114" s="3493"/>
      <c r="ER114" s="3496"/>
      <c r="ES114" s="3463"/>
      <c r="ET114" s="3463"/>
      <c r="EU114" s="3463"/>
      <c r="EV114" s="3463"/>
      <c r="EW114" s="3493"/>
      <c r="EX114" s="3496"/>
      <c r="EY114" s="3463"/>
      <c r="EZ114" s="3463"/>
      <c r="FA114" s="3463"/>
      <c r="FB114" s="3463"/>
      <c r="FC114" s="3493"/>
      <c r="FD114" s="3496"/>
      <c r="FE114" s="3463"/>
      <c r="FF114" s="3463"/>
      <c r="FG114" s="3463"/>
      <c r="FH114" s="3463"/>
      <c r="FI114" s="3493"/>
      <c r="FJ114" s="3496"/>
      <c r="FK114" s="3463"/>
      <c r="FL114" s="3463"/>
      <c r="FM114" s="3463"/>
      <c r="FN114" s="3463"/>
      <c r="FO114" s="3493"/>
      <c r="FP114" s="3496"/>
      <c r="FQ114" s="3463"/>
      <c r="FR114" s="3463"/>
      <c r="FS114" s="3463"/>
      <c r="FT114" s="3463"/>
      <c r="FU114" s="3493"/>
      <c r="FV114" s="3496"/>
      <c r="FW114" s="3463"/>
      <c r="FX114" s="3463"/>
      <c r="FY114" s="3463"/>
      <c r="FZ114" s="3463"/>
      <c r="GA114" s="3493"/>
      <c r="GB114" s="3496"/>
      <c r="GC114" s="3463"/>
      <c r="GD114" s="3463"/>
      <c r="GE114" s="3463"/>
      <c r="GF114" s="3458"/>
      <c r="GG114" s="3507"/>
      <c r="GH114" s="421">
        <f t="shared" si="11"/>
        <v>0</v>
      </c>
      <c r="GI114" s="421">
        <f t="shared" si="12"/>
        <v>0</v>
      </c>
      <c r="GJ114" s="421">
        <f t="shared" si="13"/>
        <v>0</v>
      </c>
      <c r="GK114" s="14"/>
      <c r="GM114" s="422">
        <f t="shared" si="14"/>
        <v>0</v>
      </c>
      <c r="GN114" s="422">
        <f t="shared" si="15"/>
        <v>0</v>
      </c>
      <c r="GO114" s="422">
        <f t="shared" si="16"/>
        <v>0</v>
      </c>
      <c r="GP114" s="422">
        <f t="shared" si="17"/>
        <v>0</v>
      </c>
      <c r="GQ114" s="422">
        <f t="shared" si="18"/>
        <v>0</v>
      </c>
      <c r="GR114" s="422">
        <f t="shared" si="19"/>
        <v>0</v>
      </c>
      <c r="GS114" s="417" t="str">
        <f t="shared" si="20"/>
        <v/>
      </c>
      <c r="GT114" s="417" t="str">
        <f t="shared" si="21"/>
        <v/>
      </c>
    </row>
    <row r="115" spans="1:202">
      <c r="A115" s="3438">
        <v>92</v>
      </c>
      <c r="B115" s="3443"/>
      <c r="C115" s="3447"/>
      <c r="D115" s="3452"/>
      <c r="E115" s="3458"/>
      <c r="F115" s="3463"/>
      <c r="G115" s="3463"/>
      <c r="H115" s="3463"/>
      <c r="I115" s="3466"/>
      <c r="J115" s="3469"/>
      <c r="K115" s="3463"/>
      <c r="L115" s="3463"/>
      <c r="M115" s="3463"/>
      <c r="N115" s="3463"/>
      <c r="O115" s="3466"/>
      <c r="P115" s="3469"/>
      <c r="Q115" s="3463"/>
      <c r="R115" s="3463"/>
      <c r="S115" s="3463"/>
      <c r="T115" s="3463"/>
      <c r="U115" s="3466"/>
      <c r="V115" s="3469"/>
      <c r="W115" s="3463"/>
      <c r="X115" s="3463"/>
      <c r="Y115" s="3463"/>
      <c r="Z115" s="3463"/>
      <c r="AA115" s="3466"/>
      <c r="AB115" s="3469"/>
      <c r="AC115" s="3463"/>
      <c r="AD115" s="3463"/>
      <c r="AE115" s="3463"/>
      <c r="AF115" s="3463"/>
      <c r="AG115" s="3466"/>
      <c r="AH115" s="3469"/>
      <c r="AI115" s="3463"/>
      <c r="AJ115" s="3463"/>
      <c r="AK115" s="3463"/>
      <c r="AL115" s="3463"/>
      <c r="AM115" s="3466"/>
      <c r="AN115" s="3469"/>
      <c r="AO115" s="3463"/>
      <c r="AP115" s="3463"/>
      <c r="AQ115" s="3463"/>
      <c r="AR115" s="3463"/>
      <c r="AS115" s="3493"/>
      <c r="AT115" s="3496"/>
      <c r="AU115" s="3463"/>
      <c r="AV115" s="3463"/>
      <c r="AW115" s="3463"/>
      <c r="AX115" s="3463"/>
      <c r="AY115" s="3466"/>
      <c r="AZ115" s="3469"/>
      <c r="BA115" s="3463"/>
      <c r="BB115" s="3463"/>
      <c r="BC115" s="3463"/>
      <c r="BD115" s="3463"/>
      <c r="BE115" s="3466"/>
      <c r="BF115" s="3469"/>
      <c r="BG115" s="3463"/>
      <c r="BH115" s="3463"/>
      <c r="BI115" s="3463"/>
      <c r="BJ115" s="3463"/>
      <c r="BK115" s="3466"/>
      <c r="BL115" s="3469"/>
      <c r="BM115" s="3463"/>
      <c r="BN115" s="3463"/>
      <c r="BO115" s="3463"/>
      <c r="BP115" s="3463"/>
      <c r="BQ115" s="3493"/>
      <c r="BR115" s="3496"/>
      <c r="BS115" s="3463"/>
      <c r="BT115" s="3463"/>
      <c r="BU115" s="3463"/>
      <c r="BV115" s="3463"/>
      <c r="BW115" s="3466"/>
      <c r="BX115" s="3469"/>
      <c r="BY115" s="3463"/>
      <c r="BZ115" s="3463"/>
      <c r="CA115" s="3463"/>
      <c r="CB115" s="3463"/>
      <c r="CC115" s="3466"/>
      <c r="CD115" s="3469"/>
      <c r="CE115" s="3463"/>
      <c r="CF115" s="3463"/>
      <c r="CG115" s="3463"/>
      <c r="CH115" s="3463"/>
      <c r="CI115" s="3466"/>
      <c r="CJ115" s="3469"/>
      <c r="CK115" s="3463"/>
      <c r="CL115" s="3463"/>
      <c r="CM115" s="3463"/>
      <c r="CN115" s="3463"/>
      <c r="CO115" s="3466"/>
      <c r="CP115" s="3469"/>
      <c r="CQ115" s="3463"/>
      <c r="CR115" s="3463"/>
      <c r="CS115" s="3463"/>
      <c r="CT115" s="3463"/>
      <c r="CU115" s="3466"/>
      <c r="CV115" s="3469"/>
      <c r="CW115" s="3463"/>
      <c r="CX115" s="3463"/>
      <c r="CY115" s="3463"/>
      <c r="CZ115" s="3463"/>
      <c r="DA115" s="3493"/>
      <c r="DB115" s="3496"/>
      <c r="DC115" s="3463"/>
      <c r="DD115" s="3463"/>
      <c r="DE115" s="3463"/>
      <c r="DF115" s="3463"/>
      <c r="DG115" s="3493"/>
      <c r="DH115" s="3496"/>
      <c r="DI115" s="3463"/>
      <c r="DJ115" s="3463"/>
      <c r="DK115" s="3463"/>
      <c r="DL115" s="3463"/>
      <c r="DM115" s="3493"/>
      <c r="DN115" s="3496"/>
      <c r="DO115" s="3463"/>
      <c r="DP115" s="3463"/>
      <c r="DQ115" s="3463"/>
      <c r="DR115" s="3463"/>
      <c r="DS115" s="3493"/>
      <c r="DT115" s="3496"/>
      <c r="DU115" s="3463"/>
      <c r="DV115" s="3463"/>
      <c r="DW115" s="3463"/>
      <c r="DX115" s="3463"/>
      <c r="DY115" s="3493"/>
      <c r="DZ115" s="3496"/>
      <c r="EA115" s="3463"/>
      <c r="EB115" s="3463"/>
      <c r="EC115" s="3463"/>
      <c r="ED115" s="3463"/>
      <c r="EE115" s="3493"/>
      <c r="EF115" s="3496"/>
      <c r="EG115" s="3463"/>
      <c r="EH115" s="3463"/>
      <c r="EI115" s="3463"/>
      <c r="EJ115" s="3463"/>
      <c r="EK115" s="3493"/>
      <c r="EL115" s="3496"/>
      <c r="EM115" s="3463"/>
      <c r="EN115" s="3463"/>
      <c r="EO115" s="3463"/>
      <c r="EP115" s="3463"/>
      <c r="EQ115" s="3493"/>
      <c r="ER115" s="3496"/>
      <c r="ES115" s="3463"/>
      <c r="ET115" s="3463"/>
      <c r="EU115" s="3463"/>
      <c r="EV115" s="3463"/>
      <c r="EW115" s="3493"/>
      <c r="EX115" s="3496"/>
      <c r="EY115" s="3463"/>
      <c r="EZ115" s="3463"/>
      <c r="FA115" s="3463"/>
      <c r="FB115" s="3463"/>
      <c r="FC115" s="3493"/>
      <c r="FD115" s="3496"/>
      <c r="FE115" s="3463"/>
      <c r="FF115" s="3463"/>
      <c r="FG115" s="3463"/>
      <c r="FH115" s="3463"/>
      <c r="FI115" s="3493"/>
      <c r="FJ115" s="3496"/>
      <c r="FK115" s="3463"/>
      <c r="FL115" s="3463"/>
      <c r="FM115" s="3463"/>
      <c r="FN115" s="3463"/>
      <c r="FO115" s="3493"/>
      <c r="FP115" s="3496"/>
      <c r="FQ115" s="3463"/>
      <c r="FR115" s="3463"/>
      <c r="FS115" s="3463"/>
      <c r="FT115" s="3463"/>
      <c r="FU115" s="3493"/>
      <c r="FV115" s="3496"/>
      <c r="FW115" s="3463"/>
      <c r="FX115" s="3463"/>
      <c r="FY115" s="3463"/>
      <c r="FZ115" s="3463"/>
      <c r="GA115" s="3493"/>
      <c r="GB115" s="3496"/>
      <c r="GC115" s="3463"/>
      <c r="GD115" s="3463"/>
      <c r="GE115" s="3463"/>
      <c r="GF115" s="3458"/>
      <c r="GG115" s="3507"/>
      <c r="GH115" s="421">
        <f t="shared" si="11"/>
        <v>0</v>
      </c>
      <c r="GI115" s="421">
        <f t="shared" si="12"/>
        <v>0</v>
      </c>
      <c r="GJ115" s="421">
        <f t="shared" si="13"/>
        <v>0</v>
      </c>
      <c r="GK115" s="14"/>
      <c r="GM115" s="422">
        <f t="shared" si="14"/>
        <v>0</v>
      </c>
      <c r="GN115" s="422">
        <f t="shared" si="15"/>
        <v>0</v>
      </c>
      <c r="GO115" s="422">
        <f t="shared" si="16"/>
        <v>0</v>
      </c>
      <c r="GP115" s="422">
        <f t="shared" si="17"/>
        <v>0</v>
      </c>
      <c r="GQ115" s="422">
        <f t="shared" si="18"/>
        <v>0</v>
      </c>
      <c r="GR115" s="422">
        <f t="shared" si="19"/>
        <v>0</v>
      </c>
      <c r="GS115" s="417" t="str">
        <f t="shared" si="20"/>
        <v/>
      </c>
      <c r="GT115" s="417" t="str">
        <f t="shared" si="21"/>
        <v/>
      </c>
    </row>
    <row r="116" spans="1:202">
      <c r="A116" s="3438">
        <v>93</v>
      </c>
      <c r="B116" s="3443"/>
      <c r="C116" s="3447"/>
      <c r="D116" s="3452"/>
      <c r="E116" s="3458"/>
      <c r="F116" s="3463"/>
      <c r="G116" s="3463"/>
      <c r="H116" s="3463"/>
      <c r="I116" s="3466"/>
      <c r="J116" s="3469"/>
      <c r="K116" s="3463"/>
      <c r="L116" s="3463"/>
      <c r="M116" s="3463"/>
      <c r="N116" s="3463"/>
      <c r="O116" s="3466"/>
      <c r="P116" s="3469"/>
      <c r="Q116" s="3463"/>
      <c r="R116" s="3463"/>
      <c r="S116" s="3463"/>
      <c r="T116" s="3463"/>
      <c r="U116" s="3466"/>
      <c r="V116" s="3469"/>
      <c r="W116" s="3463"/>
      <c r="X116" s="3463"/>
      <c r="Y116" s="3463"/>
      <c r="Z116" s="3463"/>
      <c r="AA116" s="3466"/>
      <c r="AB116" s="3469"/>
      <c r="AC116" s="3463"/>
      <c r="AD116" s="3463"/>
      <c r="AE116" s="3463"/>
      <c r="AF116" s="3463"/>
      <c r="AG116" s="3466"/>
      <c r="AH116" s="3469"/>
      <c r="AI116" s="3463"/>
      <c r="AJ116" s="3463"/>
      <c r="AK116" s="3463"/>
      <c r="AL116" s="3463"/>
      <c r="AM116" s="3466"/>
      <c r="AN116" s="3469"/>
      <c r="AO116" s="3463"/>
      <c r="AP116" s="3463"/>
      <c r="AQ116" s="3463"/>
      <c r="AR116" s="3463"/>
      <c r="AS116" s="3493"/>
      <c r="AT116" s="3496"/>
      <c r="AU116" s="3463"/>
      <c r="AV116" s="3463"/>
      <c r="AW116" s="3463"/>
      <c r="AX116" s="3463"/>
      <c r="AY116" s="3466"/>
      <c r="AZ116" s="3469"/>
      <c r="BA116" s="3463"/>
      <c r="BB116" s="3463"/>
      <c r="BC116" s="3463"/>
      <c r="BD116" s="3463"/>
      <c r="BE116" s="3466"/>
      <c r="BF116" s="3469"/>
      <c r="BG116" s="3463"/>
      <c r="BH116" s="3463"/>
      <c r="BI116" s="3463"/>
      <c r="BJ116" s="3463"/>
      <c r="BK116" s="3466"/>
      <c r="BL116" s="3469"/>
      <c r="BM116" s="3463"/>
      <c r="BN116" s="3463"/>
      <c r="BO116" s="3463"/>
      <c r="BP116" s="3463"/>
      <c r="BQ116" s="3493"/>
      <c r="BR116" s="3496"/>
      <c r="BS116" s="3463"/>
      <c r="BT116" s="3463"/>
      <c r="BU116" s="3463"/>
      <c r="BV116" s="3463"/>
      <c r="BW116" s="3466"/>
      <c r="BX116" s="3469"/>
      <c r="BY116" s="3463"/>
      <c r="BZ116" s="3463"/>
      <c r="CA116" s="3463"/>
      <c r="CB116" s="3463"/>
      <c r="CC116" s="3466"/>
      <c r="CD116" s="3469"/>
      <c r="CE116" s="3463"/>
      <c r="CF116" s="3463"/>
      <c r="CG116" s="3463"/>
      <c r="CH116" s="3463"/>
      <c r="CI116" s="3466"/>
      <c r="CJ116" s="3469"/>
      <c r="CK116" s="3463"/>
      <c r="CL116" s="3463"/>
      <c r="CM116" s="3463"/>
      <c r="CN116" s="3463"/>
      <c r="CO116" s="3466"/>
      <c r="CP116" s="3469"/>
      <c r="CQ116" s="3463"/>
      <c r="CR116" s="3463"/>
      <c r="CS116" s="3463"/>
      <c r="CT116" s="3463"/>
      <c r="CU116" s="3466"/>
      <c r="CV116" s="3469"/>
      <c r="CW116" s="3463"/>
      <c r="CX116" s="3463"/>
      <c r="CY116" s="3463"/>
      <c r="CZ116" s="3463"/>
      <c r="DA116" s="3493"/>
      <c r="DB116" s="3496"/>
      <c r="DC116" s="3463"/>
      <c r="DD116" s="3463"/>
      <c r="DE116" s="3463"/>
      <c r="DF116" s="3463"/>
      <c r="DG116" s="3493"/>
      <c r="DH116" s="3496"/>
      <c r="DI116" s="3463"/>
      <c r="DJ116" s="3463"/>
      <c r="DK116" s="3463"/>
      <c r="DL116" s="3463"/>
      <c r="DM116" s="3493"/>
      <c r="DN116" s="3496"/>
      <c r="DO116" s="3463"/>
      <c r="DP116" s="3463"/>
      <c r="DQ116" s="3463"/>
      <c r="DR116" s="3463"/>
      <c r="DS116" s="3493"/>
      <c r="DT116" s="3496"/>
      <c r="DU116" s="3463"/>
      <c r="DV116" s="3463"/>
      <c r="DW116" s="3463"/>
      <c r="DX116" s="3463"/>
      <c r="DY116" s="3493"/>
      <c r="DZ116" s="3496"/>
      <c r="EA116" s="3463"/>
      <c r="EB116" s="3463"/>
      <c r="EC116" s="3463"/>
      <c r="ED116" s="3463"/>
      <c r="EE116" s="3493"/>
      <c r="EF116" s="3496"/>
      <c r="EG116" s="3463"/>
      <c r="EH116" s="3463"/>
      <c r="EI116" s="3463"/>
      <c r="EJ116" s="3463"/>
      <c r="EK116" s="3493"/>
      <c r="EL116" s="3496"/>
      <c r="EM116" s="3463"/>
      <c r="EN116" s="3463"/>
      <c r="EO116" s="3463"/>
      <c r="EP116" s="3463"/>
      <c r="EQ116" s="3493"/>
      <c r="ER116" s="3496"/>
      <c r="ES116" s="3463"/>
      <c r="ET116" s="3463"/>
      <c r="EU116" s="3463"/>
      <c r="EV116" s="3463"/>
      <c r="EW116" s="3493"/>
      <c r="EX116" s="3496"/>
      <c r="EY116" s="3463"/>
      <c r="EZ116" s="3463"/>
      <c r="FA116" s="3463"/>
      <c r="FB116" s="3463"/>
      <c r="FC116" s="3493"/>
      <c r="FD116" s="3496"/>
      <c r="FE116" s="3463"/>
      <c r="FF116" s="3463"/>
      <c r="FG116" s="3463"/>
      <c r="FH116" s="3463"/>
      <c r="FI116" s="3493"/>
      <c r="FJ116" s="3496"/>
      <c r="FK116" s="3463"/>
      <c r="FL116" s="3463"/>
      <c r="FM116" s="3463"/>
      <c r="FN116" s="3463"/>
      <c r="FO116" s="3493"/>
      <c r="FP116" s="3496"/>
      <c r="FQ116" s="3463"/>
      <c r="FR116" s="3463"/>
      <c r="FS116" s="3463"/>
      <c r="FT116" s="3463"/>
      <c r="FU116" s="3493"/>
      <c r="FV116" s="3496"/>
      <c r="FW116" s="3463"/>
      <c r="FX116" s="3463"/>
      <c r="FY116" s="3463"/>
      <c r="FZ116" s="3463"/>
      <c r="GA116" s="3493"/>
      <c r="GB116" s="3496"/>
      <c r="GC116" s="3463"/>
      <c r="GD116" s="3463"/>
      <c r="GE116" s="3463"/>
      <c r="GF116" s="3458"/>
      <c r="GG116" s="3507"/>
      <c r="GH116" s="421">
        <f t="shared" si="11"/>
        <v>0</v>
      </c>
      <c r="GI116" s="421">
        <f t="shared" si="12"/>
        <v>0</v>
      </c>
      <c r="GJ116" s="421">
        <f t="shared" si="13"/>
        <v>0</v>
      </c>
      <c r="GK116" s="14"/>
      <c r="GM116" s="422">
        <f t="shared" si="14"/>
        <v>0</v>
      </c>
      <c r="GN116" s="422">
        <f t="shared" si="15"/>
        <v>0</v>
      </c>
      <c r="GO116" s="422">
        <f t="shared" si="16"/>
        <v>0</v>
      </c>
      <c r="GP116" s="422">
        <f t="shared" si="17"/>
        <v>0</v>
      </c>
      <c r="GQ116" s="422">
        <f t="shared" si="18"/>
        <v>0</v>
      </c>
      <c r="GR116" s="422">
        <f t="shared" si="19"/>
        <v>0</v>
      </c>
      <c r="GS116" s="417" t="str">
        <f t="shared" si="20"/>
        <v/>
      </c>
      <c r="GT116" s="417" t="str">
        <f t="shared" si="21"/>
        <v/>
      </c>
    </row>
    <row r="117" spans="1:202">
      <c r="A117" s="3438">
        <v>94</v>
      </c>
      <c r="B117" s="3443"/>
      <c r="C117" s="3447"/>
      <c r="D117" s="3452"/>
      <c r="E117" s="3458"/>
      <c r="F117" s="3463"/>
      <c r="G117" s="3463"/>
      <c r="H117" s="3463"/>
      <c r="I117" s="3466"/>
      <c r="J117" s="3469"/>
      <c r="K117" s="3463"/>
      <c r="L117" s="3463"/>
      <c r="M117" s="3463"/>
      <c r="N117" s="3463"/>
      <c r="O117" s="3466"/>
      <c r="P117" s="3469"/>
      <c r="Q117" s="3463"/>
      <c r="R117" s="3463"/>
      <c r="S117" s="3463"/>
      <c r="T117" s="3463"/>
      <c r="U117" s="3466"/>
      <c r="V117" s="3469"/>
      <c r="W117" s="3463"/>
      <c r="X117" s="3463"/>
      <c r="Y117" s="3463"/>
      <c r="Z117" s="3463"/>
      <c r="AA117" s="3466"/>
      <c r="AB117" s="3469"/>
      <c r="AC117" s="3463"/>
      <c r="AD117" s="3463"/>
      <c r="AE117" s="3463"/>
      <c r="AF117" s="3463"/>
      <c r="AG117" s="3466"/>
      <c r="AH117" s="3469"/>
      <c r="AI117" s="3463"/>
      <c r="AJ117" s="3463"/>
      <c r="AK117" s="3463"/>
      <c r="AL117" s="3463"/>
      <c r="AM117" s="3466"/>
      <c r="AN117" s="3469"/>
      <c r="AO117" s="3463"/>
      <c r="AP117" s="3463"/>
      <c r="AQ117" s="3463"/>
      <c r="AR117" s="3463"/>
      <c r="AS117" s="3493"/>
      <c r="AT117" s="3496"/>
      <c r="AU117" s="3463"/>
      <c r="AV117" s="3463"/>
      <c r="AW117" s="3463"/>
      <c r="AX117" s="3463"/>
      <c r="AY117" s="3466"/>
      <c r="AZ117" s="3469"/>
      <c r="BA117" s="3463"/>
      <c r="BB117" s="3463"/>
      <c r="BC117" s="3463"/>
      <c r="BD117" s="3463"/>
      <c r="BE117" s="3466"/>
      <c r="BF117" s="3469"/>
      <c r="BG117" s="3463"/>
      <c r="BH117" s="3463"/>
      <c r="BI117" s="3463"/>
      <c r="BJ117" s="3463"/>
      <c r="BK117" s="3466"/>
      <c r="BL117" s="3469"/>
      <c r="BM117" s="3463"/>
      <c r="BN117" s="3463"/>
      <c r="BO117" s="3463"/>
      <c r="BP117" s="3463"/>
      <c r="BQ117" s="3493"/>
      <c r="BR117" s="3496"/>
      <c r="BS117" s="3463"/>
      <c r="BT117" s="3463"/>
      <c r="BU117" s="3463"/>
      <c r="BV117" s="3463"/>
      <c r="BW117" s="3466"/>
      <c r="BX117" s="3469"/>
      <c r="BY117" s="3463"/>
      <c r="BZ117" s="3463"/>
      <c r="CA117" s="3463"/>
      <c r="CB117" s="3463"/>
      <c r="CC117" s="3466"/>
      <c r="CD117" s="3469"/>
      <c r="CE117" s="3463"/>
      <c r="CF117" s="3463"/>
      <c r="CG117" s="3463"/>
      <c r="CH117" s="3463"/>
      <c r="CI117" s="3466"/>
      <c r="CJ117" s="3469"/>
      <c r="CK117" s="3463"/>
      <c r="CL117" s="3463"/>
      <c r="CM117" s="3463"/>
      <c r="CN117" s="3463"/>
      <c r="CO117" s="3466"/>
      <c r="CP117" s="3469"/>
      <c r="CQ117" s="3463"/>
      <c r="CR117" s="3463"/>
      <c r="CS117" s="3463"/>
      <c r="CT117" s="3463"/>
      <c r="CU117" s="3466"/>
      <c r="CV117" s="3469"/>
      <c r="CW117" s="3463"/>
      <c r="CX117" s="3463"/>
      <c r="CY117" s="3463"/>
      <c r="CZ117" s="3463"/>
      <c r="DA117" s="3493"/>
      <c r="DB117" s="3496"/>
      <c r="DC117" s="3463"/>
      <c r="DD117" s="3463"/>
      <c r="DE117" s="3463"/>
      <c r="DF117" s="3463"/>
      <c r="DG117" s="3493"/>
      <c r="DH117" s="3496"/>
      <c r="DI117" s="3463"/>
      <c r="DJ117" s="3463"/>
      <c r="DK117" s="3463"/>
      <c r="DL117" s="3463"/>
      <c r="DM117" s="3493"/>
      <c r="DN117" s="3496"/>
      <c r="DO117" s="3463"/>
      <c r="DP117" s="3463"/>
      <c r="DQ117" s="3463"/>
      <c r="DR117" s="3463"/>
      <c r="DS117" s="3493"/>
      <c r="DT117" s="3496"/>
      <c r="DU117" s="3463"/>
      <c r="DV117" s="3463"/>
      <c r="DW117" s="3463"/>
      <c r="DX117" s="3463"/>
      <c r="DY117" s="3493"/>
      <c r="DZ117" s="3496"/>
      <c r="EA117" s="3463"/>
      <c r="EB117" s="3463"/>
      <c r="EC117" s="3463"/>
      <c r="ED117" s="3463"/>
      <c r="EE117" s="3493"/>
      <c r="EF117" s="3496"/>
      <c r="EG117" s="3463"/>
      <c r="EH117" s="3463"/>
      <c r="EI117" s="3463"/>
      <c r="EJ117" s="3463"/>
      <c r="EK117" s="3493"/>
      <c r="EL117" s="3496"/>
      <c r="EM117" s="3463"/>
      <c r="EN117" s="3463"/>
      <c r="EO117" s="3463"/>
      <c r="EP117" s="3463"/>
      <c r="EQ117" s="3493"/>
      <c r="ER117" s="3496"/>
      <c r="ES117" s="3463"/>
      <c r="ET117" s="3463"/>
      <c r="EU117" s="3463"/>
      <c r="EV117" s="3463"/>
      <c r="EW117" s="3493"/>
      <c r="EX117" s="3496"/>
      <c r="EY117" s="3463"/>
      <c r="EZ117" s="3463"/>
      <c r="FA117" s="3463"/>
      <c r="FB117" s="3463"/>
      <c r="FC117" s="3493"/>
      <c r="FD117" s="3496"/>
      <c r="FE117" s="3463"/>
      <c r="FF117" s="3463"/>
      <c r="FG117" s="3463"/>
      <c r="FH117" s="3463"/>
      <c r="FI117" s="3493"/>
      <c r="FJ117" s="3496"/>
      <c r="FK117" s="3463"/>
      <c r="FL117" s="3463"/>
      <c r="FM117" s="3463"/>
      <c r="FN117" s="3463"/>
      <c r="FO117" s="3493"/>
      <c r="FP117" s="3496"/>
      <c r="FQ117" s="3463"/>
      <c r="FR117" s="3463"/>
      <c r="FS117" s="3463"/>
      <c r="FT117" s="3463"/>
      <c r="FU117" s="3493"/>
      <c r="FV117" s="3496"/>
      <c r="FW117" s="3463"/>
      <c r="FX117" s="3463"/>
      <c r="FY117" s="3463"/>
      <c r="FZ117" s="3463"/>
      <c r="GA117" s="3493"/>
      <c r="GB117" s="3496"/>
      <c r="GC117" s="3463"/>
      <c r="GD117" s="3463"/>
      <c r="GE117" s="3463"/>
      <c r="GF117" s="3458"/>
      <c r="GG117" s="3507"/>
      <c r="GH117" s="421">
        <f t="shared" si="11"/>
        <v>0</v>
      </c>
      <c r="GI117" s="421">
        <f t="shared" si="12"/>
        <v>0</v>
      </c>
      <c r="GJ117" s="421">
        <f t="shared" si="13"/>
        <v>0</v>
      </c>
      <c r="GK117" s="14"/>
      <c r="GM117" s="422">
        <f t="shared" si="14"/>
        <v>0</v>
      </c>
      <c r="GN117" s="422">
        <f t="shared" si="15"/>
        <v>0</v>
      </c>
      <c r="GO117" s="422">
        <f t="shared" si="16"/>
        <v>0</v>
      </c>
      <c r="GP117" s="422">
        <f t="shared" si="17"/>
        <v>0</v>
      </c>
      <c r="GQ117" s="422">
        <f t="shared" si="18"/>
        <v>0</v>
      </c>
      <c r="GR117" s="422">
        <f t="shared" si="19"/>
        <v>0</v>
      </c>
      <c r="GS117" s="417" t="str">
        <f t="shared" si="20"/>
        <v/>
      </c>
      <c r="GT117" s="417" t="str">
        <f t="shared" si="21"/>
        <v/>
      </c>
    </row>
    <row r="118" spans="1:202">
      <c r="A118" s="3438">
        <v>95</v>
      </c>
      <c r="B118" s="3443"/>
      <c r="C118" s="3447"/>
      <c r="D118" s="3452"/>
      <c r="E118" s="3458"/>
      <c r="F118" s="3463"/>
      <c r="G118" s="3463"/>
      <c r="H118" s="3463"/>
      <c r="I118" s="3466"/>
      <c r="J118" s="3469"/>
      <c r="K118" s="3463"/>
      <c r="L118" s="3463"/>
      <c r="M118" s="3463"/>
      <c r="N118" s="3463"/>
      <c r="O118" s="3466"/>
      <c r="P118" s="3469"/>
      <c r="Q118" s="3463"/>
      <c r="R118" s="3463"/>
      <c r="S118" s="3463"/>
      <c r="T118" s="3463"/>
      <c r="U118" s="3466"/>
      <c r="V118" s="3469"/>
      <c r="W118" s="3463"/>
      <c r="X118" s="3463"/>
      <c r="Y118" s="3463"/>
      <c r="Z118" s="3463"/>
      <c r="AA118" s="3466"/>
      <c r="AB118" s="3469"/>
      <c r="AC118" s="3463"/>
      <c r="AD118" s="3463"/>
      <c r="AE118" s="3463"/>
      <c r="AF118" s="3463"/>
      <c r="AG118" s="3466"/>
      <c r="AH118" s="3469"/>
      <c r="AI118" s="3463"/>
      <c r="AJ118" s="3463"/>
      <c r="AK118" s="3463"/>
      <c r="AL118" s="3463"/>
      <c r="AM118" s="3466"/>
      <c r="AN118" s="3469"/>
      <c r="AO118" s="3463"/>
      <c r="AP118" s="3463"/>
      <c r="AQ118" s="3463"/>
      <c r="AR118" s="3463"/>
      <c r="AS118" s="3493"/>
      <c r="AT118" s="3496"/>
      <c r="AU118" s="3463"/>
      <c r="AV118" s="3463"/>
      <c r="AW118" s="3463"/>
      <c r="AX118" s="3463"/>
      <c r="AY118" s="3466"/>
      <c r="AZ118" s="3469"/>
      <c r="BA118" s="3463"/>
      <c r="BB118" s="3463"/>
      <c r="BC118" s="3463"/>
      <c r="BD118" s="3463"/>
      <c r="BE118" s="3466"/>
      <c r="BF118" s="3469"/>
      <c r="BG118" s="3463"/>
      <c r="BH118" s="3463"/>
      <c r="BI118" s="3463"/>
      <c r="BJ118" s="3463"/>
      <c r="BK118" s="3466"/>
      <c r="BL118" s="3469"/>
      <c r="BM118" s="3463"/>
      <c r="BN118" s="3463"/>
      <c r="BO118" s="3463"/>
      <c r="BP118" s="3463"/>
      <c r="BQ118" s="3493"/>
      <c r="BR118" s="3496"/>
      <c r="BS118" s="3463"/>
      <c r="BT118" s="3463"/>
      <c r="BU118" s="3463"/>
      <c r="BV118" s="3463"/>
      <c r="BW118" s="3466"/>
      <c r="BX118" s="3469"/>
      <c r="BY118" s="3463"/>
      <c r="BZ118" s="3463"/>
      <c r="CA118" s="3463"/>
      <c r="CB118" s="3463"/>
      <c r="CC118" s="3466"/>
      <c r="CD118" s="3469"/>
      <c r="CE118" s="3463"/>
      <c r="CF118" s="3463"/>
      <c r="CG118" s="3463"/>
      <c r="CH118" s="3463"/>
      <c r="CI118" s="3466"/>
      <c r="CJ118" s="3469"/>
      <c r="CK118" s="3463"/>
      <c r="CL118" s="3463"/>
      <c r="CM118" s="3463"/>
      <c r="CN118" s="3463"/>
      <c r="CO118" s="3466"/>
      <c r="CP118" s="3469"/>
      <c r="CQ118" s="3463"/>
      <c r="CR118" s="3463"/>
      <c r="CS118" s="3463"/>
      <c r="CT118" s="3463"/>
      <c r="CU118" s="3466"/>
      <c r="CV118" s="3469"/>
      <c r="CW118" s="3463"/>
      <c r="CX118" s="3463"/>
      <c r="CY118" s="3463"/>
      <c r="CZ118" s="3463"/>
      <c r="DA118" s="3493"/>
      <c r="DB118" s="3496"/>
      <c r="DC118" s="3463"/>
      <c r="DD118" s="3463"/>
      <c r="DE118" s="3463"/>
      <c r="DF118" s="3463"/>
      <c r="DG118" s="3493"/>
      <c r="DH118" s="3496"/>
      <c r="DI118" s="3463"/>
      <c r="DJ118" s="3463"/>
      <c r="DK118" s="3463"/>
      <c r="DL118" s="3463"/>
      <c r="DM118" s="3493"/>
      <c r="DN118" s="3496"/>
      <c r="DO118" s="3463"/>
      <c r="DP118" s="3463"/>
      <c r="DQ118" s="3463"/>
      <c r="DR118" s="3463"/>
      <c r="DS118" s="3493"/>
      <c r="DT118" s="3496"/>
      <c r="DU118" s="3463"/>
      <c r="DV118" s="3463"/>
      <c r="DW118" s="3463"/>
      <c r="DX118" s="3463"/>
      <c r="DY118" s="3493"/>
      <c r="DZ118" s="3496"/>
      <c r="EA118" s="3463"/>
      <c r="EB118" s="3463"/>
      <c r="EC118" s="3463"/>
      <c r="ED118" s="3463"/>
      <c r="EE118" s="3493"/>
      <c r="EF118" s="3496"/>
      <c r="EG118" s="3463"/>
      <c r="EH118" s="3463"/>
      <c r="EI118" s="3463"/>
      <c r="EJ118" s="3463"/>
      <c r="EK118" s="3493"/>
      <c r="EL118" s="3496"/>
      <c r="EM118" s="3463"/>
      <c r="EN118" s="3463"/>
      <c r="EO118" s="3463"/>
      <c r="EP118" s="3463"/>
      <c r="EQ118" s="3493"/>
      <c r="ER118" s="3496"/>
      <c r="ES118" s="3463"/>
      <c r="ET118" s="3463"/>
      <c r="EU118" s="3463"/>
      <c r="EV118" s="3463"/>
      <c r="EW118" s="3493"/>
      <c r="EX118" s="3496"/>
      <c r="EY118" s="3463"/>
      <c r="EZ118" s="3463"/>
      <c r="FA118" s="3463"/>
      <c r="FB118" s="3463"/>
      <c r="FC118" s="3493"/>
      <c r="FD118" s="3496"/>
      <c r="FE118" s="3463"/>
      <c r="FF118" s="3463"/>
      <c r="FG118" s="3463"/>
      <c r="FH118" s="3463"/>
      <c r="FI118" s="3493"/>
      <c r="FJ118" s="3496"/>
      <c r="FK118" s="3463"/>
      <c r="FL118" s="3463"/>
      <c r="FM118" s="3463"/>
      <c r="FN118" s="3463"/>
      <c r="FO118" s="3493"/>
      <c r="FP118" s="3496"/>
      <c r="FQ118" s="3463"/>
      <c r="FR118" s="3463"/>
      <c r="FS118" s="3463"/>
      <c r="FT118" s="3463"/>
      <c r="FU118" s="3493"/>
      <c r="FV118" s="3496"/>
      <c r="FW118" s="3463"/>
      <c r="FX118" s="3463"/>
      <c r="FY118" s="3463"/>
      <c r="FZ118" s="3463"/>
      <c r="GA118" s="3493"/>
      <c r="GB118" s="3496"/>
      <c r="GC118" s="3463"/>
      <c r="GD118" s="3463"/>
      <c r="GE118" s="3463"/>
      <c r="GF118" s="3458"/>
      <c r="GG118" s="3507"/>
      <c r="GH118" s="421">
        <f t="shared" si="11"/>
        <v>0</v>
      </c>
      <c r="GI118" s="421">
        <f t="shared" si="12"/>
        <v>0</v>
      </c>
      <c r="GJ118" s="421">
        <f t="shared" si="13"/>
        <v>0</v>
      </c>
      <c r="GK118" s="14"/>
      <c r="GM118" s="422">
        <f t="shared" si="14"/>
        <v>0</v>
      </c>
      <c r="GN118" s="422">
        <f t="shared" si="15"/>
        <v>0</v>
      </c>
      <c r="GO118" s="422">
        <f t="shared" si="16"/>
        <v>0</v>
      </c>
      <c r="GP118" s="422">
        <f t="shared" si="17"/>
        <v>0</v>
      </c>
      <c r="GQ118" s="422">
        <f t="shared" si="18"/>
        <v>0</v>
      </c>
      <c r="GR118" s="422">
        <f t="shared" si="19"/>
        <v>0</v>
      </c>
      <c r="GS118" s="417" t="str">
        <f t="shared" si="20"/>
        <v/>
      </c>
      <c r="GT118" s="417" t="str">
        <f t="shared" si="21"/>
        <v/>
      </c>
    </row>
    <row r="119" spans="1:202">
      <c r="A119" s="3438">
        <v>96</v>
      </c>
      <c r="B119" s="3443"/>
      <c r="C119" s="3447"/>
      <c r="D119" s="3452"/>
      <c r="E119" s="3458"/>
      <c r="F119" s="3463"/>
      <c r="G119" s="3463"/>
      <c r="H119" s="3463"/>
      <c r="I119" s="3466"/>
      <c r="J119" s="3469"/>
      <c r="K119" s="3463"/>
      <c r="L119" s="3463"/>
      <c r="M119" s="3463"/>
      <c r="N119" s="3463"/>
      <c r="O119" s="3466"/>
      <c r="P119" s="3469"/>
      <c r="Q119" s="3463"/>
      <c r="R119" s="3463"/>
      <c r="S119" s="3463"/>
      <c r="T119" s="3463"/>
      <c r="U119" s="3466"/>
      <c r="V119" s="3469"/>
      <c r="W119" s="3463"/>
      <c r="X119" s="3463"/>
      <c r="Y119" s="3463"/>
      <c r="Z119" s="3463"/>
      <c r="AA119" s="3466"/>
      <c r="AB119" s="3469"/>
      <c r="AC119" s="3463"/>
      <c r="AD119" s="3463"/>
      <c r="AE119" s="3463"/>
      <c r="AF119" s="3463"/>
      <c r="AG119" s="3466"/>
      <c r="AH119" s="3469"/>
      <c r="AI119" s="3463"/>
      <c r="AJ119" s="3463"/>
      <c r="AK119" s="3463"/>
      <c r="AL119" s="3463"/>
      <c r="AM119" s="3466"/>
      <c r="AN119" s="3469"/>
      <c r="AO119" s="3463"/>
      <c r="AP119" s="3463"/>
      <c r="AQ119" s="3463"/>
      <c r="AR119" s="3463"/>
      <c r="AS119" s="3493"/>
      <c r="AT119" s="3496"/>
      <c r="AU119" s="3463"/>
      <c r="AV119" s="3463"/>
      <c r="AW119" s="3463"/>
      <c r="AX119" s="3463"/>
      <c r="AY119" s="3466"/>
      <c r="AZ119" s="3469"/>
      <c r="BA119" s="3463"/>
      <c r="BB119" s="3463"/>
      <c r="BC119" s="3463"/>
      <c r="BD119" s="3463"/>
      <c r="BE119" s="3466"/>
      <c r="BF119" s="3469"/>
      <c r="BG119" s="3463"/>
      <c r="BH119" s="3463"/>
      <c r="BI119" s="3463"/>
      <c r="BJ119" s="3463"/>
      <c r="BK119" s="3466"/>
      <c r="BL119" s="3469"/>
      <c r="BM119" s="3463"/>
      <c r="BN119" s="3463"/>
      <c r="BO119" s="3463"/>
      <c r="BP119" s="3463"/>
      <c r="BQ119" s="3493"/>
      <c r="BR119" s="3496"/>
      <c r="BS119" s="3463"/>
      <c r="BT119" s="3463"/>
      <c r="BU119" s="3463"/>
      <c r="BV119" s="3463"/>
      <c r="BW119" s="3466"/>
      <c r="BX119" s="3469"/>
      <c r="BY119" s="3463"/>
      <c r="BZ119" s="3463"/>
      <c r="CA119" s="3463"/>
      <c r="CB119" s="3463"/>
      <c r="CC119" s="3466"/>
      <c r="CD119" s="3469"/>
      <c r="CE119" s="3463"/>
      <c r="CF119" s="3463"/>
      <c r="CG119" s="3463"/>
      <c r="CH119" s="3463"/>
      <c r="CI119" s="3466"/>
      <c r="CJ119" s="3469"/>
      <c r="CK119" s="3463"/>
      <c r="CL119" s="3463"/>
      <c r="CM119" s="3463"/>
      <c r="CN119" s="3463"/>
      <c r="CO119" s="3466"/>
      <c r="CP119" s="3469"/>
      <c r="CQ119" s="3463"/>
      <c r="CR119" s="3463"/>
      <c r="CS119" s="3463"/>
      <c r="CT119" s="3463"/>
      <c r="CU119" s="3466"/>
      <c r="CV119" s="3469"/>
      <c r="CW119" s="3463"/>
      <c r="CX119" s="3463"/>
      <c r="CY119" s="3463"/>
      <c r="CZ119" s="3463"/>
      <c r="DA119" s="3493"/>
      <c r="DB119" s="3496"/>
      <c r="DC119" s="3463"/>
      <c r="DD119" s="3463"/>
      <c r="DE119" s="3463"/>
      <c r="DF119" s="3463"/>
      <c r="DG119" s="3493"/>
      <c r="DH119" s="3496"/>
      <c r="DI119" s="3463"/>
      <c r="DJ119" s="3463"/>
      <c r="DK119" s="3463"/>
      <c r="DL119" s="3463"/>
      <c r="DM119" s="3493"/>
      <c r="DN119" s="3496"/>
      <c r="DO119" s="3463"/>
      <c r="DP119" s="3463"/>
      <c r="DQ119" s="3463"/>
      <c r="DR119" s="3463"/>
      <c r="DS119" s="3493"/>
      <c r="DT119" s="3496"/>
      <c r="DU119" s="3463"/>
      <c r="DV119" s="3463"/>
      <c r="DW119" s="3463"/>
      <c r="DX119" s="3463"/>
      <c r="DY119" s="3493"/>
      <c r="DZ119" s="3496"/>
      <c r="EA119" s="3463"/>
      <c r="EB119" s="3463"/>
      <c r="EC119" s="3463"/>
      <c r="ED119" s="3463"/>
      <c r="EE119" s="3493"/>
      <c r="EF119" s="3496"/>
      <c r="EG119" s="3463"/>
      <c r="EH119" s="3463"/>
      <c r="EI119" s="3463"/>
      <c r="EJ119" s="3463"/>
      <c r="EK119" s="3493"/>
      <c r="EL119" s="3496"/>
      <c r="EM119" s="3463"/>
      <c r="EN119" s="3463"/>
      <c r="EO119" s="3463"/>
      <c r="EP119" s="3463"/>
      <c r="EQ119" s="3493"/>
      <c r="ER119" s="3496"/>
      <c r="ES119" s="3463"/>
      <c r="ET119" s="3463"/>
      <c r="EU119" s="3463"/>
      <c r="EV119" s="3463"/>
      <c r="EW119" s="3493"/>
      <c r="EX119" s="3496"/>
      <c r="EY119" s="3463"/>
      <c r="EZ119" s="3463"/>
      <c r="FA119" s="3463"/>
      <c r="FB119" s="3463"/>
      <c r="FC119" s="3493"/>
      <c r="FD119" s="3496"/>
      <c r="FE119" s="3463"/>
      <c r="FF119" s="3463"/>
      <c r="FG119" s="3463"/>
      <c r="FH119" s="3463"/>
      <c r="FI119" s="3493"/>
      <c r="FJ119" s="3496"/>
      <c r="FK119" s="3463"/>
      <c r="FL119" s="3463"/>
      <c r="FM119" s="3463"/>
      <c r="FN119" s="3463"/>
      <c r="FO119" s="3493"/>
      <c r="FP119" s="3496"/>
      <c r="FQ119" s="3463"/>
      <c r="FR119" s="3463"/>
      <c r="FS119" s="3463"/>
      <c r="FT119" s="3463"/>
      <c r="FU119" s="3493"/>
      <c r="FV119" s="3496"/>
      <c r="FW119" s="3463"/>
      <c r="FX119" s="3463"/>
      <c r="FY119" s="3463"/>
      <c r="FZ119" s="3463"/>
      <c r="GA119" s="3493"/>
      <c r="GB119" s="3496"/>
      <c r="GC119" s="3463"/>
      <c r="GD119" s="3463"/>
      <c r="GE119" s="3463"/>
      <c r="GF119" s="3458"/>
      <c r="GG119" s="3507"/>
      <c r="GH119" s="421">
        <f t="shared" si="11"/>
        <v>0</v>
      </c>
      <c r="GI119" s="421">
        <f t="shared" si="12"/>
        <v>0</v>
      </c>
      <c r="GJ119" s="421">
        <f t="shared" si="13"/>
        <v>0</v>
      </c>
      <c r="GK119" s="14"/>
      <c r="GM119" s="422">
        <f t="shared" si="14"/>
        <v>0</v>
      </c>
      <c r="GN119" s="422">
        <f t="shared" si="15"/>
        <v>0</v>
      </c>
      <c r="GO119" s="422">
        <f t="shared" si="16"/>
        <v>0</v>
      </c>
      <c r="GP119" s="422">
        <f t="shared" si="17"/>
        <v>0</v>
      </c>
      <c r="GQ119" s="422">
        <f t="shared" si="18"/>
        <v>0</v>
      </c>
      <c r="GR119" s="422">
        <f t="shared" si="19"/>
        <v>0</v>
      </c>
      <c r="GS119" s="417" t="str">
        <f t="shared" si="20"/>
        <v/>
      </c>
      <c r="GT119" s="417" t="str">
        <f t="shared" si="21"/>
        <v/>
      </c>
    </row>
    <row r="120" spans="1:202">
      <c r="A120" s="3438">
        <v>97</v>
      </c>
      <c r="B120" s="3443"/>
      <c r="C120" s="3447"/>
      <c r="D120" s="3452"/>
      <c r="E120" s="3458"/>
      <c r="F120" s="3463"/>
      <c r="G120" s="3463"/>
      <c r="H120" s="3463"/>
      <c r="I120" s="3466"/>
      <c r="J120" s="3469"/>
      <c r="K120" s="3463"/>
      <c r="L120" s="3463"/>
      <c r="M120" s="3463"/>
      <c r="N120" s="3463"/>
      <c r="O120" s="3466"/>
      <c r="P120" s="3469"/>
      <c r="Q120" s="3463"/>
      <c r="R120" s="3463"/>
      <c r="S120" s="3463"/>
      <c r="T120" s="3463"/>
      <c r="U120" s="3466"/>
      <c r="V120" s="3469"/>
      <c r="W120" s="3463"/>
      <c r="X120" s="3463"/>
      <c r="Y120" s="3463"/>
      <c r="Z120" s="3463"/>
      <c r="AA120" s="3466"/>
      <c r="AB120" s="3469"/>
      <c r="AC120" s="3463"/>
      <c r="AD120" s="3463"/>
      <c r="AE120" s="3463"/>
      <c r="AF120" s="3463"/>
      <c r="AG120" s="3466"/>
      <c r="AH120" s="3469"/>
      <c r="AI120" s="3463"/>
      <c r="AJ120" s="3463"/>
      <c r="AK120" s="3463"/>
      <c r="AL120" s="3463"/>
      <c r="AM120" s="3466"/>
      <c r="AN120" s="3469"/>
      <c r="AO120" s="3463"/>
      <c r="AP120" s="3463"/>
      <c r="AQ120" s="3463"/>
      <c r="AR120" s="3463"/>
      <c r="AS120" s="3493"/>
      <c r="AT120" s="3496"/>
      <c r="AU120" s="3463"/>
      <c r="AV120" s="3463"/>
      <c r="AW120" s="3463"/>
      <c r="AX120" s="3463"/>
      <c r="AY120" s="3466"/>
      <c r="AZ120" s="3469"/>
      <c r="BA120" s="3463"/>
      <c r="BB120" s="3463"/>
      <c r="BC120" s="3463"/>
      <c r="BD120" s="3463"/>
      <c r="BE120" s="3466"/>
      <c r="BF120" s="3469"/>
      <c r="BG120" s="3463"/>
      <c r="BH120" s="3463"/>
      <c r="BI120" s="3463"/>
      <c r="BJ120" s="3463"/>
      <c r="BK120" s="3466"/>
      <c r="BL120" s="3469"/>
      <c r="BM120" s="3463"/>
      <c r="BN120" s="3463"/>
      <c r="BO120" s="3463"/>
      <c r="BP120" s="3463"/>
      <c r="BQ120" s="3493"/>
      <c r="BR120" s="3496"/>
      <c r="BS120" s="3463"/>
      <c r="BT120" s="3463"/>
      <c r="BU120" s="3463"/>
      <c r="BV120" s="3463"/>
      <c r="BW120" s="3466"/>
      <c r="BX120" s="3469"/>
      <c r="BY120" s="3463"/>
      <c r="BZ120" s="3463"/>
      <c r="CA120" s="3463"/>
      <c r="CB120" s="3463"/>
      <c r="CC120" s="3466"/>
      <c r="CD120" s="3469"/>
      <c r="CE120" s="3463"/>
      <c r="CF120" s="3463"/>
      <c r="CG120" s="3463"/>
      <c r="CH120" s="3463"/>
      <c r="CI120" s="3466"/>
      <c r="CJ120" s="3469"/>
      <c r="CK120" s="3463"/>
      <c r="CL120" s="3463"/>
      <c r="CM120" s="3463"/>
      <c r="CN120" s="3463"/>
      <c r="CO120" s="3466"/>
      <c r="CP120" s="3469"/>
      <c r="CQ120" s="3463"/>
      <c r="CR120" s="3463"/>
      <c r="CS120" s="3463"/>
      <c r="CT120" s="3463"/>
      <c r="CU120" s="3466"/>
      <c r="CV120" s="3469"/>
      <c r="CW120" s="3463"/>
      <c r="CX120" s="3463"/>
      <c r="CY120" s="3463"/>
      <c r="CZ120" s="3463"/>
      <c r="DA120" s="3493"/>
      <c r="DB120" s="3496"/>
      <c r="DC120" s="3463"/>
      <c r="DD120" s="3463"/>
      <c r="DE120" s="3463"/>
      <c r="DF120" s="3463"/>
      <c r="DG120" s="3493"/>
      <c r="DH120" s="3496"/>
      <c r="DI120" s="3463"/>
      <c r="DJ120" s="3463"/>
      <c r="DK120" s="3463"/>
      <c r="DL120" s="3463"/>
      <c r="DM120" s="3493"/>
      <c r="DN120" s="3496"/>
      <c r="DO120" s="3463"/>
      <c r="DP120" s="3463"/>
      <c r="DQ120" s="3463"/>
      <c r="DR120" s="3463"/>
      <c r="DS120" s="3493"/>
      <c r="DT120" s="3496"/>
      <c r="DU120" s="3463"/>
      <c r="DV120" s="3463"/>
      <c r="DW120" s="3463"/>
      <c r="DX120" s="3463"/>
      <c r="DY120" s="3493"/>
      <c r="DZ120" s="3496"/>
      <c r="EA120" s="3463"/>
      <c r="EB120" s="3463"/>
      <c r="EC120" s="3463"/>
      <c r="ED120" s="3463"/>
      <c r="EE120" s="3493"/>
      <c r="EF120" s="3496"/>
      <c r="EG120" s="3463"/>
      <c r="EH120" s="3463"/>
      <c r="EI120" s="3463"/>
      <c r="EJ120" s="3463"/>
      <c r="EK120" s="3493"/>
      <c r="EL120" s="3496"/>
      <c r="EM120" s="3463"/>
      <c r="EN120" s="3463"/>
      <c r="EO120" s="3463"/>
      <c r="EP120" s="3463"/>
      <c r="EQ120" s="3493"/>
      <c r="ER120" s="3496"/>
      <c r="ES120" s="3463"/>
      <c r="ET120" s="3463"/>
      <c r="EU120" s="3463"/>
      <c r="EV120" s="3463"/>
      <c r="EW120" s="3493"/>
      <c r="EX120" s="3496"/>
      <c r="EY120" s="3463"/>
      <c r="EZ120" s="3463"/>
      <c r="FA120" s="3463"/>
      <c r="FB120" s="3463"/>
      <c r="FC120" s="3493"/>
      <c r="FD120" s="3496"/>
      <c r="FE120" s="3463"/>
      <c r="FF120" s="3463"/>
      <c r="FG120" s="3463"/>
      <c r="FH120" s="3463"/>
      <c r="FI120" s="3493"/>
      <c r="FJ120" s="3496"/>
      <c r="FK120" s="3463"/>
      <c r="FL120" s="3463"/>
      <c r="FM120" s="3463"/>
      <c r="FN120" s="3463"/>
      <c r="FO120" s="3493"/>
      <c r="FP120" s="3496"/>
      <c r="FQ120" s="3463"/>
      <c r="FR120" s="3463"/>
      <c r="FS120" s="3463"/>
      <c r="FT120" s="3463"/>
      <c r="FU120" s="3493"/>
      <c r="FV120" s="3496"/>
      <c r="FW120" s="3463"/>
      <c r="FX120" s="3463"/>
      <c r="FY120" s="3463"/>
      <c r="FZ120" s="3463"/>
      <c r="GA120" s="3493"/>
      <c r="GB120" s="3496"/>
      <c r="GC120" s="3463"/>
      <c r="GD120" s="3463"/>
      <c r="GE120" s="3463"/>
      <c r="GF120" s="3458"/>
      <c r="GG120" s="3507"/>
      <c r="GH120" s="421">
        <f t="shared" si="11"/>
        <v>0</v>
      </c>
      <c r="GI120" s="421">
        <f t="shared" si="12"/>
        <v>0</v>
      </c>
      <c r="GJ120" s="421">
        <f t="shared" si="13"/>
        <v>0</v>
      </c>
      <c r="GK120" s="14"/>
      <c r="GM120" s="422">
        <f t="shared" si="14"/>
        <v>0</v>
      </c>
      <c r="GN120" s="422">
        <f t="shared" si="15"/>
        <v>0</v>
      </c>
      <c r="GO120" s="422">
        <f t="shared" si="16"/>
        <v>0</v>
      </c>
      <c r="GP120" s="422">
        <f t="shared" si="17"/>
        <v>0</v>
      </c>
      <c r="GQ120" s="422">
        <f t="shared" si="18"/>
        <v>0</v>
      </c>
      <c r="GR120" s="422">
        <f t="shared" si="19"/>
        <v>0</v>
      </c>
      <c r="GS120" s="417" t="str">
        <f t="shared" si="20"/>
        <v/>
      </c>
      <c r="GT120" s="417" t="str">
        <f t="shared" si="21"/>
        <v/>
      </c>
    </row>
    <row r="121" spans="1:202">
      <c r="A121" s="3438">
        <v>98</v>
      </c>
      <c r="B121" s="3443"/>
      <c r="C121" s="3447"/>
      <c r="D121" s="3452"/>
      <c r="E121" s="3458"/>
      <c r="F121" s="3463"/>
      <c r="G121" s="3463"/>
      <c r="H121" s="3463"/>
      <c r="I121" s="3466"/>
      <c r="J121" s="3469"/>
      <c r="K121" s="3463"/>
      <c r="L121" s="3463"/>
      <c r="M121" s="3463"/>
      <c r="N121" s="3463"/>
      <c r="O121" s="3466"/>
      <c r="P121" s="3469"/>
      <c r="Q121" s="3463"/>
      <c r="R121" s="3463"/>
      <c r="S121" s="3463"/>
      <c r="T121" s="3463"/>
      <c r="U121" s="3466"/>
      <c r="V121" s="3469"/>
      <c r="W121" s="3463"/>
      <c r="X121" s="3463"/>
      <c r="Y121" s="3463"/>
      <c r="Z121" s="3463"/>
      <c r="AA121" s="3466"/>
      <c r="AB121" s="3469"/>
      <c r="AC121" s="3463"/>
      <c r="AD121" s="3463"/>
      <c r="AE121" s="3463"/>
      <c r="AF121" s="3463"/>
      <c r="AG121" s="3466"/>
      <c r="AH121" s="3469"/>
      <c r="AI121" s="3463"/>
      <c r="AJ121" s="3463"/>
      <c r="AK121" s="3463"/>
      <c r="AL121" s="3463"/>
      <c r="AM121" s="3466"/>
      <c r="AN121" s="3469"/>
      <c r="AO121" s="3463"/>
      <c r="AP121" s="3463"/>
      <c r="AQ121" s="3463"/>
      <c r="AR121" s="3463"/>
      <c r="AS121" s="3493"/>
      <c r="AT121" s="3496"/>
      <c r="AU121" s="3463"/>
      <c r="AV121" s="3463"/>
      <c r="AW121" s="3463"/>
      <c r="AX121" s="3463"/>
      <c r="AY121" s="3466"/>
      <c r="AZ121" s="3469"/>
      <c r="BA121" s="3463"/>
      <c r="BB121" s="3463"/>
      <c r="BC121" s="3463"/>
      <c r="BD121" s="3463"/>
      <c r="BE121" s="3466"/>
      <c r="BF121" s="3469"/>
      <c r="BG121" s="3463"/>
      <c r="BH121" s="3463"/>
      <c r="BI121" s="3463"/>
      <c r="BJ121" s="3463"/>
      <c r="BK121" s="3466"/>
      <c r="BL121" s="3469"/>
      <c r="BM121" s="3463"/>
      <c r="BN121" s="3463"/>
      <c r="BO121" s="3463"/>
      <c r="BP121" s="3463"/>
      <c r="BQ121" s="3493"/>
      <c r="BR121" s="3496"/>
      <c r="BS121" s="3463"/>
      <c r="BT121" s="3463"/>
      <c r="BU121" s="3463"/>
      <c r="BV121" s="3463"/>
      <c r="BW121" s="3466"/>
      <c r="BX121" s="3469"/>
      <c r="BY121" s="3463"/>
      <c r="BZ121" s="3463"/>
      <c r="CA121" s="3463"/>
      <c r="CB121" s="3463"/>
      <c r="CC121" s="3466"/>
      <c r="CD121" s="3469"/>
      <c r="CE121" s="3463"/>
      <c r="CF121" s="3463"/>
      <c r="CG121" s="3463"/>
      <c r="CH121" s="3463"/>
      <c r="CI121" s="3466"/>
      <c r="CJ121" s="3469"/>
      <c r="CK121" s="3463"/>
      <c r="CL121" s="3463"/>
      <c r="CM121" s="3463"/>
      <c r="CN121" s="3463"/>
      <c r="CO121" s="3466"/>
      <c r="CP121" s="3469"/>
      <c r="CQ121" s="3463"/>
      <c r="CR121" s="3463"/>
      <c r="CS121" s="3463"/>
      <c r="CT121" s="3463"/>
      <c r="CU121" s="3466"/>
      <c r="CV121" s="3469"/>
      <c r="CW121" s="3463"/>
      <c r="CX121" s="3463"/>
      <c r="CY121" s="3463"/>
      <c r="CZ121" s="3463"/>
      <c r="DA121" s="3493"/>
      <c r="DB121" s="3496"/>
      <c r="DC121" s="3463"/>
      <c r="DD121" s="3463"/>
      <c r="DE121" s="3463"/>
      <c r="DF121" s="3463"/>
      <c r="DG121" s="3493"/>
      <c r="DH121" s="3496"/>
      <c r="DI121" s="3463"/>
      <c r="DJ121" s="3463"/>
      <c r="DK121" s="3463"/>
      <c r="DL121" s="3463"/>
      <c r="DM121" s="3493"/>
      <c r="DN121" s="3496"/>
      <c r="DO121" s="3463"/>
      <c r="DP121" s="3463"/>
      <c r="DQ121" s="3463"/>
      <c r="DR121" s="3463"/>
      <c r="DS121" s="3493"/>
      <c r="DT121" s="3496"/>
      <c r="DU121" s="3463"/>
      <c r="DV121" s="3463"/>
      <c r="DW121" s="3463"/>
      <c r="DX121" s="3463"/>
      <c r="DY121" s="3493"/>
      <c r="DZ121" s="3496"/>
      <c r="EA121" s="3463"/>
      <c r="EB121" s="3463"/>
      <c r="EC121" s="3463"/>
      <c r="ED121" s="3463"/>
      <c r="EE121" s="3493"/>
      <c r="EF121" s="3496"/>
      <c r="EG121" s="3463"/>
      <c r="EH121" s="3463"/>
      <c r="EI121" s="3463"/>
      <c r="EJ121" s="3463"/>
      <c r="EK121" s="3493"/>
      <c r="EL121" s="3496"/>
      <c r="EM121" s="3463"/>
      <c r="EN121" s="3463"/>
      <c r="EO121" s="3463"/>
      <c r="EP121" s="3463"/>
      <c r="EQ121" s="3493"/>
      <c r="ER121" s="3496"/>
      <c r="ES121" s="3463"/>
      <c r="ET121" s="3463"/>
      <c r="EU121" s="3463"/>
      <c r="EV121" s="3463"/>
      <c r="EW121" s="3493"/>
      <c r="EX121" s="3496"/>
      <c r="EY121" s="3463"/>
      <c r="EZ121" s="3463"/>
      <c r="FA121" s="3463"/>
      <c r="FB121" s="3463"/>
      <c r="FC121" s="3493"/>
      <c r="FD121" s="3496"/>
      <c r="FE121" s="3463"/>
      <c r="FF121" s="3463"/>
      <c r="FG121" s="3463"/>
      <c r="FH121" s="3463"/>
      <c r="FI121" s="3493"/>
      <c r="FJ121" s="3496"/>
      <c r="FK121" s="3463"/>
      <c r="FL121" s="3463"/>
      <c r="FM121" s="3463"/>
      <c r="FN121" s="3463"/>
      <c r="FO121" s="3493"/>
      <c r="FP121" s="3496"/>
      <c r="FQ121" s="3463"/>
      <c r="FR121" s="3463"/>
      <c r="FS121" s="3463"/>
      <c r="FT121" s="3463"/>
      <c r="FU121" s="3493"/>
      <c r="FV121" s="3496"/>
      <c r="FW121" s="3463"/>
      <c r="FX121" s="3463"/>
      <c r="FY121" s="3463"/>
      <c r="FZ121" s="3463"/>
      <c r="GA121" s="3493"/>
      <c r="GB121" s="3496"/>
      <c r="GC121" s="3463"/>
      <c r="GD121" s="3463"/>
      <c r="GE121" s="3463"/>
      <c r="GF121" s="3458"/>
      <c r="GG121" s="3507"/>
      <c r="GH121" s="421">
        <f t="shared" si="11"/>
        <v>0</v>
      </c>
      <c r="GI121" s="421">
        <f t="shared" si="12"/>
        <v>0</v>
      </c>
      <c r="GJ121" s="421">
        <f t="shared" si="13"/>
        <v>0</v>
      </c>
      <c r="GK121" s="14"/>
      <c r="GM121" s="422">
        <f t="shared" si="14"/>
        <v>0</v>
      </c>
      <c r="GN121" s="422">
        <f t="shared" si="15"/>
        <v>0</v>
      </c>
      <c r="GO121" s="422">
        <f t="shared" si="16"/>
        <v>0</v>
      </c>
      <c r="GP121" s="422">
        <f t="shared" si="17"/>
        <v>0</v>
      </c>
      <c r="GQ121" s="422">
        <f t="shared" si="18"/>
        <v>0</v>
      </c>
      <c r="GR121" s="422">
        <f t="shared" si="19"/>
        <v>0</v>
      </c>
      <c r="GS121" s="417" t="str">
        <f t="shared" si="20"/>
        <v/>
      </c>
      <c r="GT121" s="417" t="str">
        <f t="shared" si="21"/>
        <v/>
      </c>
    </row>
    <row r="122" spans="1:202">
      <c r="A122" s="3438">
        <v>99</v>
      </c>
      <c r="B122" s="3443"/>
      <c r="C122" s="3447"/>
      <c r="D122" s="3452"/>
      <c r="E122" s="3458"/>
      <c r="F122" s="3463"/>
      <c r="G122" s="3463"/>
      <c r="H122" s="3463"/>
      <c r="I122" s="3466"/>
      <c r="J122" s="3469"/>
      <c r="K122" s="3463"/>
      <c r="L122" s="3463"/>
      <c r="M122" s="3463"/>
      <c r="N122" s="3463"/>
      <c r="O122" s="3466"/>
      <c r="P122" s="3469"/>
      <c r="Q122" s="3463"/>
      <c r="R122" s="3463"/>
      <c r="S122" s="3463"/>
      <c r="T122" s="3463"/>
      <c r="U122" s="3466"/>
      <c r="V122" s="3469"/>
      <c r="W122" s="3463"/>
      <c r="X122" s="3463"/>
      <c r="Y122" s="3463"/>
      <c r="Z122" s="3463"/>
      <c r="AA122" s="3466"/>
      <c r="AB122" s="3469"/>
      <c r="AC122" s="3463"/>
      <c r="AD122" s="3463"/>
      <c r="AE122" s="3463"/>
      <c r="AF122" s="3463"/>
      <c r="AG122" s="3466"/>
      <c r="AH122" s="3469"/>
      <c r="AI122" s="3463"/>
      <c r="AJ122" s="3463"/>
      <c r="AK122" s="3463"/>
      <c r="AL122" s="3463"/>
      <c r="AM122" s="3466"/>
      <c r="AN122" s="3469"/>
      <c r="AO122" s="3463"/>
      <c r="AP122" s="3463"/>
      <c r="AQ122" s="3463"/>
      <c r="AR122" s="3463"/>
      <c r="AS122" s="3493"/>
      <c r="AT122" s="3496"/>
      <c r="AU122" s="3463"/>
      <c r="AV122" s="3463"/>
      <c r="AW122" s="3463"/>
      <c r="AX122" s="3463"/>
      <c r="AY122" s="3466"/>
      <c r="AZ122" s="3469"/>
      <c r="BA122" s="3463"/>
      <c r="BB122" s="3463"/>
      <c r="BC122" s="3463"/>
      <c r="BD122" s="3463"/>
      <c r="BE122" s="3466"/>
      <c r="BF122" s="3469"/>
      <c r="BG122" s="3463"/>
      <c r="BH122" s="3463"/>
      <c r="BI122" s="3463"/>
      <c r="BJ122" s="3463"/>
      <c r="BK122" s="3466"/>
      <c r="BL122" s="3469"/>
      <c r="BM122" s="3463"/>
      <c r="BN122" s="3463"/>
      <c r="BO122" s="3463"/>
      <c r="BP122" s="3463"/>
      <c r="BQ122" s="3493"/>
      <c r="BR122" s="3496"/>
      <c r="BS122" s="3463"/>
      <c r="BT122" s="3463"/>
      <c r="BU122" s="3463"/>
      <c r="BV122" s="3463"/>
      <c r="BW122" s="3466"/>
      <c r="BX122" s="3469"/>
      <c r="BY122" s="3463"/>
      <c r="BZ122" s="3463"/>
      <c r="CA122" s="3463"/>
      <c r="CB122" s="3463"/>
      <c r="CC122" s="3466"/>
      <c r="CD122" s="3469"/>
      <c r="CE122" s="3463"/>
      <c r="CF122" s="3463"/>
      <c r="CG122" s="3463"/>
      <c r="CH122" s="3463"/>
      <c r="CI122" s="3466"/>
      <c r="CJ122" s="3469"/>
      <c r="CK122" s="3463"/>
      <c r="CL122" s="3463"/>
      <c r="CM122" s="3463"/>
      <c r="CN122" s="3463"/>
      <c r="CO122" s="3466"/>
      <c r="CP122" s="3469"/>
      <c r="CQ122" s="3463"/>
      <c r="CR122" s="3463"/>
      <c r="CS122" s="3463"/>
      <c r="CT122" s="3463"/>
      <c r="CU122" s="3466"/>
      <c r="CV122" s="3469"/>
      <c r="CW122" s="3463"/>
      <c r="CX122" s="3463"/>
      <c r="CY122" s="3463"/>
      <c r="CZ122" s="3463"/>
      <c r="DA122" s="3493"/>
      <c r="DB122" s="3496"/>
      <c r="DC122" s="3463"/>
      <c r="DD122" s="3463"/>
      <c r="DE122" s="3463"/>
      <c r="DF122" s="3463"/>
      <c r="DG122" s="3493"/>
      <c r="DH122" s="3496"/>
      <c r="DI122" s="3463"/>
      <c r="DJ122" s="3463"/>
      <c r="DK122" s="3463"/>
      <c r="DL122" s="3463"/>
      <c r="DM122" s="3493"/>
      <c r="DN122" s="3496"/>
      <c r="DO122" s="3463"/>
      <c r="DP122" s="3463"/>
      <c r="DQ122" s="3463"/>
      <c r="DR122" s="3463"/>
      <c r="DS122" s="3493"/>
      <c r="DT122" s="3496"/>
      <c r="DU122" s="3463"/>
      <c r="DV122" s="3463"/>
      <c r="DW122" s="3463"/>
      <c r="DX122" s="3463"/>
      <c r="DY122" s="3493"/>
      <c r="DZ122" s="3496"/>
      <c r="EA122" s="3463"/>
      <c r="EB122" s="3463"/>
      <c r="EC122" s="3463"/>
      <c r="ED122" s="3463"/>
      <c r="EE122" s="3493"/>
      <c r="EF122" s="3496"/>
      <c r="EG122" s="3463"/>
      <c r="EH122" s="3463"/>
      <c r="EI122" s="3463"/>
      <c r="EJ122" s="3463"/>
      <c r="EK122" s="3493"/>
      <c r="EL122" s="3496"/>
      <c r="EM122" s="3463"/>
      <c r="EN122" s="3463"/>
      <c r="EO122" s="3463"/>
      <c r="EP122" s="3463"/>
      <c r="EQ122" s="3493"/>
      <c r="ER122" s="3496"/>
      <c r="ES122" s="3463"/>
      <c r="ET122" s="3463"/>
      <c r="EU122" s="3463"/>
      <c r="EV122" s="3463"/>
      <c r="EW122" s="3493"/>
      <c r="EX122" s="3496"/>
      <c r="EY122" s="3463"/>
      <c r="EZ122" s="3463"/>
      <c r="FA122" s="3463"/>
      <c r="FB122" s="3463"/>
      <c r="FC122" s="3493"/>
      <c r="FD122" s="3496"/>
      <c r="FE122" s="3463"/>
      <c r="FF122" s="3463"/>
      <c r="FG122" s="3463"/>
      <c r="FH122" s="3463"/>
      <c r="FI122" s="3493"/>
      <c r="FJ122" s="3496"/>
      <c r="FK122" s="3463"/>
      <c r="FL122" s="3463"/>
      <c r="FM122" s="3463"/>
      <c r="FN122" s="3463"/>
      <c r="FO122" s="3493"/>
      <c r="FP122" s="3496"/>
      <c r="FQ122" s="3463"/>
      <c r="FR122" s="3463"/>
      <c r="FS122" s="3463"/>
      <c r="FT122" s="3463"/>
      <c r="FU122" s="3493"/>
      <c r="FV122" s="3496"/>
      <c r="FW122" s="3463"/>
      <c r="FX122" s="3463"/>
      <c r="FY122" s="3463"/>
      <c r="FZ122" s="3463"/>
      <c r="GA122" s="3493"/>
      <c r="GB122" s="3496"/>
      <c r="GC122" s="3463"/>
      <c r="GD122" s="3463"/>
      <c r="GE122" s="3463"/>
      <c r="GF122" s="3458"/>
      <c r="GG122" s="3507"/>
      <c r="GH122" s="421">
        <f t="shared" si="11"/>
        <v>0</v>
      </c>
      <c r="GI122" s="421">
        <f t="shared" si="12"/>
        <v>0</v>
      </c>
      <c r="GJ122" s="421">
        <f t="shared" si="13"/>
        <v>0</v>
      </c>
      <c r="GK122" s="14"/>
      <c r="GM122" s="422">
        <f t="shared" si="14"/>
        <v>0</v>
      </c>
      <c r="GN122" s="422">
        <f t="shared" si="15"/>
        <v>0</v>
      </c>
      <c r="GO122" s="422">
        <f t="shared" si="16"/>
        <v>0</v>
      </c>
      <c r="GP122" s="422">
        <f t="shared" si="17"/>
        <v>0</v>
      </c>
      <c r="GQ122" s="422">
        <f t="shared" si="18"/>
        <v>0</v>
      </c>
      <c r="GR122" s="422">
        <f t="shared" si="19"/>
        <v>0</v>
      </c>
      <c r="GS122" s="417" t="str">
        <f t="shared" si="20"/>
        <v/>
      </c>
      <c r="GT122" s="417" t="str">
        <f t="shared" si="21"/>
        <v/>
      </c>
    </row>
    <row r="123" spans="1:202">
      <c r="A123" s="3438">
        <v>100</v>
      </c>
      <c r="B123" s="3443"/>
      <c r="C123" s="3447"/>
      <c r="D123" s="3452"/>
      <c r="E123" s="3458"/>
      <c r="F123" s="3463"/>
      <c r="G123" s="3463"/>
      <c r="H123" s="3463"/>
      <c r="I123" s="3466"/>
      <c r="J123" s="3469"/>
      <c r="K123" s="3463"/>
      <c r="L123" s="3463"/>
      <c r="M123" s="3463"/>
      <c r="N123" s="3463"/>
      <c r="O123" s="3466"/>
      <c r="P123" s="3469"/>
      <c r="Q123" s="3463"/>
      <c r="R123" s="3463"/>
      <c r="S123" s="3463"/>
      <c r="T123" s="3463"/>
      <c r="U123" s="3466"/>
      <c r="V123" s="3469"/>
      <c r="W123" s="3463"/>
      <c r="X123" s="3463"/>
      <c r="Y123" s="3463"/>
      <c r="Z123" s="3463"/>
      <c r="AA123" s="3466"/>
      <c r="AB123" s="3469"/>
      <c r="AC123" s="3463"/>
      <c r="AD123" s="3463"/>
      <c r="AE123" s="3463"/>
      <c r="AF123" s="3463"/>
      <c r="AG123" s="3466"/>
      <c r="AH123" s="3469"/>
      <c r="AI123" s="3463"/>
      <c r="AJ123" s="3463"/>
      <c r="AK123" s="3463"/>
      <c r="AL123" s="3463"/>
      <c r="AM123" s="3466"/>
      <c r="AN123" s="3469"/>
      <c r="AO123" s="3463"/>
      <c r="AP123" s="3463"/>
      <c r="AQ123" s="3463"/>
      <c r="AR123" s="3463"/>
      <c r="AS123" s="3493"/>
      <c r="AT123" s="3496"/>
      <c r="AU123" s="3463"/>
      <c r="AV123" s="3463"/>
      <c r="AW123" s="3463"/>
      <c r="AX123" s="3463"/>
      <c r="AY123" s="3466"/>
      <c r="AZ123" s="3469"/>
      <c r="BA123" s="3463"/>
      <c r="BB123" s="3463"/>
      <c r="BC123" s="3463"/>
      <c r="BD123" s="3463"/>
      <c r="BE123" s="3466"/>
      <c r="BF123" s="3469"/>
      <c r="BG123" s="3463"/>
      <c r="BH123" s="3463"/>
      <c r="BI123" s="3463"/>
      <c r="BJ123" s="3463"/>
      <c r="BK123" s="3466"/>
      <c r="BL123" s="3469"/>
      <c r="BM123" s="3463"/>
      <c r="BN123" s="3463"/>
      <c r="BO123" s="3463"/>
      <c r="BP123" s="3463"/>
      <c r="BQ123" s="3493"/>
      <c r="BR123" s="3496"/>
      <c r="BS123" s="3463"/>
      <c r="BT123" s="3463"/>
      <c r="BU123" s="3463"/>
      <c r="BV123" s="3463"/>
      <c r="BW123" s="3466"/>
      <c r="BX123" s="3469"/>
      <c r="BY123" s="3463"/>
      <c r="BZ123" s="3463"/>
      <c r="CA123" s="3463"/>
      <c r="CB123" s="3463"/>
      <c r="CC123" s="3466"/>
      <c r="CD123" s="3469"/>
      <c r="CE123" s="3463"/>
      <c r="CF123" s="3463"/>
      <c r="CG123" s="3463"/>
      <c r="CH123" s="3463"/>
      <c r="CI123" s="3466"/>
      <c r="CJ123" s="3469"/>
      <c r="CK123" s="3463"/>
      <c r="CL123" s="3463"/>
      <c r="CM123" s="3463"/>
      <c r="CN123" s="3463"/>
      <c r="CO123" s="3466"/>
      <c r="CP123" s="3469"/>
      <c r="CQ123" s="3463"/>
      <c r="CR123" s="3463"/>
      <c r="CS123" s="3463"/>
      <c r="CT123" s="3463"/>
      <c r="CU123" s="3466"/>
      <c r="CV123" s="3469"/>
      <c r="CW123" s="3463"/>
      <c r="CX123" s="3463"/>
      <c r="CY123" s="3463"/>
      <c r="CZ123" s="3463"/>
      <c r="DA123" s="3493"/>
      <c r="DB123" s="3496"/>
      <c r="DC123" s="3463"/>
      <c r="DD123" s="3463"/>
      <c r="DE123" s="3463"/>
      <c r="DF123" s="3463"/>
      <c r="DG123" s="3493"/>
      <c r="DH123" s="3496"/>
      <c r="DI123" s="3463"/>
      <c r="DJ123" s="3463"/>
      <c r="DK123" s="3463"/>
      <c r="DL123" s="3463"/>
      <c r="DM123" s="3493"/>
      <c r="DN123" s="3496"/>
      <c r="DO123" s="3463"/>
      <c r="DP123" s="3463"/>
      <c r="DQ123" s="3463"/>
      <c r="DR123" s="3463"/>
      <c r="DS123" s="3493"/>
      <c r="DT123" s="3496"/>
      <c r="DU123" s="3463"/>
      <c r="DV123" s="3463"/>
      <c r="DW123" s="3463"/>
      <c r="DX123" s="3463"/>
      <c r="DY123" s="3493"/>
      <c r="DZ123" s="3496"/>
      <c r="EA123" s="3463"/>
      <c r="EB123" s="3463"/>
      <c r="EC123" s="3463"/>
      <c r="ED123" s="3463"/>
      <c r="EE123" s="3493"/>
      <c r="EF123" s="3496"/>
      <c r="EG123" s="3463"/>
      <c r="EH123" s="3463"/>
      <c r="EI123" s="3463"/>
      <c r="EJ123" s="3463"/>
      <c r="EK123" s="3493"/>
      <c r="EL123" s="3496"/>
      <c r="EM123" s="3463"/>
      <c r="EN123" s="3463"/>
      <c r="EO123" s="3463"/>
      <c r="EP123" s="3463"/>
      <c r="EQ123" s="3493"/>
      <c r="ER123" s="3496"/>
      <c r="ES123" s="3463"/>
      <c r="ET123" s="3463"/>
      <c r="EU123" s="3463"/>
      <c r="EV123" s="3463"/>
      <c r="EW123" s="3493"/>
      <c r="EX123" s="3496"/>
      <c r="EY123" s="3463"/>
      <c r="EZ123" s="3463"/>
      <c r="FA123" s="3463"/>
      <c r="FB123" s="3463"/>
      <c r="FC123" s="3493"/>
      <c r="FD123" s="3496"/>
      <c r="FE123" s="3463"/>
      <c r="FF123" s="3463"/>
      <c r="FG123" s="3463"/>
      <c r="FH123" s="3463"/>
      <c r="FI123" s="3493"/>
      <c r="FJ123" s="3496"/>
      <c r="FK123" s="3463"/>
      <c r="FL123" s="3463"/>
      <c r="FM123" s="3463"/>
      <c r="FN123" s="3463"/>
      <c r="FO123" s="3493"/>
      <c r="FP123" s="3496"/>
      <c r="FQ123" s="3463"/>
      <c r="FR123" s="3463"/>
      <c r="FS123" s="3463"/>
      <c r="FT123" s="3463"/>
      <c r="FU123" s="3493"/>
      <c r="FV123" s="3496"/>
      <c r="FW123" s="3463"/>
      <c r="FX123" s="3463"/>
      <c r="FY123" s="3463"/>
      <c r="FZ123" s="3463"/>
      <c r="GA123" s="3493"/>
      <c r="GB123" s="3496"/>
      <c r="GC123" s="3463"/>
      <c r="GD123" s="3463"/>
      <c r="GE123" s="3463"/>
      <c r="GF123" s="3458"/>
      <c r="GG123" s="3507"/>
      <c r="GH123" s="421">
        <f t="shared" si="11"/>
        <v>0</v>
      </c>
      <c r="GI123" s="421">
        <f t="shared" si="12"/>
        <v>0</v>
      </c>
      <c r="GJ123" s="421">
        <f t="shared" si="13"/>
        <v>0</v>
      </c>
      <c r="GK123" s="14"/>
      <c r="GM123" s="422">
        <f t="shared" si="14"/>
        <v>0</v>
      </c>
      <c r="GN123" s="422">
        <f t="shared" si="15"/>
        <v>0</v>
      </c>
      <c r="GO123" s="422">
        <f t="shared" si="16"/>
        <v>0</v>
      </c>
      <c r="GP123" s="422">
        <f t="shared" si="17"/>
        <v>0</v>
      </c>
      <c r="GQ123" s="422">
        <f t="shared" si="18"/>
        <v>0</v>
      </c>
      <c r="GR123" s="422">
        <f t="shared" si="19"/>
        <v>0</v>
      </c>
      <c r="GS123" s="417" t="str">
        <f t="shared" si="20"/>
        <v/>
      </c>
      <c r="GT123" s="417" t="str">
        <f t="shared" si="21"/>
        <v/>
      </c>
    </row>
    <row r="124" spans="1:202">
      <c r="A124" s="3432" t="s">
        <v>603</v>
      </c>
      <c r="B124" s="3444"/>
      <c r="C124" s="3440">
        <f>COUNTIF(C24:C123,"○")</f>
        <v>0</v>
      </c>
      <c r="D124" s="3453">
        <f>COUNTIF(D24:E123,"○")</f>
        <v>0</v>
      </c>
      <c r="E124" s="3459"/>
      <c r="F124" s="3464">
        <f>COUNTIF(F24:G123,"○")</f>
        <v>0</v>
      </c>
      <c r="G124" s="3464"/>
      <c r="H124" s="3464">
        <f>COUNTIF(H24:I123,"○")</f>
        <v>0</v>
      </c>
      <c r="I124" s="3467"/>
      <c r="J124" s="3470">
        <f>COUNTIF(J24:K123,"○")</f>
        <v>0</v>
      </c>
      <c r="K124" s="3464"/>
      <c r="L124" s="3464">
        <f>COUNTIF(L24:M123,"○")</f>
        <v>0</v>
      </c>
      <c r="M124" s="3464"/>
      <c r="N124" s="3464">
        <f>COUNTIF(N24:O123,"○")</f>
        <v>0</v>
      </c>
      <c r="O124" s="3467"/>
      <c r="P124" s="3470">
        <f>COUNTIF(P24:Q123,"○")</f>
        <v>0</v>
      </c>
      <c r="Q124" s="3464"/>
      <c r="R124" s="3464">
        <f>COUNTIF(R24:S123,"○")</f>
        <v>0</v>
      </c>
      <c r="S124" s="3464"/>
      <c r="T124" s="3464">
        <f>COUNTIF(T24:U123,"○")</f>
        <v>0</v>
      </c>
      <c r="U124" s="3467"/>
      <c r="V124" s="3470">
        <f>COUNTIF(V24:W123,"○")</f>
        <v>0</v>
      </c>
      <c r="W124" s="3464"/>
      <c r="X124" s="3464">
        <f>COUNTIF(X24:Y123,"○")</f>
        <v>0</v>
      </c>
      <c r="Y124" s="3464"/>
      <c r="Z124" s="3464">
        <f>COUNTIF(Z24:AA123,"○")</f>
        <v>0</v>
      </c>
      <c r="AA124" s="3467"/>
      <c r="AB124" s="3470">
        <f>COUNTIF(AB24:AC123,"○")</f>
        <v>0</v>
      </c>
      <c r="AC124" s="3464"/>
      <c r="AD124" s="3464">
        <f>COUNTIF(AD24:AE123,"○")</f>
        <v>0</v>
      </c>
      <c r="AE124" s="3464"/>
      <c r="AF124" s="3464">
        <f>COUNTIF(AF24:AG123,"○")</f>
        <v>0</v>
      </c>
      <c r="AG124" s="3467"/>
      <c r="AH124" s="3470">
        <f>COUNTIF(AH24:AI123,"○")</f>
        <v>0</v>
      </c>
      <c r="AI124" s="3464"/>
      <c r="AJ124" s="3464">
        <f>COUNTIF(AJ24:AK123,"○")</f>
        <v>0</v>
      </c>
      <c r="AK124" s="3464"/>
      <c r="AL124" s="3464">
        <f>COUNTIF(AL24:AM123,"○")</f>
        <v>0</v>
      </c>
      <c r="AM124" s="3467"/>
      <c r="AN124" s="3470">
        <f>COUNTIF(AN24:AO123,"○")</f>
        <v>0</v>
      </c>
      <c r="AO124" s="3464"/>
      <c r="AP124" s="3464">
        <f>COUNTIF(AP24:AQ123,"○")</f>
        <v>0</v>
      </c>
      <c r="AQ124" s="3464"/>
      <c r="AR124" s="3464">
        <f>COUNTIF(AR24:AS123,"○")</f>
        <v>0</v>
      </c>
      <c r="AS124" s="3494"/>
      <c r="AT124" s="3497">
        <f>COUNTIF(AT24:AU123,"○")</f>
        <v>0</v>
      </c>
      <c r="AU124" s="3464"/>
      <c r="AV124" s="3464">
        <f>COUNTIF(AV24:AW123,"○")</f>
        <v>0</v>
      </c>
      <c r="AW124" s="3464"/>
      <c r="AX124" s="3464">
        <f>COUNTIF(AX24:AY123,"○")</f>
        <v>0</v>
      </c>
      <c r="AY124" s="3467"/>
      <c r="AZ124" s="3470">
        <f>COUNTIF(AZ24:BA123,"○")</f>
        <v>0</v>
      </c>
      <c r="BA124" s="3464"/>
      <c r="BB124" s="3464">
        <f>COUNTIF(BB24:BC123,"○")</f>
        <v>0</v>
      </c>
      <c r="BC124" s="3464"/>
      <c r="BD124" s="3464">
        <f>COUNTIF(BD24:BE123,"○")</f>
        <v>0</v>
      </c>
      <c r="BE124" s="3467"/>
      <c r="BF124" s="3470">
        <f>COUNTIF(BF24:BG123,"○")</f>
        <v>0</v>
      </c>
      <c r="BG124" s="3464"/>
      <c r="BH124" s="3464">
        <f>COUNTIF(BH24:BI123,"○")</f>
        <v>0</v>
      </c>
      <c r="BI124" s="3464"/>
      <c r="BJ124" s="3464">
        <f>COUNTIF(BJ24:BK123,"○")</f>
        <v>0</v>
      </c>
      <c r="BK124" s="3467"/>
      <c r="BL124" s="3470">
        <f>COUNTIF(BL24:BM123,"○")</f>
        <v>0</v>
      </c>
      <c r="BM124" s="3464"/>
      <c r="BN124" s="3464">
        <f>COUNTIF(BN24:BO123,"○")</f>
        <v>0</v>
      </c>
      <c r="BO124" s="3464"/>
      <c r="BP124" s="3464">
        <f>COUNTIF(BP24:BQ123,"○")</f>
        <v>0</v>
      </c>
      <c r="BQ124" s="3494"/>
      <c r="BR124" s="3497">
        <f>COUNTIF(BR24:BS123,"○")</f>
        <v>0</v>
      </c>
      <c r="BS124" s="3464"/>
      <c r="BT124" s="3464">
        <f>COUNTIF(BT24:BU123,"○")</f>
        <v>0</v>
      </c>
      <c r="BU124" s="3464"/>
      <c r="BV124" s="3464">
        <f>COUNTIF(BV24:BW123,"○")</f>
        <v>0</v>
      </c>
      <c r="BW124" s="3467"/>
      <c r="BX124" s="3470">
        <f>COUNTIF(BX24:BY123,"○")</f>
        <v>0</v>
      </c>
      <c r="BY124" s="3464"/>
      <c r="BZ124" s="3464">
        <f>COUNTIF(BZ24:CA123,"○")</f>
        <v>0</v>
      </c>
      <c r="CA124" s="3464"/>
      <c r="CB124" s="3464">
        <f>COUNTIF(CB24:CC123,"○")</f>
        <v>0</v>
      </c>
      <c r="CC124" s="3467"/>
      <c r="CD124" s="3470">
        <f>COUNTIF(CD24:CE123,"○")</f>
        <v>0</v>
      </c>
      <c r="CE124" s="3464"/>
      <c r="CF124" s="3464">
        <f>COUNTIF(CF24:CG123,"○")</f>
        <v>0</v>
      </c>
      <c r="CG124" s="3464"/>
      <c r="CH124" s="3464">
        <f>COUNTIF(CH24:CI123,"○")</f>
        <v>0</v>
      </c>
      <c r="CI124" s="3467"/>
      <c r="CJ124" s="3470">
        <f>COUNTIF(CJ24:CK123,"○")</f>
        <v>0</v>
      </c>
      <c r="CK124" s="3464"/>
      <c r="CL124" s="3464">
        <f>COUNTIF(CL24:CM123,"○")</f>
        <v>0</v>
      </c>
      <c r="CM124" s="3464"/>
      <c r="CN124" s="3464">
        <f>COUNTIF(CN24:CO123,"○")</f>
        <v>0</v>
      </c>
      <c r="CO124" s="3467"/>
      <c r="CP124" s="3470">
        <f>COUNTIF(CP24:CQ123,"○")</f>
        <v>0</v>
      </c>
      <c r="CQ124" s="3464"/>
      <c r="CR124" s="3464">
        <f>COUNTIF(CR24:CS123,"○")</f>
        <v>0</v>
      </c>
      <c r="CS124" s="3464"/>
      <c r="CT124" s="3464">
        <f>COUNTIF(CT24:CU123,"○")</f>
        <v>0</v>
      </c>
      <c r="CU124" s="3467"/>
      <c r="CV124" s="3470">
        <f>COUNTIF(CV24:CW123,"○")</f>
        <v>0</v>
      </c>
      <c r="CW124" s="3464"/>
      <c r="CX124" s="3464">
        <f>COUNTIF(CX24:CY123,"○")</f>
        <v>0</v>
      </c>
      <c r="CY124" s="3464"/>
      <c r="CZ124" s="3464">
        <f>COUNTIF(CZ24:DA123,"○")</f>
        <v>0</v>
      </c>
      <c r="DA124" s="3494"/>
      <c r="DB124" s="3497">
        <f>COUNTIF(DB24:DC123,"○")</f>
        <v>0</v>
      </c>
      <c r="DC124" s="3464"/>
      <c r="DD124" s="3464">
        <f>COUNTIF(DD24:DE123,"○")</f>
        <v>0</v>
      </c>
      <c r="DE124" s="3464"/>
      <c r="DF124" s="3464">
        <f>COUNTIF(DF24:DG123,"○")</f>
        <v>0</v>
      </c>
      <c r="DG124" s="3494"/>
      <c r="DH124" s="3497">
        <f>COUNTIF(DH24:DI123,"○")</f>
        <v>0</v>
      </c>
      <c r="DI124" s="3464"/>
      <c r="DJ124" s="3464">
        <f>COUNTIF(DJ24:DK123,"○")</f>
        <v>0</v>
      </c>
      <c r="DK124" s="3464"/>
      <c r="DL124" s="3464">
        <f>COUNTIF(DL24:DM123,"○")</f>
        <v>0</v>
      </c>
      <c r="DM124" s="3494"/>
      <c r="DN124" s="3497">
        <f>COUNTIF(DN24:DO123,"○")</f>
        <v>0</v>
      </c>
      <c r="DO124" s="3464"/>
      <c r="DP124" s="3464">
        <f>COUNTIF(DP24:DQ123,"○")</f>
        <v>0</v>
      </c>
      <c r="DQ124" s="3464"/>
      <c r="DR124" s="3464">
        <f>COUNTIF(DR24:DS123,"○")</f>
        <v>0</v>
      </c>
      <c r="DS124" s="3494"/>
      <c r="DT124" s="3497">
        <f>COUNTIF(DT24:DU123,"○")</f>
        <v>0</v>
      </c>
      <c r="DU124" s="3464"/>
      <c r="DV124" s="3464">
        <f>COUNTIF(DV24:DW123,"○")</f>
        <v>0</v>
      </c>
      <c r="DW124" s="3464"/>
      <c r="DX124" s="3464">
        <f>COUNTIF(DX24:DY123,"○")</f>
        <v>0</v>
      </c>
      <c r="DY124" s="3494"/>
      <c r="DZ124" s="3497">
        <f>COUNTIF(DZ24:EA123,"○")</f>
        <v>0</v>
      </c>
      <c r="EA124" s="3464"/>
      <c r="EB124" s="3464">
        <f>COUNTIF(EB24:EC123,"○")</f>
        <v>0</v>
      </c>
      <c r="EC124" s="3464"/>
      <c r="ED124" s="3464">
        <f>COUNTIF(ED24:EE123,"○")</f>
        <v>0</v>
      </c>
      <c r="EE124" s="3494"/>
      <c r="EF124" s="3497">
        <f>COUNTIF(EF24:EG123,"○")</f>
        <v>0</v>
      </c>
      <c r="EG124" s="3464"/>
      <c r="EH124" s="3464">
        <f>COUNTIF(EH24:EI123,"○")</f>
        <v>0</v>
      </c>
      <c r="EI124" s="3464"/>
      <c r="EJ124" s="3464">
        <f>COUNTIF(EJ24:EK123,"○")</f>
        <v>0</v>
      </c>
      <c r="EK124" s="3494"/>
      <c r="EL124" s="3497">
        <f>COUNTIF(EL24:EM123,"○")</f>
        <v>0</v>
      </c>
      <c r="EM124" s="3464"/>
      <c r="EN124" s="3464">
        <f>COUNTIF(EN24:EO123,"○")</f>
        <v>0</v>
      </c>
      <c r="EO124" s="3464"/>
      <c r="EP124" s="3464">
        <f>COUNTIF(EP24:EQ123,"○")</f>
        <v>0</v>
      </c>
      <c r="EQ124" s="3494"/>
      <c r="ER124" s="3497">
        <f>COUNTIF(ER24:ES123,"○")</f>
        <v>0</v>
      </c>
      <c r="ES124" s="3464"/>
      <c r="ET124" s="3464">
        <f>COUNTIF(ET24:EU123,"○")</f>
        <v>0</v>
      </c>
      <c r="EU124" s="3464"/>
      <c r="EV124" s="3464">
        <f>COUNTIF(EV24:EW123,"○")</f>
        <v>0</v>
      </c>
      <c r="EW124" s="3494"/>
      <c r="EX124" s="3497">
        <f>COUNTIF(EX24:EY123,"○")</f>
        <v>0</v>
      </c>
      <c r="EY124" s="3464"/>
      <c r="EZ124" s="3464">
        <f>COUNTIF(EZ24:FA123,"○")</f>
        <v>0</v>
      </c>
      <c r="FA124" s="3464"/>
      <c r="FB124" s="3464">
        <f>COUNTIF(FB24:FC123,"○")</f>
        <v>0</v>
      </c>
      <c r="FC124" s="3494"/>
      <c r="FD124" s="3497">
        <f>COUNTIF(FD24:FE123,"○")</f>
        <v>0</v>
      </c>
      <c r="FE124" s="3464"/>
      <c r="FF124" s="3464">
        <f>COUNTIF(FF24:FG123,"○")</f>
        <v>0</v>
      </c>
      <c r="FG124" s="3464"/>
      <c r="FH124" s="3464">
        <f>COUNTIF(FH24:FI123,"○")</f>
        <v>0</v>
      </c>
      <c r="FI124" s="3494"/>
      <c r="FJ124" s="3497">
        <f>COUNTIF(FJ24:FK123,"○")</f>
        <v>0</v>
      </c>
      <c r="FK124" s="3464"/>
      <c r="FL124" s="3464">
        <f>COUNTIF(FL24:FM123,"○")</f>
        <v>0</v>
      </c>
      <c r="FM124" s="3464"/>
      <c r="FN124" s="3464">
        <f>COUNTIF(FN24:FO123,"○")</f>
        <v>0</v>
      </c>
      <c r="FO124" s="3494"/>
      <c r="FP124" s="3497">
        <f>COUNTIF(FP24:FQ123,"○")</f>
        <v>0</v>
      </c>
      <c r="FQ124" s="3464"/>
      <c r="FR124" s="3464">
        <f>COUNTIF(FR24:FS123,"○")</f>
        <v>0</v>
      </c>
      <c r="FS124" s="3464"/>
      <c r="FT124" s="3464">
        <f>COUNTIF(FT24:FU123,"○")</f>
        <v>0</v>
      </c>
      <c r="FU124" s="3494"/>
      <c r="FV124" s="3497">
        <f>COUNTIF(FV24:FW123,"○")</f>
        <v>0</v>
      </c>
      <c r="FW124" s="3464"/>
      <c r="FX124" s="3464">
        <f>COUNTIF(FX24:FY123,"○")</f>
        <v>0</v>
      </c>
      <c r="FY124" s="3464"/>
      <c r="FZ124" s="3464">
        <f>COUNTIF(FZ24:GA123,"○")</f>
        <v>0</v>
      </c>
      <c r="GA124" s="3494"/>
      <c r="GB124" s="3497">
        <f>COUNTIF(GB24:GC123,"○")</f>
        <v>0</v>
      </c>
      <c r="GC124" s="3464"/>
      <c r="GD124" s="3464">
        <f>COUNTIF(GD24:GE123,"○")</f>
        <v>0</v>
      </c>
      <c r="GE124" s="3464"/>
      <c r="GF124" s="3459">
        <f>COUNTIF(GF24:GG123,"○")</f>
        <v>0</v>
      </c>
      <c r="GG124" s="3508"/>
      <c r="GH124" s="3510">
        <f>SUM(GH24:GH123)</f>
        <v>0</v>
      </c>
      <c r="GI124" s="3510">
        <f>SUM(GI24:GI123)</f>
        <v>0</v>
      </c>
      <c r="GJ124" s="3510">
        <f>SUM(GJ24:GJ123)</f>
        <v>0</v>
      </c>
      <c r="GK124" s="3513"/>
      <c r="GS124" s="410">
        <f>COUNTIF(GS24:GS123,"○")</f>
        <v>0</v>
      </c>
      <c r="GT124" s="410">
        <f>COUNTIF(GT24:GT123,"○")</f>
        <v>0</v>
      </c>
    </row>
    <row r="125" spans="1:202">
      <c r="A125" s="410" t="s">
        <v>658</v>
      </c>
    </row>
    <row r="126" spans="1:202">
      <c r="A126" s="3439"/>
    </row>
    <row r="129" spans="2:8" hidden="1">
      <c r="B129" s="3445">
        <v>42064</v>
      </c>
      <c r="C129" s="3445"/>
      <c r="H129" s="410" t="s">
        <v>1061</v>
      </c>
    </row>
    <row r="130" spans="2:8" hidden="1">
      <c r="B130" s="3445">
        <v>42095</v>
      </c>
      <c r="C130" s="3445"/>
    </row>
    <row r="131" spans="2:8" hidden="1">
      <c r="B131" s="3445">
        <v>42125</v>
      </c>
      <c r="C131" s="3445"/>
    </row>
    <row r="132" spans="2:8" hidden="1">
      <c r="B132" s="3445">
        <v>42156</v>
      </c>
      <c r="C132" s="3445"/>
    </row>
    <row r="133" spans="2:8" hidden="1">
      <c r="B133" s="3445">
        <v>42186</v>
      </c>
      <c r="C133" s="3445"/>
    </row>
    <row r="134" spans="2:8" hidden="1">
      <c r="B134" s="3445">
        <v>42217</v>
      </c>
      <c r="C134" s="3445"/>
    </row>
    <row r="135" spans="2:8" hidden="1">
      <c r="B135" s="3445">
        <v>42248</v>
      </c>
      <c r="C135" s="3445"/>
    </row>
    <row r="136" spans="2:8" hidden="1">
      <c r="B136" s="3445">
        <v>42278</v>
      </c>
      <c r="C136" s="3445"/>
    </row>
    <row r="137" spans="2:8" hidden="1">
      <c r="B137" s="3445">
        <v>42309</v>
      </c>
      <c r="C137" s="3445"/>
    </row>
    <row r="138" spans="2:8" hidden="1">
      <c r="B138" s="3445">
        <v>42339</v>
      </c>
      <c r="C138" s="3445"/>
    </row>
    <row r="139" spans="2:8" hidden="1">
      <c r="B139" s="3445">
        <v>42370</v>
      </c>
      <c r="C139" s="3445"/>
    </row>
    <row r="140" spans="2:8" hidden="1">
      <c r="B140" s="3445">
        <v>42401</v>
      </c>
      <c r="C140" s="3445"/>
    </row>
    <row r="141" spans="2:8" hidden="1">
      <c r="B141" s="3445">
        <v>42430</v>
      </c>
      <c r="C141" s="3445"/>
    </row>
    <row r="142" spans="2:8" hidden="1">
      <c r="B142" s="3445">
        <v>42461</v>
      </c>
      <c r="C142" s="3445"/>
    </row>
    <row r="143" spans="2:8" hidden="1">
      <c r="B143" s="3445">
        <v>42491</v>
      </c>
      <c r="C143" s="3445"/>
    </row>
    <row r="144" spans="2:8" hidden="1">
      <c r="B144" s="3445">
        <v>42522</v>
      </c>
      <c r="C144" s="3445"/>
    </row>
    <row r="145" spans="2:3" hidden="1">
      <c r="B145" s="3445">
        <v>42552</v>
      </c>
      <c r="C145" s="3445"/>
    </row>
    <row r="146" spans="2:3" hidden="1">
      <c r="B146" s="3445">
        <v>42583</v>
      </c>
      <c r="C146" s="3445"/>
    </row>
    <row r="147" spans="2:3" hidden="1">
      <c r="B147" s="3445">
        <v>42614</v>
      </c>
      <c r="C147" s="3445"/>
    </row>
    <row r="148" spans="2:3" hidden="1">
      <c r="B148" s="3445">
        <v>42644</v>
      </c>
      <c r="C148" s="3445"/>
    </row>
    <row r="149" spans="2:3" hidden="1">
      <c r="B149" s="3445">
        <v>42675</v>
      </c>
      <c r="C149" s="3445"/>
    </row>
    <row r="150" spans="2:3" hidden="1">
      <c r="B150" s="3445">
        <v>42705</v>
      </c>
      <c r="C150" s="3445"/>
    </row>
    <row r="151" spans="2:3" hidden="1">
      <c r="B151" s="3445">
        <v>42736</v>
      </c>
      <c r="C151" s="3445"/>
    </row>
    <row r="152" spans="2:3" hidden="1">
      <c r="B152" s="3445">
        <v>42767</v>
      </c>
      <c r="C152" s="3445"/>
    </row>
    <row r="153" spans="2:3" hidden="1">
      <c r="B153" s="3445">
        <v>42795</v>
      </c>
      <c r="C153" s="3445"/>
    </row>
    <row r="154" spans="2:3" hidden="1">
      <c r="B154" s="3445">
        <v>42826</v>
      </c>
      <c r="C154" s="3445"/>
    </row>
    <row r="155" spans="2:3" hidden="1">
      <c r="B155" s="3445">
        <v>42856</v>
      </c>
      <c r="C155" s="3445"/>
    </row>
    <row r="156" spans="2:3" hidden="1">
      <c r="B156" s="3445">
        <v>42887</v>
      </c>
      <c r="C156" s="3445"/>
    </row>
    <row r="157" spans="2:3" hidden="1">
      <c r="B157" s="3445">
        <v>42917</v>
      </c>
      <c r="C157" s="3445"/>
    </row>
    <row r="158" spans="2:3" hidden="1">
      <c r="B158" s="3445">
        <v>42948</v>
      </c>
      <c r="C158" s="3445"/>
    </row>
    <row r="159" spans="2:3" hidden="1">
      <c r="B159" s="3445">
        <v>42979</v>
      </c>
      <c r="C159" s="3445"/>
    </row>
    <row r="160" spans="2:3" hidden="1">
      <c r="B160" s="3445">
        <v>43009</v>
      </c>
      <c r="C160" s="3445"/>
    </row>
    <row r="161" spans="2:3" hidden="1">
      <c r="B161" s="3445">
        <v>43040</v>
      </c>
      <c r="C161" s="3445"/>
    </row>
    <row r="162" spans="2:3" hidden="1">
      <c r="B162" s="3445">
        <v>43070</v>
      </c>
      <c r="C162" s="3445"/>
    </row>
    <row r="163" spans="2:3" hidden="1">
      <c r="B163" s="3445">
        <v>43101</v>
      </c>
      <c r="C163" s="3445"/>
    </row>
    <row r="164" spans="2:3" hidden="1">
      <c r="B164" s="3445">
        <v>43132</v>
      </c>
      <c r="C164" s="3445"/>
    </row>
  </sheetData>
  <mergeCells count="9719">
    <mergeCell ref="A1:GJ1"/>
    <mergeCell ref="A2:C2"/>
    <mergeCell ref="D2:E2"/>
    <mergeCell ref="A3:C3"/>
    <mergeCell ref="D3:I3"/>
    <mergeCell ref="J3:O3"/>
    <mergeCell ref="P3:U3"/>
    <mergeCell ref="V3:AA3"/>
    <mergeCell ref="AB3:AG3"/>
    <mergeCell ref="AH3:AM3"/>
    <mergeCell ref="AN3:AS3"/>
    <mergeCell ref="AT3:AY3"/>
    <mergeCell ref="AZ3:BE3"/>
    <mergeCell ref="BF3:BK3"/>
    <mergeCell ref="BL3:BQ3"/>
    <mergeCell ref="BR3:BW3"/>
    <mergeCell ref="BX3:CC3"/>
    <mergeCell ref="CD3:CI3"/>
    <mergeCell ref="CJ3:CO3"/>
    <mergeCell ref="CP3:CU3"/>
    <mergeCell ref="CV3:DA3"/>
    <mergeCell ref="DB3:DG3"/>
    <mergeCell ref="DH3:DM3"/>
    <mergeCell ref="DN3:DS3"/>
    <mergeCell ref="DT3:DY3"/>
    <mergeCell ref="DZ3:EE3"/>
    <mergeCell ref="EF3:EK3"/>
    <mergeCell ref="EL3:EQ3"/>
    <mergeCell ref="ER3:EW3"/>
    <mergeCell ref="EX3:FC3"/>
    <mergeCell ref="FD3:FI3"/>
    <mergeCell ref="FJ3:FO3"/>
    <mergeCell ref="FP3:FU3"/>
    <mergeCell ref="FV3:GA3"/>
    <mergeCell ref="GB3:GG3"/>
    <mergeCell ref="A4:C4"/>
    <mergeCell ref="D4:I4"/>
    <mergeCell ref="J4:O4"/>
    <mergeCell ref="P4:U4"/>
    <mergeCell ref="V4:AA4"/>
    <mergeCell ref="AB4:AG4"/>
    <mergeCell ref="AH4:AM4"/>
    <mergeCell ref="AN4:AS4"/>
    <mergeCell ref="AT4:AY4"/>
    <mergeCell ref="AZ4:BE4"/>
    <mergeCell ref="BF4:BK4"/>
    <mergeCell ref="BL4:BQ4"/>
    <mergeCell ref="BR4:BW4"/>
    <mergeCell ref="BX4:CC4"/>
    <mergeCell ref="CD4:CI4"/>
    <mergeCell ref="CJ4:CO4"/>
    <mergeCell ref="CP4:CU4"/>
    <mergeCell ref="CV4:DA4"/>
    <mergeCell ref="DB4:DG4"/>
    <mergeCell ref="DH4:DM4"/>
    <mergeCell ref="DN4:DS4"/>
    <mergeCell ref="DT4:DY4"/>
    <mergeCell ref="DZ4:EE4"/>
    <mergeCell ref="EF4:EK4"/>
    <mergeCell ref="EL4:EQ4"/>
    <mergeCell ref="ER4:EW4"/>
    <mergeCell ref="EX4:FC4"/>
    <mergeCell ref="FD4:FI4"/>
    <mergeCell ref="FJ4:FO4"/>
    <mergeCell ref="FP4:FU4"/>
    <mergeCell ref="FV4:GA4"/>
    <mergeCell ref="GB4:GG4"/>
    <mergeCell ref="A5:C5"/>
    <mergeCell ref="D5:I5"/>
    <mergeCell ref="J5:O5"/>
    <mergeCell ref="P5:U5"/>
    <mergeCell ref="V5:AA5"/>
    <mergeCell ref="AB5:AG5"/>
    <mergeCell ref="AH5:AM5"/>
    <mergeCell ref="AN5:AS5"/>
    <mergeCell ref="AT5:AY5"/>
    <mergeCell ref="AZ5:BE5"/>
    <mergeCell ref="BF5:BK5"/>
    <mergeCell ref="BL5:BQ5"/>
    <mergeCell ref="BR5:BW5"/>
    <mergeCell ref="BX5:CC5"/>
    <mergeCell ref="CD5:CI5"/>
    <mergeCell ref="CJ5:CO5"/>
    <mergeCell ref="CP5:CU5"/>
    <mergeCell ref="CV5:DA5"/>
    <mergeCell ref="DB5:DG5"/>
    <mergeCell ref="DH5:DM5"/>
    <mergeCell ref="DN5:DS5"/>
    <mergeCell ref="DT5:DY5"/>
    <mergeCell ref="DZ5:EE5"/>
    <mergeCell ref="EF5:EK5"/>
    <mergeCell ref="EL5:EQ5"/>
    <mergeCell ref="ER5:EW5"/>
    <mergeCell ref="EX5:FC5"/>
    <mergeCell ref="FD5:FI5"/>
    <mergeCell ref="FJ5:FO5"/>
    <mergeCell ref="FP5:FU5"/>
    <mergeCell ref="FV5:GA5"/>
    <mergeCell ref="GB5:GG5"/>
    <mergeCell ref="A6:C6"/>
    <mergeCell ref="D6:F6"/>
    <mergeCell ref="G6:I6"/>
    <mergeCell ref="J6:L6"/>
    <mergeCell ref="M6:O6"/>
    <mergeCell ref="P6:R6"/>
    <mergeCell ref="S6:U6"/>
    <mergeCell ref="V6:X6"/>
    <mergeCell ref="Y6:AA6"/>
    <mergeCell ref="AB6:AD6"/>
    <mergeCell ref="AE6:AG6"/>
    <mergeCell ref="AH6:AJ6"/>
    <mergeCell ref="AK6:AM6"/>
    <mergeCell ref="AN6:AP6"/>
    <mergeCell ref="AQ6:AS6"/>
    <mergeCell ref="AT6:AV6"/>
    <mergeCell ref="AW6:AY6"/>
    <mergeCell ref="AZ6:BB6"/>
    <mergeCell ref="BC6:BE6"/>
    <mergeCell ref="BF6:BH6"/>
    <mergeCell ref="BI6:BK6"/>
    <mergeCell ref="BL6:BN6"/>
    <mergeCell ref="BO6:BQ6"/>
    <mergeCell ref="BR6:BT6"/>
    <mergeCell ref="BU6:BW6"/>
    <mergeCell ref="BX6:BZ6"/>
    <mergeCell ref="CA6:CC6"/>
    <mergeCell ref="CD6:CF6"/>
    <mergeCell ref="CG6:CI6"/>
    <mergeCell ref="CJ6:CL6"/>
    <mergeCell ref="CM6:CO6"/>
    <mergeCell ref="CP6:CR6"/>
    <mergeCell ref="CS6:CU6"/>
    <mergeCell ref="CV6:CX6"/>
    <mergeCell ref="CY6:DA6"/>
    <mergeCell ref="DB6:DD6"/>
    <mergeCell ref="DE6:DG6"/>
    <mergeCell ref="DH6:DJ6"/>
    <mergeCell ref="DK6:DM6"/>
    <mergeCell ref="DN6:DP6"/>
    <mergeCell ref="DQ6:DS6"/>
    <mergeCell ref="DT6:DV6"/>
    <mergeCell ref="DW6:DY6"/>
    <mergeCell ref="DZ6:EB6"/>
    <mergeCell ref="EC6:EE6"/>
    <mergeCell ref="EF6:EH6"/>
    <mergeCell ref="EI6:EK6"/>
    <mergeCell ref="EL6:EN6"/>
    <mergeCell ref="EO6:EQ6"/>
    <mergeCell ref="ER6:ET6"/>
    <mergeCell ref="EU6:EW6"/>
    <mergeCell ref="EX6:EZ6"/>
    <mergeCell ref="FA6:FC6"/>
    <mergeCell ref="FD6:FF6"/>
    <mergeCell ref="FG6:FI6"/>
    <mergeCell ref="FJ6:FL6"/>
    <mergeCell ref="FM6:FO6"/>
    <mergeCell ref="FP6:FR6"/>
    <mergeCell ref="FS6:FU6"/>
    <mergeCell ref="FV6:FX6"/>
    <mergeCell ref="FY6:GA6"/>
    <mergeCell ref="GB6:GD6"/>
    <mergeCell ref="GE6:GG6"/>
    <mergeCell ref="A7:C7"/>
    <mergeCell ref="D7:F7"/>
    <mergeCell ref="G7:I7"/>
    <mergeCell ref="J7:L7"/>
    <mergeCell ref="M7:O7"/>
    <mergeCell ref="P7:R7"/>
    <mergeCell ref="S7:U7"/>
    <mergeCell ref="V7:X7"/>
    <mergeCell ref="Y7:AA7"/>
    <mergeCell ref="AB7:AD7"/>
    <mergeCell ref="AE7:AG7"/>
    <mergeCell ref="AH7:AJ7"/>
    <mergeCell ref="AK7:AM7"/>
    <mergeCell ref="AN7:AP7"/>
    <mergeCell ref="AQ7:AS7"/>
    <mergeCell ref="AT7:AV7"/>
    <mergeCell ref="AW7:AY7"/>
    <mergeCell ref="AZ7:BB7"/>
    <mergeCell ref="BC7:BE7"/>
    <mergeCell ref="BF7:BH7"/>
    <mergeCell ref="BI7:BK7"/>
    <mergeCell ref="BL7:BN7"/>
    <mergeCell ref="BO7:BQ7"/>
    <mergeCell ref="BR7:BT7"/>
    <mergeCell ref="BU7:BW7"/>
    <mergeCell ref="BX7:BZ7"/>
    <mergeCell ref="CA7:CC7"/>
    <mergeCell ref="CD7:CF7"/>
    <mergeCell ref="CG7:CI7"/>
    <mergeCell ref="CJ7:CL7"/>
    <mergeCell ref="CM7:CO7"/>
    <mergeCell ref="CP7:CR7"/>
    <mergeCell ref="CS7:CU7"/>
    <mergeCell ref="CV7:CX7"/>
    <mergeCell ref="CY7:DA7"/>
    <mergeCell ref="DB7:DD7"/>
    <mergeCell ref="DE7:DG7"/>
    <mergeCell ref="DH7:DJ7"/>
    <mergeCell ref="DK7:DM7"/>
    <mergeCell ref="DN7:DP7"/>
    <mergeCell ref="DQ7:DS7"/>
    <mergeCell ref="DT7:DV7"/>
    <mergeCell ref="DW7:DY7"/>
    <mergeCell ref="DZ7:EB7"/>
    <mergeCell ref="EC7:EE7"/>
    <mergeCell ref="EF7:EH7"/>
    <mergeCell ref="EI7:EK7"/>
    <mergeCell ref="EL7:EN7"/>
    <mergeCell ref="EO7:EQ7"/>
    <mergeCell ref="ER7:ET7"/>
    <mergeCell ref="EU7:EW7"/>
    <mergeCell ref="EX7:EZ7"/>
    <mergeCell ref="FA7:FC7"/>
    <mergeCell ref="FD7:FF7"/>
    <mergeCell ref="FG7:FI7"/>
    <mergeCell ref="FJ7:FL7"/>
    <mergeCell ref="FM7:FO7"/>
    <mergeCell ref="FP7:FR7"/>
    <mergeCell ref="FS7:FU7"/>
    <mergeCell ref="FV7:FX7"/>
    <mergeCell ref="FY7:GA7"/>
    <mergeCell ref="GB7:GD7"/>
    <mergeCell ref="GE7:GG7"/>
    <mergeCell ref="A8:GC8"/>
    <mergeCell ref="U11:Y11"/>
    <mergeCell ref="Z11:AC11"/>
    <mergeCell ref="AI11:AJ11"/>
    <mergeCell ref="AK11:AN11"/>
    <mergeCell ref="AO11:AP11"/>
    <mergeCell ref="U12:X12"/>
    <mergeCell ref="U14:X14"/>
    <mergeCell ref="Y14:Z14"/>
    <mergeCell ref="U15:AE15"/>
    <mergeCell ref="AF15:AI15"/>
    <mergeCell ref="AJ15:AK15"/>
    <mergeCell ref="AL15:AQ15"/>
    <mergeCell ref="AR15:AU15"/>
    <mergeCell ref="AV15:AW15"/>
    <mergeCell ref="AX15:BA15"/>
    <mergeCell ref="U16:AE16"/>
    <mergeCell ref="AF16:AI16"/>
    <mergeCell ref="AJ16:AK16"/>
    <mergeCell ref="AL16:AQ16"/>
    <mergeCell ref="AR16:AU16"/>
    <mergeCell ref="AV16:AW16"/>
    <mergeCell ref="AX16:BA16"/>
    <mergeCell ref="BB16:BC16"/>
    <mergeCell ref="U18:X18"/>
    <mergeCell ref="Y18:Z18"/>
    <mergeCell ref="U19:X19"/>
    <mergeCell ref="Y19:Z19"/>
    <mergeCell ref="D22:I22"/>
    <mergeCell ref="J22:O22"/>
    <mergeCell ref="P22:U22"/>
    <mergeCell ref="V22:AA22"/>
    <mergeCell ref="AB22:AG22"/>
    <mergeCell ref="AH22:AM22"/>
    <mergeCell ref="AN22:AS22"/>
    <mergeCell ref="AT22:AY22"/>
    <mergeCell ref="AZ22:BE22"/>
    <mergeCell ref="BF22:BK22"/>
    <mergeCell ref="BL22:BQ22"/>
    <mergeCell ref="BR22:BW22"/>
    <mergeCell ref="BX22:CC22"/>
    <mergeCell ref="CD22:CI22"/>
    <mergeCell ref="CJ22:CO22"/>
    <mergeCell ref="CP22:CU22"/>
    <mergeCell ref="CV22:DA22"/>
    <mergeCell ref="DB22:DG22"/>
    <mergeCell ref="DH22:DM22"/>
    <mergeCell ref="DN22:DS22"/>
    <mergeCell ref="DT22:DY22"/>
    <mergeCell ref="DZ22:EE22"/>
    <mergeCell ref="EF22:EK22"/>
    <mergeCell ref="EL22:EQ22"/>
    <mergeCell ref="ER22:EW22"/>
    <mergeCell ref="EX22:FC22"/>
    <mergeCell ref="FD22:FI22"/>
    <mergeCell ref="FJ22:FO22"/>
    <mergeCell ref="FP22:FU22"/>
    <mergeCell ref="FV22:GA22"/>
    <mergeCell ref="GB22:GG22"/>
    <mergeCell ref="GH22:GJ22"/>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J23:AK23"/>
    <mergeCell ref="AL23:AM23"/>
    <mergeCell ref="AN23:AO23"/>
    <mergeCell ref="AP23:AQ23"/>
    <mergeCell ref="AR23:AS23"/>
    <mergeCell ref="AT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T23:BU23"/>
    <mergeCell ref="BV23:BW23"/>
    <mergeCell ref="BX23:BY23"/>
    <mergeCell ref="BZ23:CA23"/>
    <mergeCell ref="CB23:CC23"/>
    <mergeCell ref="CD23:CE23"/>
    <mergeCell ref="CF23:CG23"/>
    <mergeCell ref="CH23:CI23"/>
    <mergeCell ref="CJ23:CK23"/>
    <mergeCell ref="CL23:CM23"/>
    <mergeCell ref="CN23:CO23"/>
    <mergeCell ref="CP23:CQ23"/>
    <mergeCell ref="CR23:CS23"/>
    <mergeCell ref="CT23:CU23"/>
    <mergeCell ref="CV23:CW23"/>
    <mergeCell ref="CX23:CY23"/>
    <mergeCell ref="CZ23:DA23"/>
    <mergeCell ref="DB23:DC23"/>
    <mergeCell ref="DD23:DE23"/>
    <mergeCell ref="DF23:DG23"/>
    <mergeCell ref="DH23:DI23"/>
    <mergeCell ref="DJ23:DK23"/>
    <mergeCell ref="DL23:DM23"/>
    <mergeCell ref="DN23:DO23"/>
    <mergeCell ref="DP23:DQ23"/>
    <mergeCell ref="DR23:DS23"/>
    <mergeCell ref="DT23:DU23"/>
    <mergeCell ref="DV23:DW23"/>
    <mergeCell ref="DX23:DY23"/>
    <mergeCell ref="DZ23:EA23"/>
    <mergeCell ref="EB23:EC23"/>
    <mergeCell ref="ED23:EE23"/>
    <mergeCell ref="EF23:EG23"/>
    <mergeCell ref="EH23:EI23"/>
    <mergeCell ref="EJ23:EK23"/>
    <mergeCell ref="EL23:EM23"/>
    <mergeCell ref="EN23:EO23"/>
    <mergeCell ref="EP23:EQ23"/>
    <mergeCell ref="ER23:ES23"/>
    <mergeCell ref="ET23:EU23"/>
    <mergeCell ref="EV23:EW23"/>
    <mergeCell ref="EX23:EY23"/>
    <mergeCell ref="EZ23:FA23"/>
    <mergeCell ref="FB23:FC23"/>
    <mergeCell ref="FD23:FE23"/>
    <mergeCell ref="FF23:FG23"/>
    <mergeCell ref="FH23:FI23"/>
    <mergeCell ref="FJ23:FK23"/>
    <mergeCell ref="FL23:FM23"/>
    <mergeCell ref="FN23:FO23"/>
    <mergeCell ref="FP23:FQ23"/>
    <mergeCell ref="FR23:FS23"/>
    <mergeCell ref="FT23:FU23"/>
    <mergeCell ref="FV23:FW23"/>
    <mergeCell ref="FX23:FY23"/>
    <mergeCell ref="FZ23:GA23"/>
    <mergeCell ref="GB23:GC23"/>
    <mergeCell ref="GD23:GE23"/>
    <mergeCell ref="GF23:GG23"/>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Z24:BA24"/>
    <mergeCell ref="BB24:BC24"/>
    <mergeCell ref="BD24:BE24"/>
    <mergeCell ref="BF24:BG24"/>
    <mergeCell ref="BH24:BI24"/>
    <mergeCell ref="BJ24:BK24"/>
    <mergeCell ref="BL24:BM24"/>
    <mergeCell ref="BN24:BO24"/>
    <mergeCell ref="BP24:BQ24"/>
    <mergeCell ref="BR24:BS24"/>
    <mergeCell ref="BT24:BU24"/>
    <mergeCell ref="BV24:BW24"/>
    <mergeCell ref="BX24:BY24"/>
    <mergeCell ref="BZ24:CA24"/>
    <mergeCell ref="CB24:CC24"/>
    <mergeCell ref="CD24:CE24"/>
    <mergeCell ref="CF24:CG24"/>
    <mergeCell ref="CH24:CI24"/>
    <mergeCell ref="CJ24:CK24"/>
    <mergeCell ref="CL24:CM24"/>
    <mergeCell ref="CN24:CO24"/>
    <mergeCell ref="CP24:CQ24"/>
    <mergeCell ref="CR24:CS24"/>
    <mergeCell ref="CT24:CU24"/>
    <mergeCell ref="CV24:CW24"/>
    <mergeCell ref="CX24:CY24"/>
    <mergeCell ref="CZ24:DA24"/>
    <mergeCell ref="DB24:DC24"/>
    <mergeCell ref="DD24:DE24"/>
    <mergeCell ref="DF24:DG24"/>
    <mergeCell ref="DH24:DI24"/>
    <mergeCell ref="DJ24:DK24"/>
    <mergeCell ref="DL24:DM24"/>
    <mergeCell ref="DN24:DO24"/>
    <mergeCell ref="DP24:DQ24"/>
    <mergeCell ref="DR24:DS24"/>
    <mergeCell ref="DT24:DU24"/>
    <mergeCell ref="DV24:DW24"/>
    <mergeCell ref="DX24:DY24"/>
    <mergeCell ref="DZ24:EA24"/>
    <mergeCell ref="EB24:EC24"/>
    <mergeCell ref="ED24:EE24"/>
    <mergeCell ref="EF24:EG24"/>
    <mergeCell ref="EH24:EI24"/>
    <mergeCell ref="EJ24:EK24"/>
    <mergeCell ref="EL24:EM24"/>
    <mergeCell ref="EN24:EO24"/>
    <mergeCell ref="EP24:EQ24"/>
    <mergeCell ref="ER24:ES24"/>
    <mergeCell ref="ET24:EU24"/>
    <mergeCell ref="EV24:EW24"/>
    <mergeCell ref="EX24:EY24"/>
    <mergeCell ref="EZ24:FA24"/>
    <mergeCell ref="FB24:FC24"/>
    <mergeCell ref="FD24:FE24"/>
    <mergeCell ref="FF24:FG24"/>
    <mergeCell ref="FH24:FI24"/>
    <mergeCell ref="FJ24:FK24"/>
    <mergeCell ref="FL24:FM24"/>
    <mergeCell ref="FN24:FO24"/>
    <mergeCell ref="FP24:FQ24"/>
    <mergeCell ref="FR24:FS24"/>
    <mergeCell ref="FT24:FU24"/>
    <mergeCell ref="FV24:FW24"/>
    <mergeCell ref="FX24:FY24"/>
    <mergeCell ref="FZ24:GA24"/>
    <mergeCell ref="GB24:GC24"/>
    <mergeCell ref="GD24:GE24"/>
    <mergeCell ref="GF24:GG24"/>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T25:BU25"/>
    <mergeCell ref="BV25:BW25"/>
    <mergeCell ref="BX25:BY25"/>
    <mergeCell ref="BZ25:CA25"/>
    <mergeCell ref="CB25:CC25"/>
    <mergeCell ref="CD25:CE25"/>
    <mergeCell ref="CF25:CG25"/>
    <mergeCell ref="CH25:CI25"/>
    <mergeCell ref="CJ25:CK25"/>
    <mergeCell ref="CL25:CM25"/>
    <mergeCell ref="CN25:CO25"/>
    <mergeCell ref="CP25:CQ25"/>
    <mergeCell ref="CR25:CS25"/>
    <mergeCell ref="CT25:CU25"/>
    <mergeCell ref="CV25:CW25"/>
    <mergeCell ref="CX25:CY25"/>
    <mergeCell ref="CZ25:DA25"/>
    <mergeCell ref="DB25:DC25"/>
    <mergeCell ref="DD25:DE25"/>
    <mergeCell ref="DF25:DG25"/>
    <mergeCell ref="DH25:DI25"/>
    <mergeCell ref="DJ25:DK25"/>
    <mergeCell ref="DL25:DM25"/>
    <mergeCell ref="DN25:DO25"/>
    <mergeCell ref="DP25:DQ25"/>
    <mergeCell ref="DR25:DS25"/>
    <mergeCell ref="DT25:DU25"/>
    <mergeCell ref="DV25:DW25"/>
    <mergeCell ref="DX25:DY25"/>
    <mergeCell ref="DZ25:EA25"/>
    <mergeCell ref="EB25:EC25"/>
    <mergeCell ref="ED25:EE25"/>
    <mergeCell ref="EF25:EG25"/>
    <mergeCell ref="EH25:EI25"/>
    <mergeCell ref="EJ25:EK25"/>
    <mergeCell ref="EL25:EM25"/>
    <mergeCell ref="EN25:EO25"/>
    <mergeCell ref="EP25:EQ25"/>
    <mergeCell ref="ER25:ES25"/>
    <mergeCell ref="ET25:EU25"/>
    <mergeCell ref="EV25:EW25"/>
    <mergeCell ref="EX25:EY25"/>
    <mergeCell ref="EZ25:FA25"/>
    <mergeCell ref="FB25:FC25"/>
    <mergeCell ref="FD25:FE25"/>
    <mergeCell ref="FF25:FG25"/>
    <mergeCell ref="FH25:FI25"/>
    <mergeCell ref="FJ25:FK25"/>
    <mergeCell ref="FL25:FM25"/>
    <mergeCell ref="FN25:FO25"/>
    <mergeCell ref="FP25:FQ25"/>
    <mergeCell ref="FR25:FS25"/>
    <mergeCell ref="FT25:FU25"/>
    <mergeCell ref="FV25:FW25"/>
    <mergeCell ref="FX25:FY25"/>
    <mergeCell ref="FZ25:GA25"/>
    <mergeCell ref="GB25:GC25"/>
    <mergeCell ref="GD25:GE25"/>
    <mergeCell ref="GF25:GG25"/>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AV26:AW26"/>
    <mergeCell ref="AX26:AY26"/>
    <mergeCell ref="AZ26:BA26"/>
    <mergeCell ref="BB26:BC26"/>
    <mergeCell ref="BD26:BE26"/>
    <mergeCell ref="BF26:BG26"/>
    <mergeCell ref="BH26:BI26"/>
    <mergeCell ref="BJ26:BK26"/>
    <mergeCell ref="BL26:BM26"/>
    <mergeCell ref="BN26:BO26"/>
    <mergeCell ref="BP26:BQ26"/>
    <mergeCell ref="BR26:BS26"/>
    <mergeCell ref="BT26:BU26"/>
    <mergeCell ref="BV26:BW26"/>
    <mergeCell ref="BX26:BY26"/>
    <mergeCell ref="BZ26:CA26"/>
    <mergeCell ref="CB26:CC26"/>
    <mergeCell ref="CD26:CE26"/>
    <mergeCell ref="CF26:CG26"/>
    <mergeCell ref="CH26:CI26"/>
    <mergeCell ref="CJ26:CK26"/>
    <mergeCell ref="CL26:CM26"/>
    <mergeCell ref="CN26:CO26"/>
    <mergeCell ref="CP26:CQ26"/>
    <mergeCell ref="CR26:CS26"/>
    <mergeCell ref="CT26:CU26"/>
    <mergeCell ref="CV26:CW26"/>
    <mergeCell ref="CX26:CY26"/>
    <mergeCell ref="CZ26:DA26"/>
    <mergeCell ref="DB26:DC26"/>
    <mergeCell ref="DD26:DE26"/>
    <mergeCell ref="DF26:DG26"/>
    <mergeCell ref="DH26:DI26"/>
    <mergeCell ref="DJ26:DK26"/>
    <mergeCell ref="DL26:DM26"/>
    <mergeCell ref="DN26:DO26"/>
    <mergeCell ref="DP26:DQ26"/>
    <mergeCell ref="DR26:DS26"/>
    <mergeCell ref="DT26:DU26"/>
    <mergeCell ref="DV26:DW26"/>
    <mergeCell ref="DX26:DY26"/>
    <mergeCell ref="DZ26:EA26"/>
    <mergeCell ref="EB26:EC26"/>
    <mergeCell ref="ED26:EE26"/>
    <mergeCell ref="EF26:EG26"/>
    <mergeCell ref="EH26:EI26"/>
    <mergeCell ref="EJ26:EK26"/>
    <mergeCell ref="EL26:EM26"/>
    <mergeCell ref="EN26:EO26"/>
    <mergeCell ref="EP26:EQ26"/>
    <mergeCell ref="ER26:ES26"/>
    <mergeCell ref="ET26:EU26"/>
    <mergeCell ref="EV26:EW26"/>
    <mergeCell ref="EX26:EY26"/>
    <mergeCell ref="EZ26:FA26"/>
    <mergeCell ref="FB26:FC26"/>
    <mergeCell ref="FD26:FE26"/>
    <mergeCell ref="FF26:FG26"/>
    <mergeCell ref="FH26:FI26"/>
    <mergeCell ref="FJ26:FK26"/>
    <mergeCell ref="FL26:FM26"/>
    <mergeCell ref="FN26:FO26"/>
    <mergeCell ref="FP26:FQ26"/>
    <mergeCell ref="FR26:FS26"/>
    <mergeCell ref="FT26:FU26"/>
    <mergeCell ref="FV26:FW26"/>
    <mergeCell ref="FX26:FY26"/>
    <mergeCell ref="FZ26:GA26"/>
    <mergeCell ref="GB26:GC26"/>
    <mergeCell ref="GD26:GE26"/>
    <mergeCell ref="GF26:GG26"/>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AZ27:BA27"/>
    <mergeCell ref="BB27:BC27"/>
    <mergeCell ref="BD27:BE27"/>
    <mergeCell ref="BF27:BG27"/>
    <mergeCell ref="BH27:BI27"/>
    <mergeCell ref="BJ27:BK27"/>
    <mergeCell ref="BL27:BM27"/>
    <mergeCell ref="BN27:BO27"/>
    <mergeCell ref="BP27:BQ27"/>
    <mergeCell ref="BR27:BS27"/>
    <mergeCell ref="BT27:BU27"/>
    <mergeCell ref="BV27:BW27"/>
    <mergeCell ref="BX27:BY27"/>
    <mergeCell ref="BZ27:CA27"/>
    <mergeCell ref="CB27:CC27"/>
    <mergeCell ref="CD27:CE27"/>
    <mergeCell ref="CF27:CG27"/>
    <mergeCell ref="CH27:CI27"/>
    <mergeCell ref="CJ27:CK27"/>
    <mergeCell ref="CL27:CM27"/>
    <mergeCell ref="CN27:CO27"/>
    <mergeCell ref="CP27:CQ27"/>
    <mergeCell ref="CR27:CS27"/>
    <mergeCell ref="CT27:CU27"/>
    <mergeCell ref="CV27:CW27"/>
    <mergeCell ref="CX27:CY27"/>
    <mergeCell ref="CZ27:DA27"/>
    <mergeCell ref="DB27:DC27"/>
    <mergeCell ref="DD27:DE27"/>
    <mergeCell ref="DF27:DG27"/>
    <mergeCell ref="DH27:DI27"/>
    <mergeCell ref="DJ27:DK27"/>
    <mergeCell ref="DL27:DM27"/>
    <mergeCell ref="DN27:DO27"/>
    <mergeCell ref="DP27:DQ27"/>
    <mergeCell ref="DR27:DS27"/>
    <mergeCell ref="DT27:DU27"/>
    <mergeCell ref="DV27:DW27"/>
    <mergeCell ref="DX27:DY27"/>
    <mergeCell ref="DZ27:EA27"/>
    <mergeCell ref="EB27:EC27"/>
    <mergeCell ref="ED27:EE27"/>
    <mergeCell ref="EF27:EG27"/>
    <mergeCell ref="EH27:EI27"/>
    <mergeCell ref="EJ27:EK27"/>
    <mergeCell ref="EL27:EM27"/>
    <mergeCell ref="EN27:EO27"/>
    <mergeCell ref="EP27:EQ27"/>
    <mergeCell ref="ER27:ES27"/>
    <mergeCell ref="ET27:EU27"/>
    <mergeCell ref="EV27:EW27"/>
    <mergeCell ref="EX27:EY27"/>
    <mergeCell ref="EZ27:FA27"/>
    <mergeCell ref="FB27:FC27"/>
    <mergeCell ref="FD27:FE27"/>
    <mergeCell ref="FF27:FG27"/>
    <mergeCell ref="FH27:FI27"/>
    <mergeCell ref="FJ27:FK27"/>
    <mergeCell ref="FL27:FM27"/>
    <mergeCell ref="FN27:FO27"/>
    <mergeCell ref="FP27:FQ27"/>
    <mergeCell ref="FR27:FS27"/>
    <mergeCell ref="FT27:FU27"/>
    <mergeCell ref="FV27:FW27"/>
    <mergeCell ref="FX27:FY27"/>
    <mergeCell ref="FZ27:GA27"/>
    <mergeCell ref="GB27:GC27"/>
    <mergeCell ref="GD27:GE27"/>
    <mergeCell ref="GF27:GG27"/>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BN28:BO28"/>
    <mergeCell ref="BP28:BQ28"/>
    <mergeCell ref="BR28:BS28"/>
    <mergeCell ref="BT28:BU28"/>
    <mergeCell ref="BV28:BW28"/>
    <mergeCell ref="BX28:BY28"/>
    <mergeCell ref="BZ28:CA28"/>
    <mergeCell ref="CB28:CC28"/>
    <mergeCell ref="CD28:CE28"/>
    <mergeCell ref="CF28:CG28"/>
    <mergeCell ref="CH28:CI28"/>
    <mergeCell ref="CJ28:CK28"/>
    <mergeCell ref="CL28:CM28"/>
    <mergeCell ref="CN28:CO28"/>
    <mergeCell ref="CP28:CQ28"/>
    <mergeCell ref="CR28:CS28"/>
    <mergeCell ref="CT28:CU28"/>
    <mergeCell ref="CV28:CW28"/>
    <mergeCell ref="CX28:CY28"/>
    <mergeCell ref="CZ28:DA28"/>
    <mergeCell ref="DB28:DC28"/>
    <mergeCell ref="DD28:DE28"/>
    <mergeCell ref="DF28:DG28"/>
    <mergeCell ref="DH28:DI28"/>
    <mergeCell ref="DJ28:DK28"/>
    <mergeCell ref="DL28:DM28"/>
    <mergeCell ref="DN28:DO28"/>
    <mergeCell ref="DP28:DQ28"/>
    <mergeCell ref="DR28:DS28"/>
    <mergeCell ref="DT28:DU28"/>
    <mergeCell ref="DV28:DW28"/>
    <mergeCell ref="DX28:DY28"/>
    <mergeCell ref="DZ28:EA28"/>
    <mergeCell ref="EB28:EC28"/>
    <mergeCell ref="ED28:EE28"/>
    <mergeCell ref="EF28:EG28"/>
    <mergeCell ref="EH28:EI28"/>
    <mergeCell ref="EJ28:EK28"/>
    <mergeCell ref="EL28:EM28"/>
    <mergeCell ref="EN28:EO28"/>
    <mergeCell ref="EP28:EQ28"/>
    <mergeCell ref="ER28:ES28"/>
    <mergeCell ref="ET28:EU28"/>
    <mergeCell ref="EV28:EW28"/>
    <mergeCell ref="EX28:EY28"/>
    <mergeCell ref="EZ28:FA28"/>
    <mergeCell ref="FB28:FC28"/>
    <mergeCell ref="FD28:FE28"/>
    <mergeCell ref="FF28:FG28"/>
    <mergeCell ref="FH28:FI28"/>
    <mergeCell ref="FJ28:FK28"/>
    <mergeCell ref="FL28:FM28"/>
    <mergeCell ref="FN28:FO28"/>
    <mergeCell ref="FP28:FQ28"/>
    <mergeCell ref="FR28:FS28"/>
    <mergeCell ref="FT28:FU28"/>
    <mergeCell ref="FV28:FW28"/>
    <mergeCell ref="FX28:FY28"/>
    <mergeCell ref="FZ28:GA28"/>
    <mergeCell ref="GB28:GC28"/>
    <mergeCell ref="GD28:GE28"/>
    <mergeCell ref="GF28:GG28"/>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AL29:AM29"/>
    <mergeCell ref="AN29:AO29"/>
    <mergeCell ref="AP29:AQ29"/>
    <mergeCell ref="AR29:AS29"/>
    <mergeCell ref="AT29:AU29"/>
    <mergeCell ref="AV29:AW29"/>
    <mergeCell ref="AX29:AY29"/>
    <mergeCell ref="AZ29:BA29"/>
    <mergeCell ref="BB29:BC29"/>
    <mergeCell ref="BD29:BE29"/>
    <mergeCell ref="BF29:BG29"/>
    <mergeCell ref="BH29:BI29"/>
    <mergeCell ref="BJ29:BK29"/>
    <mergeCell ref="BL29:BM29"/>
    <mergeCell ref="BN29:BO29"/>
    <mergeCell ref="BP29:BQ29"/>
    <mergeCell ref="BR29:BS29"/>
    <mergeCell ref="BT29:BU29"/>
    <mergeCell ref="BV29:BW29"/>
    <mergeCell ref="BX29:BY29"/>
    <mergeCell ref="BZ29:CA29"/>
    <mergeCell ref="CB29:CC29"/>
    <mergeCell ref="CD29:CE29"/>
    <mergeCell ref="CF29:CG29"/>
    <mergeCell ref="CH29:CI29"/>
    <mergeCell ref="CJ29:CK29"/>
    <mergeCell ref="CL29:CM29"/>
    <mergeCell ref="CN29:CO29"/>
    <mergeCell ref="CP29:CQ29"/>
    <mergeCell ref="CR29:CS29"/>
    <mergeCell ref="CT29:CU29"/>
    <mergeCell ref="CV29:CW29"/>
    <mergeCell ref="CX29:CY29"/>
    <mergeCell ref="CZ29:DA29"/>
    <mergeCell ref="DB29:DC29"/>
    <mergeCell ref="DD29:DE29"/>
    <mergeCell ref="DF29:DG29"/>
    <mergeCell ref="DH29:DI29"/>
    <mergeCell ref="DJ29:DK29"/>
    <mergeCell ref="DL29:DM29"/>
    <mergeCell ref="DN29:DO29"/>
    <mergeCell ref="DP29:DQ29"/>
    <mergeCell ref="DR29:DS29"/>
    <mergeCell ref="DT29:DU29"/>
    <mergeCell ref="DV29:DW29"/>
    <mergeCell ref="DX29:DY29"/>
    <mergeCell ref="DZ29:EA29"/>
    <mergeCell ref="EB29:EC29"/>
    <mergeCell ref="ED29:EE29"/>
    <mergeCell ref="EF29:EG29"/>
    <mergeCell ref="EH29:EI29"/>
    <mergeCell ref="EJ29:EK29"/>
    <mergeCell ref="EL29:EM29"/>
    <mergeCell ref="EN29:EO29"/>
    <mergeCell ref="EP29:EQ29"/>
    <mergeCell ref="ER29:ES29"/>
    <mergeCell ref="ET29:EU29"/>
    <mergeCell ref="EV29:EW29"/>
    <mergeCell ref="EX29:EY29"/>
    <mergeCell ref="EZ29:FA29"/>
    <mergeCell ref="FB29:FC29"/>
    <mergeCell ref="FD29:FE29"/>
    <mergeCell ref="FF29:FG29"/>
    <mergeCell ref="FH29:FI29"/>
    <mergeCell ref="FJ29:FK29"/>
    <mergeCell ref="FL29:FM29"/>
    <mergeCell ref="FN29:FO29"/>
    <mergeCell ref="FP29:FQ29"/>
    <mergeCell ref="FR29:FS29"/>
    <mergeCell ref="FT29:FU29"/>
    <mergeCell ref="FV29:FW29"/>
    <mergeCell ref="FX29:FY29"/>
    <mergeCell ref="FZ29:GA29"/>
    <mergeCell ref="GB29:GC29"/>
    <mergeCell ref="GD29:GE29"/>
    <mergeCell ref="GF29:GG29"/>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BJ30:BK30"/>
    <mergeCell ref="BL30:BM30"/>
    <mergeCell ref="BN30:BO30"/>
    <mergeCell ref="BP30:BQ30"/>
    <mergeCell ref="BR30:BS30"/>
    <mergeCell ref="BT30:BU30"/>
    <mergeCell ref="BV30:BW30"/>
    <mergeCell ref="BX30:BY30"/>
    <mergeCell ref="BZ30:CA30"/>
    <mergeCell ref="CB30:CC30"/>
    <mergeCell ref="CD30:CE30"/>
    <mergeCell ref="CF30:CG30"/>
    <mergeCell ref="CH30:CI30"/>
    <mergeCell ref="CJ30:CK30"/>
    <mergeCell ref="CL30:CM30"/>
    <mergeCell ref="CN30:CO30"/>
    <mergeCell ref="CP30:CQ30"/>
    <mergeCell ref="CR30:CS30"/>
    <mergeCell ref="CT30:CU30"/>
    <mergeCell ref="CV30:CW30"/>
    <mergeCell ref="CX30:CY30"/>
    <mergeCell ref="CZ30:DA30"/>
    <mergeCell ref="DB30:DC30"/>
    <mergeCell ref="DD30:DE30"/>
    <mergeCell ref="DF30:DG30"/>
    <mergeCell ref="DH30:DI30"/>
    <mergeCell ref="DJ30:DK30"/>
    <mergeCell ref="DL30:DM30"/>
    <mergeCell ref="DN30:DO30"/>
    <mergeCell ref="DP30:DQ30"/>
    <mergeCell ref="DR30:DS30"/>
    <mergeCell ref="DT30:DU30"/>
    <mergeCell ref="DV30:DW30"/>
    <mergeCell ref="DX30:DY30"/>
    <mergeCell ref="DZ30:EA30"/>
    <mergeCell ref="EB30:EC30"/>
    <mergeCell ref="ED30:EE30"/>
    <mergeCell ref="EF30:EG30"/>
    <mergeCell ref="EH30:EI30"/>
    <mergeCell ref="EJ30:EK30"/>
    <mergeCell ref="EL30:EM30"/>
    <mergeCell ref="EN30:EO30"/>
    <mergeCell ref="EP30:EQ30"/>
    <mergeCell ref="ER30:ES30"/>
    <mergeCell ref="ET30:EU30"/>
    <mergeCell ref="EV30:EW30"/>
    <mergeCell ref="EX30:EY30"/>
    <mergeCell ref="EZ30:FA30"/>
    <mergeCell ref="FB30:FC30"/>
    <mergeCell ref="FD30:FE30"/>
    <mergeCell ref="FF30:FG30"/>
    <mergeCell ref="FH30:FI30"/>
    <mergeCell ref="FJ30:FK30"/>
    <mergeCell ref="FL30:FM30"/>
    <mergeCell ref="FN30:FO30"/>
    <mergeCell ref="FP30:FQ30"/>
    <mergeCell ref="FR30:FS30"/>
    <mergeCell ref="FT30:FU30"/>
    <mergeCell ref="FV30:FW30"/>
    <mergeCell ref="FX30:FY30"/>
    <mergeCell ref="FZ30:GA30"/>
    <mergeCell ref="GB30:GC30"/>
    <mergeCell ref="GD30:GE30"/>
    <mergeCell ref="GF30:GG30"/>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AL31:AM31"/>
    <mergeCell ref="AN31:AO31"/>
    <mergeCell ref="AP31:AQ31"/>
    <mergeCell ref="AR31:AS31"/>
    <mergeCell ref="AT31:AU31"/>
    <mergeCell ref="AV31:AW31"/>
    <mergeCell ref="AX31:AY31"/>
    <mergeCell ref="AZ31:BA31"/>
    <mergeCell ref="BB31:BC31"/>
    <mergeCell ref="BD31:BE31"/>
    <mergeCell ref="BF31:BG31"/>
    <mergeCell ref="BH31:BI31"/>
    <mergeCell ref="BJ31:BK31"/>
    <mergeCell ref="BL31:BM31"/>
    <mergeCell ref="BN31:BO31"/>
    <mergeCell ref="BP31:BQ31"/>
    <mergeCell ref="BR31:BS31"/>
    <mergeCell ref="BT31:BU31"/>
    <mergeCell ref="BV31:BW31"/>
    <mergeCell ref="BX31:BY31"/>
    <mergeCell ref="BZ31:CA31"/>
    <mergeCell ref="CB31:CC31"/>
    <mergeCell ref="CD31:CE31"/>
    <mergeCell ref="CF31:CG31"/>
    <mergeCell ref="CH31:CI31"/>
    <mergeCell ref="CJ31:CK31"/>
    <mergeCell ref="CL31:CM31"/>
    <mergeCell ref="CN31:CO31"/>
    <mergeCell ref="CP31:CQ31"/>
    <mergeCell ref="CR31:CS31"/>
    <mergeCell ref="CT31:CU31"/>
    <mergeCell ref="CV31:CW31"/>
    <mergeCell ref="CX31:CY31"/>
    <mergeCell ref="CZ31:DA31"/>
    <mergeCell ref="DB31:DC31"/>
    <mergeCell ref="DD31:DE31"/>
    <mergeCell ref="DF31:DG31"/>
    <mergeCell ref="DH31:DI31"/>
    <mergeCell ref="DJ31:DK31"/>
    <mergeCell ref="DL31:DM31"/>
    <mergeCell ref="DN31:DO31"/>
    <mergeCell ref="DP31:DQ31"/>
    <mergeCell ref="DR31:DS31"/>
    <mergeCell ref="DT31:DU31"/>
    <mergeCell ref="DV31:DW31"/>
    <mergeCell ref="DX31:DY31"/>
    <mergeCell ref="DZ31:EA31"/>
    <mergeCell ref="EB31:EC31"/>
    <mergeCell ref="ED31:EE31"/>
    <mergeCell ref="EF31:EG31"/>
    <mergeCell ref="EH31:EI31"/>
    <mergeCell ref="EJ31:EK31"/>
    <mergeCell ref="EL31:EM31"/>
    <mergeCell ref="EN31:EO31"/>
    <mergeCell ref="EP31:EQ31"/>
    <mergeCell ref="ER31:ES31"/>
    <mergeCell ref="ET31:EU31"/>
    <mergeCell ref="EV31:EW31"/>
    <mergeCell ref="EX31:EY31"/>
    <mergeCell ref="EZ31:FA31"/>
    <mergeCell ref="FB31:FC31"/>
    <mergeCell ref="FD31:FE31"/>
    <mergeCell ref="FF31:FG31"/>
    <mergeCell ref="FH31:FI31"/>
    <mergeCell ref="FJ31:FK31"/>
    <mergeCell ref="FL31:FM31"/>
    <mergeCell ref="FN31:FO31"/>
    <mergeCell ref="FP31:FQ31"/>
    <mergeCell ref="FR31:FS31"/>
    <mergeCell ref="FT31:FU31"/>
    <mergeCell ref="FV31:FW31"/>
    <mergeCell ref="FX31:FY31"/>
    <mergeCell ref="FZ31:GA31"/>
    <mergeCell ref="GB31:GC31"/>
    <mergeCell ref="GD31:GE31"/>
    <mergeCell ref="GF31:GG31"/>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AL32:AM32"/>
    <mergeCell ref="AN32:AO32"/>
    <mergeCell ref="AP32:AQ32"/>
    <mergeCell ref="AR32:AS32"/>
    <mergeCell ref="AT32:AU32"/>
    <mergeCell ref="AV32:AW32"/>
    <mergeCell ref="AX32:AY32"/>
    <mergeCell ref="AZ32:BA32"/>
    <mergeCell ref="BB32:BC32"/>
    <mergeCell ref="BD32:BE32"/>
    <mergeCell ref="BF32:BG32"/>
    <mergeCell ref="BH32:BI32"/>
    <mergeCell ref="BJ32:BK32"/>
    <mergeCell ref="BL32:BM32"/>
    <mergeCell ref="BN32:BO32"/>
    <mergeCell ref="BP32:BQ32"/>
    <mergeCell ref="BR32:BS32"/>
    <mergeCell ref="BT32:BU32"/>
    <mergeCell ref="BV32:BW32"/>
    <mergeCell ref="BX32:BY32"/>
    <mergeCell ref="BZ32:CA32"/>
    <mergeCell ref="CB32:CC32"/>
    <mergeCell ref="CD32:CE32"/>
    <mergeCell ref="CF32:CG32"/>
    <mergeCell ref="CH32:CI32"/>
    <mergeCell ref="CJ32:CK32"/>
    <mergeCell ref="CL32:CM32"/>
    <mergeCell ref="CN32:CO32"/>
    <mergeCell ref="CP32:CQ32"/>
    <mergeCell ref="CR32:CS32"/>
    <mergeCell ref="CT32:CU32"/>
    <mergeCell ref="CV32:CW32"/>
    <mergeCell ref="CX32:CY32"/>
    <mergeCell ref="CZ32:DA32"/>
    <mergeCell ref="DB32:DC32"/>
    <mergeCell ref="DD32:DE32"/>
    <mergeCell ref="DF32:DG32"/>
    <mergeCell ref="DH32:DI32"/>
    <mergeCell ref="DJ32:DK32"/>
    <mergeCell ref="DL32:DM32"/>
    <mergeCell ref="DN32:DO32"/>
    <mergeCell ref="DP32:DQ32"/>
    <mergeCell ref="DR32:DS32"/>
    <mergeCell ref="DT32:DU32"/>
    <mergeCell ref="DV32:DW32"/>
    <mergeCell ref="DX32:DY32"/>
    <mergeCell ref="DZ32:EA32"/>
    <mergeCell ref="EB32:EC32"/>
    <mergeCell ref="ED32:EE32"/>
    <mergeCell ref="EF32:EG32"/>
    <mergeCell ref="EH32:EI32"/>
    <mergeCell ref="EJ32:EK32"/>
    <mergeCell ref="EL32:EM32"/>
    <mergeCell ref="EN32:EO32"/>
    <mergeCell ref="EP32:EQ32"/>
    <mergeCell ref="ER32:ES32"/>
    <mergeCell ref="ET32:EU32"/>
    <mergeCell ref="EV32:EW32"/>
    <mergeCell ref="EX32:EY32"/>
    <mergeCell ref="EZ32:FA32"/>
    <mergeCell ref="FB32:FC32"/>
    <mergeCell ref="FD32:FE32"/>
    <mergeCell ref="FF32:FG32"/>
    <mergeCell ref="FH32:FI32"/>
    <mergeCell ref="FJ32:FK32"/>
    <mergeCell ref="FL32:FM32"/>
    <mergeCell ref="FN32:FO32"/>
    <mergeCell ref="FP32:FQ32"/>
    <mergeCell ref="FR32:FS32"/>
    <mergeCell ref="FT32:FU32"/>
    <mergeCell ref="FV32:FW32"/>
    <mergeCell ref="FX32:FY32"/>
    <mergeCell ref="FZ32:GA32"/>
    <mergeCell ref="GB32:GC32"/>
    <mergeCell ref="GD32:GE32"/>
    <mergeCell ref="GF32:GG32"/>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3:AK33"/>
    <mergeCell ref="AL33:AM33"/>
    <mergeCell ref="AN33:AO33"/>
    <mergeCell ref="AP33:AQ33"/>
    <mergeCell ref="AR33:AS33"/>
    <mergeCell ref="AT33:AU33"/>
    <mergeCell ref="AV33:AW33"/>
    <mergeCell ref="AX33:AY33"/>
    <mergeCell ref="AZ33:BA33"/>
    <mergeCell ref="BB33:BC33"/>
    <mergeCell ref="BD33:BE33"/>
    <mergeCell ref="BF33:BG33"/>
    <mergeCell ref="BH33:BI33"/>
    <mergeCell ref="BJ33:BK33"/>
    <mergeCell ref="BL33:BM33"/>
    <mergeCell ref="BN33:BO33"/>
    <mergeCell ref="BP33:BQ33"/>
    <mergeCell ref="BR33:BS33"/>
    <mergeCell ref="BT33:BU33"/>
    <mergeCell ref="BV33:BW33"/>
    <mergeCell ref="BX33:BY33"/>
    <mergeCell ref="BZ33:CA33"/>
    <mergeCell ref="CB33:CC33"/>
    <mergeCell ref="CD33:CE33"/>
    <mergeCell ref="CF33:CG33"/>
    <mergeCell ref="CH33:CI33"/>
    <mergeCell ref="CJ33:CK33"/>
    <mergeCell ref="CL33:CM33"/>
    <mergeCell ref="CN33:CO33"/>
    <mergeCell ref="CP33:CQ33"/>
    <mergeCell ref="CR33:CS33"/>
    <mergeCell ref="CT33:CU33"/>
    <mergeCell ref="CV33:CW33"/>
    <mergeCell ref="CX33:CY33"/>
    <mergeCell ref="CZ33:DA33"/>
    <mergeCell ref="DB33:DC33"/>
    <mergeCell ref="DD33:DE33"/>
    <mergeCell ref="DF33:DG33"/>
    <mergeCell ref="DH33:DI33"/>
    <mergeCell ref="DJ33:DK33"/>
    <mergeCell ref="DL33:DM33"/>
    <mergeCell ref="DN33:DO33"/>
    <mergeCell ref="DP33:DQ33"/>
    <mergeCell ref="DR33:DS33"/>
    <mergeCell ref="DT33:DU33"/>
    <mergeCell ref="DV33:DW33"/>
    <mergeCell ref="DX33:DY33"/>
    <mergeCell ref="DZ33:EA33"/>
    <mergeCell ref="EB33:EC33"/>
    <mergeCell ref="ED33:EE33"/>
    <mergeCell ref="EF33:EG33"/>
    <mergeCell ref="EH33:EI33"/>
    <mergeCell ref="EJ33:EK33"/>
    <mergeCell ref="EL33:EM33"/>
    <mergeCell ref="EN33:EO33"/>
    <mergeCell ref="EP33:EQ33"/>
    <mergeCell ref="ER33:ES33"/>
    <mergeCell ref="ET33:EU33"/>
    <mergeCell ref="EV33:EW33"/>
    <mergeCell ref="EX33:EY33"/>
    <mergeCell ref="EZ33:FA33"/>
    <mergeCell ref="FB33:FC33"/>
    <mergeCell ref="FD33:FE33"/>
    <mergeCell ref="FF33:FG33"/>
    <mergeCell ref="FH33:FI33"/>
    <mergeCell ref="FJ33:FK33"/>
    <mergeCell ref="FL33:FM33"/>
    <mergeCell ref="FN33:FO33"/>
    <mergeCell ref="FP33:FQ33"/>
    <mergeCell ref="FR33:FS33"/>
    <mergeCell ref="FT33:FU33"/>
    <mergeCell ref="FV33:FW33"/>
    <mergeCell ref="FX33:FY33"/>
    <mergeCell ref="FZ33:GA33"/>
    <mergeCell ref="GB33:GC33"/>
    <mergeCell ref="GD33:GE33"/>
    <mergeCell ref="GF33:GG33"/>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AL34:AM34"/>
    <mergeCell ref="AN34:AO34"/>
    <mergeCell ref="AP34:AQ34"/>
    <mergeCell ref="AR34:AS34"/>
    <mergeCell ref="AT34:AU34"/>
    <mergeCell ref="AV34:AW34"/>
    <mergeCell ref="AX34:AY34"/>
    <mergeCell ref="AZ34:BA34"/>
    <mergeCell ref="BB34:BC34"/>
    <mergeCell ref="BD34:BE34"/>
    <mergeCell ref="BF34:BG34"/>
    <mergeCell ref="BH34:BI34"/>
    <mergeCell ref="BJ34:BK34"/>
    <mergeCell ref="BL34:BM34"/>
    <mergeCell ref="BN34:BO34"/>
    <mergeCell ref="BP34:BQ34"/>
    <mergeCell ref="BR34:BS34"/>
    <mergeCell ref="BT34:BU34"/>
    <mergeCell ref="BV34:BW34"/>
    <mergeCell ref="BX34:BY34"/>
    <mergeCell ref="BZ34:CA34"/>
    <mergeCell ref="CB34:CC34"/>
    <mergeCell ref="CD34:CE34"/>
    <mergeCell ref="CF34:CG34"/>
    <mergeCell ref="CH34:CI34"/>
    <mergeCell ref="CJ34:CK34"/>
    <mergeCell ref="CL34:CM34"/>
    <mergeCell ref="CN34:CO34"/>
    <mergeCell ref="CP34:CQ34"/>
    <mergeCell ref="CR34:CS34"/>
    <mergeCell ref="CT34:CU34"/>
    <mergeCell ref="CV34:CW34"/>
    <mergeCell ref="CX34:CY34"/>
    <mergeCell ref="CZ34:DA34"/>
    <mergeCell ref="DB34:DC34"/>
    <mergeCell ref="DD34:DE34"/>
    <mergeCell ref="DF34:DG34"/>
    <mergeCell ref="DH34:DI34"/>
    <mergeCell ref="DJ34:DK34"/>
    <mergeCell ref="DL34:DM34"/>
    <mergeCell ref="DN34:DO34"/>
    <mergeCell ref="DP34:DQ34"/>
    <mergeCell ref="DR34:DS34"/>
    <mergeCell ref="DT34:DU34"/>
    <mergeCell ref="DV34:DW34"/>
    <mergeCell ref="DX34:DY34"/>
    <mergeCell ref="DZ34:EA34"/>
    <mergeCell ref="EB34:EC34"/>
    <mergeCell ref="ED34:EE34"/>
    <mergeCell ref="EF34:EG34"/>
    <mergeCell ref="EH34:EI34"/>
    <mergeCell ref="EJ34:EK34"/>
    <mergeCell ref="EL34:EM34"/>
    <mergeCell ref="EN34:EO34"/>
    <mergeCell ref="EP34:EQ34"/>
    <mergeCell ref="ER34:ES34"/>
    <mergeCell ref="ET34:EU34"/>
    <mergeCell ref="EV34:EW34"/>
    <mergeCell ref="EX34:EY34"/>
    <mergeCell ref="EZ34:FA34"/>
    <mergeCell ref="FB34:FC34"/>
    <mergeCell ref="FD34:FE34"/>
    <mergeCell ref="FF34:FG34"/>
    <mergeCell ref="FH34:FI34"/>
    <mergeCell ref="FJ34:FK34"/>
    <mergeCell ref="FL34:FM34"/>
    <mergeCell ref="FN34:FO34"/>
    <mergeCell ref="FP34:FQ34"/>
    <mergeCell ref="FR34:FS34"/>
    <mergeCell ref="FT34:FU34"/>
    <mergeCell ref="FV34:FW34"/>
    <mergeCell ref="FX34:FY34"/>
    <mergeCell ref="FZ34:GA34"/>
    <mergeCell ref="GB34:GC34"/>
    <mergeCell ref="GD34:GE34"/>
    <mergeCell ref="GF34:GG34"/>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AL35:AM35"/>
    <mergeCell ref="AN35:AO35"/>
    <mergeCell ref="AP35:AQ35"/>
    <mergeCell ref="AR35:AS35"/>
    <mergeCell ref="AT35:AU35"/>
    <mergeCell ref="AV35:AW35"/>
    <mergeCell ref="AX35:AY35"/>
    <mergeCell ref="AZ35:BA35"/>
    <mergeCell ref="BB35:BC35"/>
    <mergeCell ref="BD35:BE35"/>
    <mergeCell ref="BF35:BG35"/>
    <mergeCell ref="BH35:BI35"/>
    <mergeCell ref="BJ35:BK35"/>
    <mergeCell ref="BL35:BM35"/>
    <mergeCell ref="BN35:BO35"/>
    <mergeCell ref="BP35:BQ35"/>
    <mergeCell ref="BR35:BS35"/>
    <mergeCell ref="BT35:BU35"/>
    <mergeCell ref="BV35:BW35"/>
    <mergeCell ref="BX35:BY35"/>
    <mergeCell ref="BZ35:CA35"/>
    <mergeCell ref="CB35:CC35"/>
    <mergeCell ref="CD35:CE35"/>
    <mergeCell ref="CF35:CG35"/>
    <mergeCell ref="CH35:CI35"/>
    <mergeCell ref="CJ35:CK35"/>
    <mergeCell ref="CL35:CM35"/>
    <mergeCell ref="CN35:CO35"/>
    <mergeCell ref="CP35:CQ35"/>
    <mergeCell ref="CR35:CS35"/>
    <mergeCell ref="CT35:CU35"/>
    <mergeCell ref="CV35:CW35"/>
    <mergeCell ref="CX35:CY35"/>
    <mergeCell ref="CZ35:DA35"/>
    <mergeCell ref="DB35:DC35"/>
    <mergeCell ref="DD35:DE35"/>
    <mergeCell ref="DF35:DG35"/>
    <mergeCell ref="DH35:DI35"/>
    <mergeCell ref="DJ35:DK35"/>
    <mergeCell ref="DL35:DM35"/>
    <mergeCell ref="DN35:DO35"/>
    <mergeCell ref="DP35:DQ35"/>
    <mergeCell ref="DR35:DS35"/>
    <mergeCell ref="DT35:DU35"/>
    <mergeCell ref="DV35:DW35"/>
    <mergeCell ref="DX35:DY35"/>
    <mergeCell ref="DZ35:EA35"/>
    <mergeCell ref="EB35:EC35"/>
    <mergeCell ref="ED35:EE35"/>
    <mergeCell ref="EF35:EG35"/>
    <mergeCell ref="EH35:EI35"/>
    <mergeCell ref="EJ35:EK35"/>
    <mergeCell ref="EL35:EM35"/>
    <mergeCell ref="EN35:EO35"/>
    <mergeCell ref="EP35:EQ35"/>
    <mergeCell ref="ER35:ES35"/>
    <mergeCell ref="ET35:EU35"/>
    <mergeCell ref="EV35:EW35"/>
    <mergeCell ref="EX35:EY35"/>
    <mergeCell ref="EZ35:FA35"/>
    <mergeCell ref="FB35:FC35"/>
    <mergeCell ref="FD35:FE35"/>
    <mergeCell ref="FF35:FG35"/>
    <mergeCell ref="FH35:FI35"/>
    <mergeCell ref="FJ35:FK35"/>
    <mergeCell ref="FL35:FM35"/>
    <mergeCell ref="FN35:FO35"/>
    <mergeCell ref="FP35:FQ35"/>
    <mergeCell ref="FR35:FS35"/>
    <mergeCell ref="FT35:FU35"/>
    <mergeCell ref="FV35:FW35"/>
    <mergeCell ref="FX35:FY35"/>
    <mergeCell ref="FZ35:GA35"/>
    <mergeCell ref="GB35:GC35"/>
    <mergeCell ref="GD35:GE35"/>
    <mergeCell ref="GF35:GG35"/>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AL36:AM36"/>
    <mergeCell ref="AN36:AO36"/>
    <mergeCell ref="AP36:AQ36"/>
    <mergeCell ref="AR36:AS36"/>
    <mergeCell ref="AT36:AU36"/>
    <mergeCell ref="AV36:AW36"/>
    <mergeCell ref="AX36:AY36"/>
    <mergeCell ref="AZ36:BA36"/>
    <mergeCell ref="BB36:BC36"/>
    <mergeCell ref="BD36:BE36"/>
    <mergeCell ref="BF36:BG36"/>
    <mergeCell ref="BH36:BI36"/>
    <mergeCell ref="BJ36:BK36"/>
    <mergeCell ref="BL36:BM36"/>
    <mergeCell ref="BN36:BO36"/>
    <mergeCell ref="BP36:BQ36"/>
    <mergeCell ref="BR36:BS36"/>
    <mergeCell ref="BT36:BU36"/>
    <mergeCell ref="BV36:BW36"/>
    <mergeCell ref="BX36:BY36"/>
    <mergeCell ref="BZ36:CA36"/>
    <mergeCell ref="CB36:CC36"/>
    <mergeCell ref="CD36:CE36"/>
    <mergeCell ref="CF36:CG36"/>
    <mergeCell ref="CH36:CI36"/>
    <mergeCell ref="CJ36:CK36"/>
    <mergeCell ref="CL36:CM36"/>
    <mergeCell ref="CN36:CO36"/>
    <mergeCell ref="CP36:CQ36"/>
    <mergeCell ref="CR36:CS36"/>
    <mergeCell ref="CT36:CU36"/>
    <mergeCell ref="CV36:CW36"/>
    <mergeCell ref="CX36:CY36"/>
    <mergeCell ref="CZ36:DA36"/>
    <mergeCell ref="DB36:DC36"/>
    <mergeCell ref="DD36:DE36"/>
    <mergeCell ref="DF36:DG36"/>
    <mergeCell ref="DH36:DI36"/>
    <mergeCell ref="DJ36:DK36"/>
    <mergeCell ref="DL36:DM36"/>
    <mergeCell ref="DN36:DO36"/>
    <mergeCell ref="DP36:DQ36"/>
    <mergeCell ref="DR36:DS36"/>
    <mergeCell ref="DT36:DU36"/>
    <mergeCell ref="DV36:DW36"/>
    <mergeCell ref="DX36:DY36"/>
    <mergeCell ref="DZ36:EA36"/>
    <mergeCell ref="EB36:EC36"/>
    <mergeCell ref="ED36:EE36"/>
    <mergeCell ref="EF36:EG36"/>
    <mergeCell ref="EH36:EI36"/>
    <mergeCell ref="EJ36:EK36"/>
    <mergeCell ref="EL36:EM36"/>
    <mergeCell ref="EN36:EO36"/>
    <mergeCell ref="EP36:EQ36"/>
    <mergeCell ref="ER36:ES36"/>
    <mergeCell ref="ET36:EU36"/>
    <mergeCell ref="EV36:EW36"/>
    <mergeCell ref="EX36:EY36"/>
    <mergeCell ref="EZ36:FA36"/>
    <mergeCell ref="FB36:FC36"/>
    <mergeCell ref="FD36:FE36"/>
    <mergeCell ref="FF36:FG36"/>
    <mergeCell ref="FH36:FI36"/>
    <mergeCell ref="FJ36:FK36"/>
    <mergeCell ref="FL36:FM36"/>
    <mergeCell ref="FN36:FO36"/>
    <mergeCell ref="FP36:FQ36"/>
    <mergeCell ref="FR36:FS36"/>
    <mergeCell ref="FT36:FU36"/>
    <mergeCell ref="FV36:FW36"/>
    <mergeCell ref="FX36:FY36"/>
    <mergeCell ref="FZ36:GA36"/>
    <mergeCell ref="GB36:GC36"/>
    <mergeCell ref="GD36:GE36"/>
    <mergeCell ref="GF36:GG36"/>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7:AK37"/>
    <mergeCell ref="AL37:AM37"/>
    <mergeCell ref="AN37:AO37"/>
    <mergeCell ref="AP37:AQ37"/>
    <mergeCell ref="AR37:AS37"/>
    <mergeCell ref="AT37:AU37"/>
    <mergeCell ref="AV37:AW37"/>
    <mergeCell ref="AX37:AY37"/>
    <mergeCell ref="AZ37:BA37"/>
    <mergeCell ref="BB37:BC37"/>
    <mergeCell ref="BD37:BE37"/>
    <mergeCell ref="BF37:BG37"/>
    <mergeCell ref="BH37:BI37"/>
    <mergeCell ref="BJ37:BK37"/>
    <mergeCell ref="BL37:BM37"/>
    <mergeCell ref="BN37:BO37"/>
    <mergeCell ref="BP37:BQ37"/>
    <mergeCell ref="BR37:BS37"/>
    <mergeCell ref="BT37:BU37"/>
    <mergeCell ref="BV37:BW37"/>
    <mergeCell ref="BX37:BY37"/>
    <mergeCell ref="BZ37:CA37"/>
    <mergeCell ref="CB37:CC37"/>
    <mergeCell ref="CD37:CE37"/>
    <mergeCell ref="CF37:CG37"/>
    <mergeCell ref="CH37:CI37"/>
    <mergeCell ref="CJ37:CK37"/>
    <mergeCell ref="CL37:CM37"/>
    <mergeCell ref="CN37:CO37"/>
    <mergeCell ref="CP37:CQ37"/>
    <mergeCell ref="CR37:CS37"/>
    <mergeCell ref="CT37:CU37"/>
    <mergeCell ref="CV37:CW37"/>
    <mergeCell ref="CX37:CY37"/>
    <mergeCell ref="CZ37:DA37"/>
    <mergeCell ref="DB37:DC37"/>
    <mergeCell ref="DD37:DE37"/>
    <mergeCell ref="DF37:DG37"/>
    <mergeCell ref="DH37:DI37"/>
    <mergeCell ref="DJ37:DK37"/>
    <mergeCell ref="DL37:DM37"/>
    <mergeCell ref="DN37:DO37"/>
    <mergeCell ref="DP37:DQ37"/>
    <mergeCell ref="DR37:DS37"/>
    <mergeCell ref="DT37:DU37"/>
    <mergeCell ref="DV37:DW37"/>
    <mergeCell ref="DX37:DY37"/>
    <mergeCell ref="DZ37:EA37"/>
    <mergeCell ref="EB37:EC37"/>
    <mergeCell ref="ED37:EE37"/>
    <mergeCell ref="EF37:EG37"/>
    <mergeCell ref="EH37:EI37"/>
    <mergeCell ref="EJ37:EK37"/>
    <mergeCell ref="EL37:EM37"/>
    <mergeCell ref="EN37:EO37"/>
    <mergeCell ref="EP37:EQ37"/>
    <mergeCell ref="ER37:ES37"/>
    <mergeCell ref="ET37:EU37"/>
    <mergeCell ref="EV37:EW37"/>
    <mergeCell ref="EX37:EY37"/>
    <mergeCell ref="EZ37:FA37"/>
    <mergeCell ref="FB37:FC37"/>
    <mergeCell ref="FD37:FE37"/>
    <mergeCell ref="FF37:FG37"/>
    <mergeCell ref="FH37:FI37"/>
    <mergeCell ref="FJ37:FK37"/>
    <mergeCell ref="FL37:FM37"/>
    <mergeCell ref="FN37:FO37"/>
    <mergeCell ref="FP37:FQ37"/>
    <mergeCell ref="FR37:FS37"/>
    <mergeCell ref="FT37:FU37"/>
    <mergeCell ref="FV37:FW37"/>
    <mergeCell ref="FX37:FY37"/>
    <mergeCell ref="FZ37:GA37"/>
    <mergeCell ref="GB37:GC37"/>
    <mergeCell ref="GD37:GE37"/>
    <mergeCell ref="GF37:GG37"/>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AL38:AM38"/>
    <mergeCell ref="AN38:AO38"/>
    <mergeCell ref="AP38:AQ38"/>
    <mergeCell ref="AR38:AS38"/>
    <mergeCell ref="AT38:AU38"/>
    <mergeCell ref="AV38:AW38"/>
    <mergeCell ref="AX38:AY38"/>
    <mergeCell ref="AZ38:BA38"/>
    <mergeCell ref="BB38:BC38"/>
    <mergeCell ref="BD38:BE38"/>
    <mergeCell ref="BF38:BG38"/>
    <mergeCell ref="BH38:BI38"/>
    <mergeCell ref="BJ38:BK38"/>
    <mergeCell ref="BL38:BM38"/>
    <mergeCell ref="BN38:BO38"/>
    <mergeCell ref="BP38:BQ38"/>
    <mergeCell ref="BR38:BS38"/>
    <mergeCell ref="BT38:BU38"/>
    <mergeCell ref="BV38:BW38"/>
    <mergeCell ref="BX38:BY38"/>
    <mergeCell ref="BZ38:CA38"/>
    <mergeCell ref="CB38:CC38"/>
    <mergeCell ref="CD38:CE38"/>
    <mergeCell ref="CF38:CG38"/>
    <mergeCell ref="CH38:CI38"/>
    <mergeCell ref="CJ38:CK38"/>
    <mergeCell ref="CL38:CM38"/>
    <mergeCell ref="CN38:CO38"/>
    <mergeCell ref="CP38:CQ38"/>
    <mergeCell ref="CR38:CS38"/>
    <mergeCell ref="CT38:CU38"/>
    <mergeCell ref="CV38:CW38"/>
    <mergeCell ref="CX38:CY38"/>
    <mergeCell ref="CZ38:DA38"/>
    <mergeCell ref="DB38:DC38"/>
    <mergeCell ref="DD38:DE38"/>
    <mergeCell ref="DF38:DG38"/>
    <mergeCell ref="DH38:DI38"/>
    <mergeCell ref="DJ38:DK38"/>
    <mergeCell ref="DL38:DM38"/>
    <mergeCell ref="DN38:DO38"/>
    <mergeCell ref="DP38:DQ38"/>
    <mergeCell ref="DR38:DS38"/>
    <mergeCell ref="DT38:DU38"/>
    <mergeCell ref="DV38:DW38"/>
    <mergeCell ref="DX38:DY38"/>
    <mergeCell ref="DZ38:EA38"/>
    <mergeCell ref="EB38:EC38"/>
    <mergeCell ref="ED38:EE38"/>
    <mergeCell ref="EF38:EG38"/>
    <mergeCell ref="EH38:EI38"/>
    <mergeCell ref="EJ38:EK38"/>
    <mergeCell ref="EL38:EM38"/>
    <mergeCell ref="EN38:EO38"/>
    <mergeCell ref="EP38:EQ38"/>
    <mergeCell ref="ER38:ES38"/>
    <mergeCell ref="ET38:EU38"/>
    <mergeCell ref="EV38:EW38"/>
    <mergeCell ref="EX38:EY38"/>
    <mergeCell ref="EZ38:FA38"/>
    <mergeCell ref="FB38:FC38"/>
    <mergeCell ref="FD38:FE38"/>
    <mergeCell ref="FF38:FG38"/>
    <mergeCell ref="FH38:FI38"/>
    <mergeCell ref="FJ38:FK38"/>
    <mergeCell ref="FL38:FM38"/>
    <mergeCell ref="FN38:FO38"/>
    <mergeCell ref="FP38:FQ38"/>
    <mergeCell ref="FR38:FS38"/>
    <mergeCell ref="FT38:FU38"/>
    <mergeCell ref="FV38:FW38"/>
    <mergeCell ref="FX38:FY38"/>
    <mergeCell ref="FZ38:GA38"/>
    <mergeCell ref="GB38:GC38"/>
    <mergeCell ref="GD38:GE38"/>
    <mergeCell ref="GF38:GG38"/>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AL39:AM39"/>
    <mergeCell ref="AN39:AO39"/>
    <mergeCell ref="AP39:AQ39"/>
    <mergeCell ref="AR39:AS39"/>
    <mergeCell ref="AT39:AU39"/>
    <mergeCell ref="AV39:AW39"/>
    <mergeCell ref="AX39:AY39"/>
    <mergeCell ref="AZ39:BA39"/>
    <mergeCell ref="BB39:BC39"/>
    <mergeCell ref="BD39:BE39"/>
    <mergeCell ref="BF39:BG39"/>
    <mergeCell ref="BH39:BI39"/>
    <mergeCell ref="BJ39:BK39"/>
    <mergeCell ref="BL39:BM39"/>
    <mergeCell ref="BN39:BO39"/>
    <mergeCell ref="BP39:BQ39"/>
    <mergeCell ref="BR39:BS39"/>
    <mergeCell ref="BT39:BU39"/>
    <mergeCell ref="BV39:BW39"/>
    <mergeCell ref="BX39:BY39"/>
    <mergeCell ref="BZ39:CA39"/>
    <mergeCell ref="CB39:CC39"/>
    <mergeCell ref="CD39:CE39"/>
    <mergeCell ref="CF39:CG39"/>
    <mergeCell ref="CH39:CI39"/>
    <mergeCell ref="CJ39:CK39"/>
    <mergeCell ref="CL39:CM39"/>
    <mergeCell ref="CN39:CO39"/>
    <mergeCell ref="CP39:CQ39"/>
    <mergeCell ref="CR39:CS39"/>
    <mergeCell ref="CT39:CU39"/>
    <mergeCell ref="CV39:CW39"/>
    <mergeCell ref="CX39:CY39"/>
    <mergeCell ref="CZ39:DA39"/>
    <mergeCell ref="DB39:DC39"/>
    <mergeCell ref="DD39:DE39"/>
    <mergeCell ref="DF39:DG39"/>
    <mergeCell ref="DH39:DI39"/>
    <mergeCell ref="DJ39:DK39"/>
    <mergeCell ref="DL39:DM39"/>
    <mergeCell ref="DN39:DO39"/>
    <mergeCell ref="DP39:DQ39"/>
    <mergeCell ref="DR39:DS39"/>
    <mergeCell ref="DT39:DU39"/>
    <mergeCell ref="DV39:DW39"/>
    <mergeCell ref="DX39:DY39"/>
    <mergeCell ref="DZ39:EA39"/>
    <mergeCell ref="EB39:EC39"/>
    <mergeCell ref="ED39:EE39"/>
    <mergeCell ref="EF39:EG39"/>
    <mergeCell ref="EH39:EI39"/>
    <mergeCell ref="EJ39:EK39"/>
    <mergeCell ref="EL39:EM39"/>
    <mergeCell ref="EN39:EO39"/>
    <mergeCell ref="EP39:EQ39"/>
    <mergeCell ref="ER39:ES39"/>
    <mergeCell ref="ET39:EU39"/>
    <mergeCell ref="EV39:EW39"/>
    <mergeCell ref="EX39:EY39"/>
    <mergeCell ref="EZ39:FA39"/>
    <mergeCell ref="FB39:FC39"/>
    <mergeCell ref="FD39:FE39"/>
    <mergeCell ref="FF39:FG39"/>
    <mergeCell ref="FH39:FI39"/>
    <mergeCell ref="FJ39:FK39"/>
    <mergeCell ref="FL39:FM39"/>
    <mergeCell ref="FN39:FO39"/>
    <mergeCell ref="FP39:FQ39"/>
    <mergeCell ref="FR39:FS39"/>
    <mergeCell ref="FT39:FU39"/>
    <mergeCell ref="FV39:FW39"/>
    <mergeCell ref="FX39:FY39"/>
    <mergeCell ref="FZ39:GA39"/>
    <mergeCell ref="GB39:GC39"/>
    <mergeCell ref="GD39:GE39"/>
    <mergeCell ref="GF39:GG39"/>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AL40:AM40"/>
    <mergeCell ref="AN40:AO40"/>
    <mergeCell ref="AP40:AQ40"/>
    <mergeCell ref="AR40:AS40"/>
    <mergeCell ref="AT40:AU40"/>
    <mergeCell ref="AV40:AW40"/>
    <mergeCell ref="AX40:AY40"/>
    <mergeCell ref="AZ40:BA40"/>
    <mergeCell ref="BB40:BC40"/>
    <mergeCell ref="BD40:BE40"/>
    <mergeCell ref="BF40:BG40"/>
    <mergeCell ref="BH40:BI40"/>
    <mergeCell ref="BJ40:BK40"/>
    <mergeCell ref="BL40:BM40"/>
    <mergeCell ref="BN40:BO40"/>
    <mergeCell ref="BP40:BQ40"/>
    <mergeCell ref="BR40:BS40"/>
    <mergeCell ref="BT40:BU40"/>
    <mergeCell ref="BV40:BW40"/>
    <mergeCell ref="BX40:BY40"/>
    <mergeCell ref="BZ40:CA40"/>
    <mergeCell ref="CB40:CC40"/>
    <mergeCell ref="CD40:CE40"/>
    <mergeCell ref="CF40:CG40"/>
    <mergeCell ref="CH40:CI40"/>
    <mergeCell ref="CJ40:CK40"/>
    <mergeCell ref="CL40:CM40"/>
    <mergeCell ref="CN40:CO40"/>
    <mergeCell ref="CP40:CQ40"/>
    <mergeCell ref="CR40:CS40"/>
    <mergeCell ref="CT40:CU40"/>
    <mergeCell ref="CV40:CW40"/>
    <mergeCell ref="CX40:CY40"/>
    <mergeCell ref="CZ40:DA40"/>
    <mergeCell ref="DB40:DC40"/>
    <mergeCell ref="DD40:DE40"/>
    <mergeCell ref="DF40:DG40"/>
    <mergeCell ref="DH40:DI40"/>
    <mergeCell ref="DJ40:DK40"/>
    <mergeCell ref="DL40:DM40"/>
    <mergeCell ref="DN40:DO40"/>
    <mergeCell ref="DP40:DQ40"/>
    <mergeCell ref="DR40:DS40"/>
    <mergeCell ref="DT40:DU40"/>
    <mergeCell ref="DV40:DW40"/>
    <mergeCell ref="DX40:DY40"/>
    <mergeCell ref="DZ40:EA40"/>
    <mergeCell ref="EB40:EC40"/>
    <mergeCell ref="ED40:EE40"/>
    <mergeCell ref="EF40:EG40"/>
    <mergeCell ref="EH40:EI40"/>
    <mergeCell ref="EJ40:EK40"/>
    <mergeCell ref="EL40:EM40"/>
    <mergeCell ref="EN40:EO40"/>
    <mergeCell ref="EP40:EQ40"/>
    <mergeCell ref="ER40:ES40"/>
    <mergeCell ref="ET40:EU40"/>
    <mergeCell ref="EV40:EW40"/>
    <mergeCell ref="EX40:EY40"/>
    <mergeCell ref="EZ40:FA40"/>
    <mergeCell ref="FB40:FC40"/>
    <mergeCell ref="FD40:FE40"/>
    <mergeCell ref="FF40:FG40"/>
    <mergeCell ref="FH40:FI40"/>
    <mergeCell ref="FJ40:FK40"/>
    <mergeCell ref="FL40:FM40"/>
    <mergeCell ref="FN40:FO40"/>
    <mergeCell ref="FP40:FQ40"/>
    <mergeCell ref="FR40:FS40"/>
    <mergeCell ref="FT40:FU40"/>
    <mergeCell ref="FV40:FW40"/>
    <mergeCell ref="FX40:FY40"/>
    <mergeCell ref="FZ40:GA40"/>
    <mergeCell ref="GB40:GC40"/>
    <mergeCell ref="GD40:GE40"/>
    <mergeCell ref="GF40:GG40"/>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BN41:BO41"/>
    <mergeCell ref="BP41:BQ41"/>
    <mergeCell ref="BR41:BS41"/>
    <mergeCell ref="BT41:BU41"/>
    <mergeCell ref="BV41:BW41"/>
    <mergeCell ref="BX41:BY41"/>
    <mergeCell ref="BZ41:CA41"/>
    <mergeCell ref="CB41:CC41"/>
    <mergeCell ref="CD41:CE41"/>
    <mergeCell ref="CF41:CG41"/>
    <mergeCell ref="CH41:CI41"/>
    <mergeCell ref="CJ41:CK41"/>
    <mergeCell ref="CL41:CM41"/>
    <mergeCell ref="CN41:CO41"/>
    <mergeCell ref="CP41:CQ41"/>
    <mergeCell ref="CR41:CS41"/>
    <mergeCell ref="CT41:CU41"/>
    <mergeCell ref="CV41:CW41"/>
    <mergeCell ref="CX41:CY41"/>
    <mergeCell ref="CZ41:DA41"/>
    <mergeCell ref="DB41:DC41"/>
    <mergeCell ref="DD41:DE41"/>
    <mergeCell ref="DF41:DG41"/>
    <mergeCell ref="DH41:DI41"/>
    <mergeCell ref="DJ41:DK41"/>
    <mergeCell ref="DL41:DM41"/>
    <mergeCell ref="DN41:DO41"/>
    <mergeCell ref="DP41:DQ41"/>
    <mergeCell ref="DR41:DS41"/>
    <mergeCell ref="DT41:DU41"/>
    <mergeCell ref="DV41:DW41"/>
    <mergeCell ref="DX41:DY41"/>
    <mergeCell ref="DZ41:EA41"/>
    <mergeCell ref="EB41:EC41"/>
    <mergeCell ref="ED41:EE41"/>
    <mergeCell ref="EF41:EG41"/>
    <mergeCell ref="EH41:EI41"/>
    <mergeCell ref="EJ41:EK41"/>
    <mergeCell ref="EL41:EM41"/>
    <mergeCell ref="EN41:EO41"/>
    <mergeCell ref="EP41:EQ41"/>
    <mergeCell ref="ER41:ES41"/>
    <mergeCell ref="ET41:EU41"/>
    <mergeCell ref="EV41:EW41"/>
    <mergeCell ref="EX41:EY41"/>
    <mergeCell ref="EZ41:FA41"/>
    <mergeCell ref="FB41:FC41"/>
    <mergeCell ref="FD41:FE41"/>
    <mergeCell ref="FF41:FG41"/>
    <mergeCell ref="FH41:FI41"/>
    <mergeCell ref="FJ41:FK41"/>
    <mergeCell ref="FL41:FM41"/>
    <mergeCell ref="FN41:FO41"/>
    <mergeCell ref="FP41:FQ41"/>
    <mergeCell ref="FR41:FS41"/>
    <mergeCell ref="FT41:FU41"/>
    <mergeCell ref="FV41:FW41"/>
    <mergeCell ref="FX41:FY41"/>
    <mergeCell ref="FZ41:GA41"/>
    <mergeCell ref="GB41:GC41"/>
    <mergeCell ref="GD41:GE41"/>
    <mergeCell ref="GF41:GG41"/>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AL42:AM42"/>
    <mergeCell ref="AN42:AO42"/>
    <mergeCell ref="AP42:AQ42"/>
    <mergeCell ref="AR42:AS42"/>
    <mergeCell ref="AT42:AU42"/>
    <mergeCell ref="AV42:AW42"/>
    <mergeCell ref="AX42:AY42"/>
    <mergeCell ref="AZ42:BA42"/>
    <mergeCell ref="BB42:BC42"/>
    <mergeCell ref="BD42:BE42"/>
    <mergeCell ref="BF42:BG42"/>
    <mergeCell ref="BH42:BI42"/>
    <mergeCell ref="BJ42:BK42"/>
    <mergeCell ref="BL42:BM42"/>
    <mergeCell ref="BN42:BO42"/>
    <mergeCell ref="BP42:BQ42"/>
    <mergeCell ref="BR42:BS42"/>
    <mergeCell ref="BT42:BU42"/>
    <mergeCell ref="BV42:BW42"/>
    <mergeCell ref="BX42:BY42"/>
    <mergeCell ref="BZ42:CA42"/>
    <mergeCell ref="CB42:CC42"/>
    <mergeCell ref="CD42:CE42"/>
    <mergeCell ref="CF42:CG42"/>
    <mergeCell ref="CH42:CI42"/>
    <mergeCell ref="CJ42:CK42"/>
    <mergeCell ref="CL42:CM42"/>
    <mergeCell ref="CN42:CO42"/>
    <mergeCell ref="CP42:CQ42"/>
    <mergeCell ref="CR42:CS42"/>
    <mergeCell ref="CT42:CU42"/>
    <mergeCell ref="CV42:CW42"/>
    <mergeCell ref="CX42:CY42"/>
    <mergeCell ref="CZ42:DA42"/>
    <mergeCell ref="DB42:DC42"/>
    <mergeCell ref="DD42:DE42"/>
    <mergeCell ref="DF42:DG42"/>
    <mergeCell ref="DH42:DI42"/>
    <mergeCell ref="DJ42:DK42"/>
    <mergeCell ref="DL42:DM42"/>
    <mergeCell ref="DN42:DO42"/>
    <mergeCell ref="DP42:DQ42"/>
    <mergeCell ref="DR42:DS42"/>
    <mergeCell ref="DT42:DU42"/>
    <mergeCell ref="DV42:DW42"/>
    <mergeCell ref="DX42:DY42"/>
    <mergeCell ref="DZ42:EA42"/>
    <mergeCell ref="EB42:EC42"/>
    <mergeCell ref="ED42:EE42"/>
    <mergeCell ref="EF42:EG42"/>
    <mergeCell ref="EH42:EI42"/>
    <mergeCell ref="EJ42:EK42"/>
    <mergeCell ref="EL42:EM42"/>
    <mergeCell ref="EN42:EO42"/>
    <mergeCell ref="EP42:EQ42"/>
    <mergeCell ref="ER42:ES42"/>
    <mergeCell ref="ET42:EU42"/>
    <mergeCell ref="EV42:EW42"/>
    <mergeCell ref="EX42:EY42"/>
    <mergeCell ref="EZ42:FA42"/>
    <mergeCell ref="FB42:FC42"/>
    <mergeCell ref="FD42:FE42"/>
    <mergeCell ref="FF42:FG42"/>
    <mergeCell ref="FH42:FI42"/>
    <mergeCell ref="FJ42:FK42"/>
    <mergeCell ref="FL42:FM42"/>
    <mergeCell ref="FN42:FO42"/>
    <mergeCell ref="FP42:FQ42"/>
    <mergeCell ref="FR42:FS42"/>
    <mergeCell ref="FT42:FU42"/>
    <mergeCell ref="FV42:FW42"/>
    <mergeCell ref="FX42:FY42"/>
    <mergeCell ref="FZ42:GA42"/>
    <mergeCell ref="GB42:GC42"/>
    <mergeCell ref="GD42:GE42"/>
    <mergeCell ref="GF42:GG42"/>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AR43:AS43"/>
    <mergeCell ref="AT43:AU43"/>
    <mergeCell ref="AV43:AW43"/>
    <mergeCell ref="AX43:AY43"/>
    <mergeCell ref="AZ43:BA43"/>
    <mergeCell ref="BB43:BC43"/>
    <mergeCell ref="BD43:BE43"/>
    <mergeCell ref="BF43:BG43"/>
    <mergeCell ref="BH43:BI43"/>
    <mergeCell ref="BJ43:BK43"/>
    <mergeCell ref="BL43:BM43"/>
    <mergeCell ref="BN43:BO43"/>
    <mergeCell ref="BP43:BQ43"/>
    <mergeCell ref="BR43:BS43"/>
    <mergeCell ref="BT43:BU43"/>
    <mergeCell ref="BV43:BW43"/>
    <mergeCell ref="BX43:BY43"/>
    <mergeCell ref="BZ43:CA43"/>
    <mergeCell ref="CB43:CC43"/>
    <mergeCell ref="CD43:CE43"/>
    <mergeCell ref="CF43:CG43"/>
    <mergeCell ref="CH43:CI43"/>
    <mergeCell ref="CJ43:CK43"/>
    <mergeCell ref="CL43:CM43"/>
    <mergeCell ref="CN43:CO43"/>
    <mergeCell ref="CP43:CQ43"/>
    <mergeCell ref="CR43:CS43"/>
    <mergeCell ref="CT43:CU43"/>
    <mergeCell ref="CV43:CW43"/>
    <mergeCell ref="CX43:CY43"/>
    <mergeCell ref="CZ43:DA43"/>
    <mergeCell ref="DB43:DC43"/>
    <mergeCell ref="DD43:DE43"/>
    <mergeCell ref="DF43:DG43"/>
    <mergeCell ref="DH43:DI43"/>
    <mergeCell ref="DJ43:DK43"/>
    <mergeCell ref="DL43:DM43"/>
    <mergeCell ref="DN43:DO43"/>
    <mergeCell ref="DP43:DQ43"/>
    <mergeCell ref="DR43:DS43"/>
    <mergeCell ref="DT43:DU43"/>
    <mergeCell ref="DV43:DW43"/>
    <mergeCell ref="DX43:DY43"/>
    <mergeCell ref="DZ43:EA43"/>
    <mergeCell ref="EB43:EC43"/>
    <mergeCell ref="ED43:EE43"/>
    <mergeCell ref="EF43:EG43"/>
    <mergeCell ref="EH43:EI43"/>
    <mergeCell ref="EJ43:EK43"/>
    <mergeCell ref="EL43:EM43"/>
    <mergeCell ref="EN43:EO43"/>
    <mergeCell ref="EP43:EQ43"/>
    <mergeCell ref="ER43:ES43"/>
    <mergeCell ref="ET43:EU43"/>
    <mergeCell ref="EV43:EW43"/>
    <mergeCell ref="EX43:EY43"/>
    <mergeCell ref="EZ43:FA43"/>
    <mergeCell ref="FB43:FC43"/>
    <mergeCell ref="FD43:FE43"/>
    <mergeCell ref="FF43:FG43"/>
    <mergeCell ref="FH43:FI43"/>
    <mergeCell ref="FJ43:FK43"/>
    <mergeCell ref="FL43:FM43"/>
    <mergeCell ref="FN43:FO43"/>
    <mergeCell ref="FP43:FQ43"/>
    <mergeCell ref="FR43:FS43"/>
    <mergeCell ref="FT43:FU43"/>
    <mergeCell ref="FV43:FW43"/>
    <mergeCell ref="FX43:FY43"/>
    <mergeCell ref="FZ43:GA43"/>
    <mergeCell ref="GB43:GC43"/>
    <mergeCell ref="GD43:GE43"/>
    <mergeCell ref="GF43:GG43"/>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AV44:AW44"/>
    <mergeCell ref="AX44:AY44"/>
    <mergeCell ref="AZ44:BA44"/>
    <mergeCell ref="BB44:BC44"/>
    <mergeCell ref="BD44:BE44"/>
    <mergeCell ref="BF44:BG44"/>
    <mergeCell ref="BH44:BI44"/>
    <mergeCell ref="BJ44:BK44"/>
    <mergeCell ref="BL44:BM44"/>
    <mergeCell ref="BN44:BO44"/>
    <mergeCell ref="BP44:BQ44"/>
    <mergeCell ref="BR44:BS44"/>
    <mergeCell ref="BT44:BU44"/>
    <mergeCell ref="BV44:BW44"/>
    <mergeCell ref="BX44:BY44"/>
    <mergeCell ref="BZ44:CA44"/>
    <mergeCell ref="CB44:CC44"/>
    <mergeCell ref="CD44:CE44"/>
    <mergeCell ref="CF44:CG44"/>
    <mergeCell ref="CH44:CI44"/>
    <mergeCell ref="CJ44:CK44"/>
    <mergeCell ref="CL44:CM44"/>
    <mergeCell ref="CN44:CO44"/>
    <mergeCell ref="CP44:CQ44"/>
    <mergeCell ref="CR44:CS44"/>
    <mergeCell ref="CT44:CU44"/>
    <mergeCell ref="CV44:CW44"/>
    <mergeCell ref="CX44:CY44"/>
    <mergeCell ref="CZ44:DA44"/>
    <mergeCell ref="DB44:DC44"/>
    <mergeCell ref="DD44:DE44"/>
    <mergeCell ref="DF44:DG44"/>
    <mergeCell ref="DH44:DI44"/>
    <mergeCell ref="DJ44:DK44"/>
    <mergeCell ref="DL44:DM44"/>
    <mergeCell ref="DN44:DO44"/>
    <mergeCell ref="DP44:DQ44"/>
    <mergeCell ref="DR44:DS44"/>
    <mergeCell ref="DT44:DU44"/>
    <mergeCell ref="DV44:DW44"/>
    <mergeCell ref="DX44:DY44"/>
    <mergeCell ref="DZ44:EA44"/>
    <mergeCell ref="EB44:EC44"/>
    <mergeCell ref="ED44:EE44"/>
    <mergeCell ref="EF44:EG44"/>
    <mergeCell ref="EH44:EI44"/>
    <mergeCell ref="EJ44:EK44"/>
    <mergeCell ref="EL44:EM44"/>
    <mergeCell ref="EN44:EO44"/>
    <mergeCell ref="EP44:EQ44"/>
    <mergeCell ref="ER44:ES44"/>
    <mergeCell ref="ET44:EU44"/>
    <mergeCell ref="EV44:EW44"/>
    <mergeCell ref="EX44:EY44"/>
    <mergeCell ref="EZ44:FA44"/>
    <mergeCell ref="FB44:FC44"/>
    <mergeCell ref="FD44:FE44"/>
    <mergeCell ref="FF44:FG44"/>
    <mergeCell ref="FH44:FI44"/>
    <mergeCell ref="FJ44:FK44"/>
    <mergeCell ref="FL44:FM44"/>
    <mergeCell ref="FN44:FO44"/>
    <mergeCell ref="FP44:FQ44"/>
    <mergeCell ref="FR44:FS44"/>
    <mergeCell ref="FT44:FU44"/>
    <mergeCell ref="FV44:FW44"/>
    <mergeCell ref="FX44:FY44"/>
    <mergeCell ref="FZ44:GA44"/>
    <mergeCell ref="GB44:GC44"/>
    <mergeCell ref="GD44:GE44"/>
    <mergeCell ref="GF44:GG44"/>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AL45:AM45"/>
    <mergeCell ref="AN45:AO45"/>
    <mergeCell ref="AP45:AQ45"/>
    <mergeCell ref="AR45:AS45"/>
    <mergeCell ref="AT45:AU45"/>
    <mergeCell ref="AV45:AW45"/>
    <mergeCell ref="AX45:AY45"/>
    <mergeCell ref="AZ45:BA45"/>
    <mergeCell ref="BB45:BC45"/>
    <mergeCell ref="BD45:BE45"/>
    <mergeCell ref="BF45:BG45"/>
    <mergeCell ref="BH45:BI45"/>
    <mergeCell ref="BJ45:BK45"/>
    <mergeCell ref="BL45:BM45"/>
    <mergeCell ref="BN45:BO45"/>
    <mergeCell ref="BP45:BQ45"/>
    <mergeCell ref="BR45:BS45"/>
    <mergeCell ref="BT45:BU45"/>
    <mergeCell ref="BV45:BW45"/>
    <mergeCell ref="BX45:BY45"/>
    <mergeCell ref="BZ45:CA45"/>
    <mergeCell ref="CB45:CC45"/>
    <mergeCell ref="CD45:CE45"/>
    <mergeCell ref="CF45:CG45"/>
    <mergeCell ref="CH45:CI45"/>
    <mergeCell ref="CJ45:CK45"/>
    <mergeCell ref="CL45:CM45"/>
    <mergeCell ref="CN45:CO45"/>
    <mergeCell ref="CP45:CQ45"/>
    <mergeCell ref="CR45:CS45"/>
    <mergeCell ref="CT45:CU45"/>
    <mergeCell ref="CV45:CW45"/>
    <mergeCell ref="CX45:CY45"/>
    <mergeCell ref="CZ45:DA45"/>
    <mergeCell ref="DB45:DC45"/>
    <mergeCell ref="DD45:DE45"/>
    <mergeCell ref="DF45:DG45"/>
    <mergeCell ref="DH45:DI45"/>
    <mergeCell ref="DJ45:DK45"/>
    <mergeCell ref="DL45:DM45"/>
    <mergeCell ref="DN45:DO45"/>
    <mergeCell ref="DP45:DQ45"/>
    <mergeCell ref="DR45:DS45"/>
    <mergeCell ref="DT45:DU45"/>
    <mergeCell ref="DV45:DW45"/>
    <mergeCell ref="DX45:DY45"/>
    <mergeCell ref="DZ45:EA45"/>
    <mergeCell ref="EB45:EC45"/>
    <mergeCell ref="ED45:EE45"/>
    <mergeCell ref="EF45:EG45"/>
    <mergeCell ref="EH45:EI45"/>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J45:FK45"/>
    <mergeCell ref="FL45:FM45"/>
    <mergeCell ref="FN45:FO45"/>
    <mergeCell ref="FP45:FQ45"/>
    <mergeCell ref="FR45:FS45"/>
    <mergeCell ref="FT45:FU45"/>
    <mergeCell ref="FV45:FW45"/>
    <mergeCell ref="FX45:FY45"/>
    <mergeCell ref="FZ45:GA45"/>
    <mergeCell ref="GB45:GC45"/>
    <mergeCell ref="GD45:GE45"/>
    <mergeCell ref="GF45:GG45"/>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AL46:AM46"/>
    <mergeCell ref="AN46:AO46"/>
    <mergeCell ref="AP46:AQ46"/>
    <mergeCell ref="AR46:AS46"/>
    <mergeCell ref="AT46:AU46"/>
    <mergeCell ref="AV46:AW46"/>
    <mergeCell ref="AX46:AY46"/>
    <mergeCell ref="AZ46:BA46"/>
    <mergeCell ref="BB46:BC46"/>
    <mergeCell ref="BD46:BE46"/>
    <mergeCell ref="BF46:BG46"/>
    <mergeCell ref="BH46:BI46"/>
    <mergeCell ref="BJ46:BK46"/>
    <mergeCell ref="BL46:BM46"/>
    <mergeCell ref="BN46:BO46"/>
    <mergeCell ref="BP46:BQ46"/>
    <mergeCell ref="BR46:BS46"/>
    <mergeCell ref="BT46:BU46"/>
    <mergeCell ref="BV46:BW46"/>
    <mergeCell ref="BX46:BY46"/>
    <mergeCell ref="BZ46:CA46"/>
    <mergeCell ref="CB46:CC46"/>
    <mergeCell ref="CD46:CE46"/>
    <mergeCell ref="CF46:CG46"/>
    <mergeCell ref="CH46:CI46"/>
    <mergeCell ref="CJ46:CK46"/>
    <mergeCell ref="CL46:CM46"/>
    <mergeCell ref="CN46:CO46"/>
    <mergeCell ref="CP46:CQ46"/>
    <mergeCell ref="CR46:CS46"/>
    <mergeCell ref="CT46:CU46"/>
    <mergeCell ref="CV46:CW46"/>
    <mergeCell ref="CX46:CY46"/>
    <mergeCell ref="CZ46:DA46"/>
    <mergeCell ref="DB46:DC46"/>
    <mergeCell ref="DD46:DE46"/>
    <mergeCell ref="DF46:DG46"/>
    <mergeCell ref="DH46:DI46"/>
    <mergeCell ref="DJ46:DK46"/>
    <mergeCell ref="DL46:DM46"/>
    <mergeCell ref="DN46:DO46"/>
    <mergeCell ref="DP46:DQ46"/>
    <mergeCell ref="DR46:DS46"/>
    <mergeCell ref="DT46:DU46"/>
    <mergeCell ref="DV46:DW46"/>
    <mergeCell ref="DX46:DY46"/>
    <mergeCell ref="DZ46:EA46"/>
    <mergeCell ref="EB46:EC46"/>
    <mergeCell ref="ED46:EE46"/>
    <mergeCell ref="EF46:EG46"/>
    <mergeCell ref="EH46:EI46"/>
    <mergeCell ref="EJ46:EK46"/>
    <mergeCell ref="EL46:EM46"/>
    <mergeCell ref="EN46:EO46"/>
    <mergeCell ref="EP46:EQ46"/>
    <mergeCell ref="ER46:ES46"/>
    <mergeCell ref="ET46:EU46"/>
    <mergeCell ref="EV46:EW46"/>
    <mergeCell ref="EX46:EY46"/>
    <mergeCell ref="EZ46:FA46"/>
    <mergeCell ref="FB46:FC46"/>
    <mergeCell ref="FD46:FE46"/>
    <mergeCell ref="FF46:FG46"/>
    <mergeCell ref="FH46:FI46"/>
    <mergeCell ref="FJ46:FK46"/>
    <mergeCell ref="FL46:FM46"/>
    <mergeCell ref="FN46:FO46"/>
    <mergeCell ref="FP46:FQ46"/>
    <mergeCell ref="FR46:FS46"/>
    <mergeCell ref="FT46:FU46"/>
    <mergeCell ref="FV46:FW46"/>
    <mergeCell ref="FX46:FY46"/>
    <mergeCell ref="FZ46:GA46"/>
    <mergeCell ref="GB46:GC46"/>
    <mergeCell ref="GD46:GE46"/>
    <mergeCell ref="GF46:GG46"/>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AL47:AM47"/>
    <mergeCell ref="AN47:AO47"/>
    <mergeCell ref="AP47:AQ47"/>
    <mergeCell ref="AR47:AS47"/>
    <mergeCell ref="AT47:AU47"/>
    <mergeCell ref="AV47:AW47"/>
    <mergeCell ref="AX47:AY47"/>
    <mergeCell ref="AZ47:BA47"/>
    <mergeCell ref="BB47:BC47"/>
    <mergeCell ref="BD47:BE47"/>
    <mergeCell ref="BF47:BG47"/>
    <mergeCell ref="BH47:BI47"/>
    <mergeCell ref="BJ47:BK47"/>
    <mergeCell ref="BL47:BM47"/>
    <mergeCell ref="BN47:BO47"/>
    <mergeCell ref="BP47:BQ47"/>
    <mergeCell ref="BR47:BS47"/>
    <mergeCell ref="BT47:BU47"/>
    <mergeCell ref="BV47:BW47"/>
    <mergeCell ref="BX47:BY47"/>
    <mergeCell ref="BZ47:CA47"/>
    <mergeCell ref="CB47:CC47"/>
    <mergeCell ref="CD47:CE47"/>
    <mergeCell ref="CF47:CG47"/>
    <mergeCell ref="CH47:CI47"/>
    <mergeCell ref="CJ47:CK47"/>
    <mergeCell ref="CL47:CM47"/>
    <mergeCell ref="CN47:CO47"/>
    <mergeCell ref="CP47:CQ47"/>
    <mergeCell ref="CR47:CS47"/>
    <mergeCell ref="CT47:CU47"/>
    <mergeCell ref="CV47:CW47"/>
    <mergeCell ref="CX47:CY47"/>
    <mergeCell ref="CZ47:DA47"/>
    <mergeCell ref="DB47:DC47"/>
    <mergeCell ref="DD47:DE47"/>
    <mergeCell ref="DF47:DG47"/>
    <mergeCell ref="DH47:DI47"/>
    <mergeCell ref="DJ47:DK47"/>
    <mergeCell ref="DL47:DM47"/>
    <mergeCell ref="DN47:DO47"/>
    <mergeCell ref="DP47:DQ47"/>
    <mergeCell ref="DR47:DS47"/>
    <mergeCell ref="DT47:DU47"/>
    <mergeCell ref="DV47:DW47"/>
    <mergeCell ref="DX47:DY47"/>
    <mergeCell ref="DZ47:EA47"/>
    <mergeCell ref="EB47:EC47"/>
    <mergeCell ref="ED47:EE47"/>
    <mergeCell ref="EF47:EG47"/>
    <mergeCell ref="EH47:EI47"/>
    <mergeCell ref="EJ47:EK47"/>
    <mergeCell ref="EL47:EM47"/>
    <mergeCell ref="EN47:EO47"/>
    <mergeCell ref="EP47:EQ47"/>
    <mergeCell ref="ER47:ES47"/>
    <mergeCell ref="ET47:EU47"/>
    <mergeCell ref="EV47:EW47"/>
    <mergeCell ref="EX47:EY47"/>
    <mergeCell ref="EZ47:FA47"/>
    <mergeCell ref="FB47:FC47"/>
    <mergeCell ref="FD47:FE47"/>
    <mergeCell ref="FF47:FG47"/>
    <mergeCell ref="FH47:FI47"/>
    <mergeCell ref="FJ47:FK47"/>
    <mergeCell ref="FL47:FM47"/>
    <mergeCell ref="FN47:FO47"/>
    <mergeCell ref="FP47:FQ47"/>
    <mergeCell ref="FR47:FS47"/>
    <mergeCell ref="FT47:FU47"/>
    <mergeCell ref="FV47:FW47"/>
    <mergeCell ref="FX47:FY47"/>
    <mergeCell ref="FZ47:GA47"/>
    <mergeCell ref="GB47:GC47"/>
    <mergeCell ref="GD47:GE47"/>
    <mergeCell ref="GF47:GG47"/>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AL48:AM48"/>
    <mergeCell ref="AN48:AO48"/>
    <mergeCell ref="AP48:AQ48"/>
    <mergeCell ref="AR48:AS48"/>
    <mergeCell ref="AT48:AU48"/>
    <mergeCell ref="AV48:AW48"/>
    <mergeCell ref="AX48:AY48"/>
    <mergeCell ref="AZ48:BA48"/>
    <mergeCell ref="BB48:BC48"/>
    <mergeCell ref="BD48:BE48"/>
    <mergeCell ref="BF48:BG48"/>
    <mergeCell ref="BH48:BI48"/>
    <mergeCell ref="BJ48:BK48"/>
    <mergeCell ref="BL48:BM48"/>
    <mergeCell ref="BN48:BO48"/>
    <mergeCell ref="BP48:BQ48"/>
    <mergeCell ref="BR48:BS48"/>
    <mergeCell ref="BT48:BU48"/>
    <mergeCell ref="BV48:BW48"/>
    <mergeCell ref="BX48:BY48"/>
    <mergeCell ref="BZ48:CA48"/>
    <mergeCell ref="CB48:CC48"/>
    <mergeCell ref="CD48:CE48"/>
    <mergeCell ref="CF48:CG48"/>
    <mergeCell ref="CH48:CI48"/>
    <mergeCell ref="CJ48:CK48"/>
    <mergeCell ref="CL48:CM48"/>
    <mergeCell ref="CN48:CO48"/>
    <mergeCell ref="CP48:CQ48"/>
    <mergeCell ref="CR48:CS48"/>
    <mergeCell ref="CT48:CU48"/>
    <mergeCell ref="CV48:CW48"/>
    <mergeCell ref="CX48:CY48"/>
    <mergeCell ref="CZ48:DA48"/>
    <mergeCell ref="DB48:DC48"/>
    <mergeCell ref="DD48:DE48"/>
    <mergeCell ref="DF48:DG48"/>
    <mergeCell ref="DH48:DI48"/>
    <mergeCell ref="DJ48:DK48"/>
    <mergeCell ref="DL48:DM48"/>
    <mergeCell ref="DN48:DO48"/>
    <mergeCell ref="DP48:DQ48"/>
    <mergeCell ref="DR48:DS48"/>
    <mergeCell ref="DT48:DU48"/>
    <mergeCell ref="DV48:DW48"/>
    <mergeCell ref="DX48:DY48"/>
    <mergeCell ref="DZ48:EA48"/>
    <mergeCell ref="EB48:EC48"/>
    <mergeCell ref="ED48:EE48"/>
    <mergeCell ref="EF48:EG48"/>
    <mergeCell ref="EH48:EI48"/>
    <mergeCell ref="EJ48:EK48"/>
    <mergeCell ref="EL48:EM48"/>
    <mergeCell ref="EN48:EO48"/>
    <mergeCell ref="EP48:EQ48"/>
    <mergeCell ref="ER48:ES48"/>
    <mergeCell ref="ET48:EU48"/>
    <mergeCell ref="EV48:EW48"/>
    <mergeCell ref="EX48:EY48"/>
    <mergeCell ref="EZ48:FA48"/>
    <mergeCell ref="FB48:FC48"/>
    <mergeCell ref="FD48:FE48"/>
    <mergeCell ref="FF48:FG48"/>
    <mergeCell ref="FH48:FI48"/>
    <mergeCell ref="FJ48:FK48"/>
    <mergeCell ref="FL48:FM48"/>
    <mergeCell ref="FN48:FO48"/>
    <mergeCell ref="FP48:FQ48"/>
    <mergeCell ref="FR48:FS48"/>
    <mergeCell ref="FT48:FU48"/>
    <mergeCell ref="FV48:FW48"/>
    <mergeCell ref="FX48:FY48"/>
    <mergeCell ref="FZ48:GA48"/>
    <mergeCell ref="GB48:GC48"/>
    <mergeCell ref="GD48:GE48"/>
    <mergeCell ref="GF48:GG48"/>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AL49:AM49"/>
    <mergeCell ref="AN49:AO49"/>
    <mergeCell ref="AP49:AQ49"/>
    <mergeCell ref="AR49:AS49"/>
    <mergeCell ref="AT49:AU49"/>
    <mergeCell ref="AV49:AW49"/>
    <mergeCell ref="AX49:AY49"/>
    <mergeCell ref="AZ49:BA49"/>
    <mergeCell ref="BB49:BC49"/>
    <mergeCell ref="BD49:BE49"/>
    <mergeCell ref="BF49:BG49"/>
    <mergeCell ref="BH49:BI49"/>
    <mergeCell ref="BJ49:BK49"/>
    <mergeCell ref="BL49:BM49"/>
    <mergeCell ref="BN49:BO49"/>
    <mergeCell ref="BP49:BQ49"/>
    <mergeCell ref="BR49:BS49"/>
    <mergeCell ref="BT49:BU49"/>
    <mergeCell ref="BV49:BW49"/>
    <mergeCell ref="BX49:BY49"/>
    <mergeCell ref="BZ49:CA49"/>
    <mergeCell ref="CB49:CC49"/>
    <mergeCell ref="CD49:CE49"/>
    <mergeCell ref="CF49:CG49"/>
    <mergeCell ref="CH49:CI49"/>
    <mergeCell ref="CJ49:CK49"/>
    <mergeCell ref="CL49:CM49"/>
    <mergeCell ref="CN49:CO49"/>
    <mergeCell ref="CP49:CQ49"/>
    <mergeCell ref="CR49:CS49"/>
    <mergeCell ref="CT49:CU49"/>
    <mergeCell ref="CV49:CW49"/>
    <mergeCell ref="CX49:CY49"/>
    <mergeCell ref="CZ49:DA49"/>
    <mergeCell ref="DB49:DC49"/>
    <mergeCell ref="DD49:DE49"/>
    <mergeCell ref="DF49:DG49"/>
    <mergeCell ref="DH49:DI49"/>
    <mergeCell ref="DJ49:DK49"/>
    <mergeCell ref="DL49:DM49"/>
    <mergeCell ref="DN49:DO49"/>
    <mergeCell ref="DP49:DQ49"/>
    <mergeCell ref="DR49:DS49"/>
    <mergeCell ref="DT49:DU49"/>
    <mergeCell ref="DV49:DW49"/>
    <mergeCell ref="DX49:DY49"/>
    <mergeCell ref="DZ49:EA49"/>
    <mergeCell ref="EB49:EC49"/>
    <mergeCell ref="ED49:EE49"/>
    <mergeCell ref="EF49:EG49"/>
    <mergeCell ref="EH49:EI49"/>
    <mergeCell ref="EJ49:EK49"/>
    <mergeCell ref="EL49:EM49"/>
    <mergeCell ref="EN49:EO49"/>
    <mergeCell ref="EP49:EQ49"/>
    <mergeCell ref="ER49:ES49"/>
    <mergeCell ref="ET49:EU49"/>
    <mergeCell ref="EV49:EW49"/>
    <mergeCell ref="EX49:EY49"/>
    <mergeCell ref="EZ49:FA49"/>
    <mergeCell ref="FB49:FC49"/>
    <mergeCell ref="FD49:FE49"/>
    <mergeCell ref="FF49:FG49"/>
    <mergeCell ref="FH49:FI49"/>
    <mergeCell ref="FJ49:FK49"/>
    <mergeCell ref="FL49:FM49"/>
    <mergeCell ref="FN49:FO49"/>
    <mergeCell ref="FP49:FQ49"/>
    <mergeCell ref="FR49:FS49"/>
    <mergeCell ref="FT49:FU49"/>
    <mergeCell ref="FV49:FW49"/>
    <mergeCell ref="FX49:FY49"/>
    <mergeCell ref="FZ49:GA49"/>
    <mergeCell ref="GB49:GC49"/>
    <mergeCell ref="GD49:GE49"/>
    <mergeCell ref="GF49:GG49"/>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AL50:AM50"/>
    <mergeCell ref="AN50:AO50"/>
    <mergeCell ref="AP50:AQ50"/>
    <mergeCell ref="AR50:AS50"/>
    <mergeCell ref="AT50:AU50"/>
    <mergeCell ref="AV50:AW50"/>
    <mergeCell ref="AX50:AY50"/>
    <mergeCell ref="AZ50:BA50"/>
    <mergeCell ref="BB50:BC50"/>
    <mergeCell ref="BD50:BE50"/>
    <mergeCell ref="BF50:BG50"/>
    <mergeCell ref="BH50:BI50"/>
    <mergeCell ref="BJ50:BK50"/>
    <mergeCell ref="BL50:BM50"/>
    <mergeCell ref="BN50:BO50"/>
    <mergeCell ref="BP50:BQ50"/>
    <mergeCell ref="BR50:BS50"/>
    <mergeCell ref="BT50:BU50"/>
    <mergeCell ref="BV50:BW50"/>
    <mergeCell ref="BX50:BY50"/>
    <mergeCell ref="BZ50:CA50"/>
    <mergeCell ref="CB50:CC50"/>
    <mergeCell ref="CD50:CE50"/>
    <mergeCell ref="CF50:CG50"/>
    <mergeCell ref="CH50:CI50"/>
    <mergeCell ref="CJ50:CK50"/>
    <mergeCell ref="CL50:CM50"/>
    <mergeCell ref="CN50:CO50"/>
    <mergeCell ref="CP50:CQ50"/>
    <mergeCell ref="CR50:CS50"/>
    <mergeCell ref="CT50:CU50"/>
    <mergeCell ref="CV50:CW50"/>
    <mergeCell ref="CX50:CY50"/>
    <mergeCell ref="CZ50:DA50"/>
    <mergeCell ref="DB50:DC50"/>
    <mergeCell ref="DD50:DE50"/>
    <mergeCell ref="DF50:DG50"/>
    <mergeCell ref="DH50:DI50"/>
    <mergeCell ref="DJ50:DK50"/>
    <mergeCell ref="DL50:DM50"/>
    <mergeCell ref="DN50:DO50"/>
    <mergeCell ref="DP50:DQ50"/>
    <mergeCell ref="DR50:DS50"/>
    <mergeCell ref="DT50:DU50"/>
    <mergeCell ref="DV50:DW50"/>
    <mergeCell ref="DX50:DY50"/>
    <mergeCell ref="DZ50:EA50"/>
    <mergeCell ref="EB50:EC50"/>
    <mergeCell ref="ED50:EE50"/>
    <mergeCell ref="EF50:EG50"/>
    <mergeCell ref="EH50:EI50"/>
    <mergeCell ref="EJ50:EK50"/>
    <mergeCell ref="EL50:EM50"/>
    <mergeCell ref="EN50:EO50"/>
    <mergeCell ref="EP50:EQ50"/>
    <mergeCell ref="ER50:ES50"/>
    <mergeCell ref="ET50:EU50"/>
    <mergeCell ref="EV50:EW50"/>
    <mergeCell ref="EX50:EY50"/>
    <mergeCell ref="EZ50:FA50"/>
    <mergeCell ref="FB50:FC50"/>
    <mergeCell ref="FD50:FE50"/>
    <mergeCell ref="FF50:FG50"/>
    <mergeCell ref="FH50:FI50"/>
    <mergeCell ref="FJ50:FK50"/>
    <mergeCell ref="FL50:FM50"/>
    <mergeCell ref="FN50:FO50"/>
    <mergeCell ref="FP50:FQ50"/>
    <mergeCell ref="FR50:FS50"/>
    <mergeCell ref="FT50:FU50"/>
    <mergeCell ref="FV50:FW50"/>
    <mergeCell ref="FX50:FY50"/>
    <mergeCell ref="FZ50:GA50"/>
    <mergeCell ref="GB50:GC50"/>
    <mergeCell ref="GD50:GE50"/>
    <mergeCell ref="GF50:GG50"/>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AL51:AM51"/>
    <mergeCell ref="AN51:AO51"/>
    <mergeCell ref="AP51:AQ51"/>
    <mergeCell ref="AR51:AS51"/>
    <mergeCell ref="AT51:AU51"/>
    <mergeCell ref="AV51:AW51"/>
    <mergeCell ref="AX51:AY51"/>
    <mergeCell ref="AZ51:BA51"/>
    <mergeCell ref="BB51:BC51"/>
    <mergeCell ref="BD51:BE51"/>
    <mergeCell ref="BF51:BG51"/>
    <mergeCell ref="BH51:BI51"/>
    <mergeCell ref="BJ51:BK51"/>
    <mergeCell ref="BL51:BM51"/>
    <mergeCell ref="BN51:BO51"/>
    <mergeCell ref="BP51:BQ51"/>
    <mergeCell ref="BR51:BS51"/>
    <mergeCell ref="BT51:BU51"/>
    <mergeCell ref="BV51:BW51"/>
    <mergeCell ref="BX51:BY51"/>
    <mergeCell ref="BZ51:CA51"/>
    <mergeCell ref="CB51:CC51"/>
    <mergeCell ref="CD51:CE51"/>
    <mergeCell ref="CF51:CG51"/>
    <mergeCell ref="CH51:CI51"/>
    <mergeCell ref="CJ51:CK51"/>
    <mergeCell ref="CL51:CM51"/>
    <mergeCell ref="CN51:CO51"/>
    <mergeCell ref="CP51:CQ51"/>
    <mergeCell ref="CR51:CS51"/>
    <mergeCell ref="CT51:CU51"/>
    <mergeCell ref="CV51:CW51"/>
    <mergeCell ref="CX51:CY51"/>
    <mergeCell ref="CZ51:DA51"/>
    <mergeCell ref="DB51:DC51"/>
    <mergeCell ref="DD51:DE51"/>
    <mergeCell ref="DF51:DG51"/>
    <mergeCell ref="DH51:DI51"/>
    <mergeCell ref="DJ51:DK51"/>
    <mergeCell ref="DL51:DM51"/>
    <mergeCell ref="DN51:DO51"/>
    <mergeCell ref="DP51:DQ51"/>
    <mergeCell ref="DR51:DS51"/>
    <mergeCell ref="DT51:DU51"/>
    <mergeCell ref="DV51:DW51"/>
    <mergeCell ref="DX51:DY51"/>
    <mergeCell ref="DZ51:EA51"/>
    <mergeCell ref="EB51:EC51"/>
    <mergeCell ref="ED51:EE51"/>
    <mergeCell ref="EF51:EG51"/>
    <mergeCell ref="EH51:EI51"/>
    <mergeCell ref="EJ51:EK51"/>
    <mergeCell ref="EL51:EM51"/>
    <mergeCell ref="EN51:EO51"/>
    <mergeCell ref="EP51:EQ51"/>
    <mergeCell ref="ER51:ES51"/>
    <mergeCell ref="ET51:EU51"/>
    <mergeCell ref="EV51:EW51"/>
    <mergeCell ref="EX51:EY51"/>
    <mergeCell ref="EZ51:FA51"/>
    <mergeCell ref="FB51:FC51"/>
    <mergeCell ref="FD51:FE51"/>
    <mergeCell ref="FF51:FG51"/>
    <mergeCell ref="FH51:FI51"/>
    <mergeCell ref="FJ51:FK51"/>
    <mergeCell ref="FL51:FM51"/>
    <mergeCell ref="FN51:FO51"/>
    <mergeCell ref="FP51:FQ51"/>
    <mergeCell ref="FR51:FS51"/>
    <mergeCell ref="FT51:FU51"/>
    <mergeCell ref="FV51:FW51"/>
    <mergeCell ref="FX51:FY51"/>
    <mergeCell ref="FZ51:GA51"/>
    <mergeCell ref="GB51:GC51"/>
    <mergeCell ref="GD51:GE51"/>
    <mergeCell ref="GF51:GG51"/>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AL52:AM52"/>
    <mergeCell ref="AN52:AO52"/>
    <mergeCell ref="AP52:AQ52"/>
    <mergeCell ref="AR52:AS52"/>
    <mergeCell ref="AT52:AU52"/>
    <mergeCell ref="AV52:AW52"/>
    <mergeCell ref="AX52:AY52"/>
    <mergeCell ref="AZ52:BA52"/>
    <mergeCell ref="BB52:BC52"/>
    <mergeCell ref="BD52:BE52"/>
    <mergeCell ref="BF52:BG52"/>
    <mergeCell ref="BH52:BI52"/>
    <mergeCell ref="BJ52:BK52"/>
    <mergeCell ref="BL52:BM52"/>
    <mergeCell ref="BN52:BO52"/>
    <mergeCell ref="BP52:BQ52"/>
    <mergeCell ref="BR52:BS52"/>
    <mergeCell ref="BT52:BU52"/>
    <mergeCell ref="BV52:BW52"/>
    <mergeCell ref="BX52:BY52"/>
    <mergeCell ref="BZ52:CA52"/>
    <mergeCell ref="CB52:CC52"/>
    <mergeCell ref="CD52:CE52"/>
    <mergeCell ref="CF52:CG52"/>
    <mergeCell ref="CH52:CI52"/>
    <mergeCell ref="CJ52:CK52"/>
    <mergeCell ref="CL52:CM52"/>
    <mergeCell ref="CN52:CO52"/>
    <mergeCell ref="CP52:CQ52"/>
    <mergeCell ref="CR52:CS52"/>
    <mergeCell ref="CT52:CU52"/>
    <mergeCell ref="CV52:CW52"/>
    <mergeCell ref="CX52:CY52"/>
    <mergeCell ref="CZ52:DA52"/>
    <mergeCell ref="DB52:DC52"/>
    <mergeCell ref="DD52:DE52"/>
    <mergeCell ref="DF52:DG52"/>
    <mergeCell ref="DH52:DI52"/>
    <mergeCell ref="DJ52:DK52"/>
    <mergeCell ref="DL52:DM52"/>
    <mergeCell ref="DN52:DO52"/>
    <mergeCell ref="DP52:DQ52"/>
    <mergeCell ref="DR52:DS52"/>
    <mergeCell ref="DT52:DU52"/>
    <mergeCell ref="DV52:DW52"/>
    <mergeCell ref="DX52:DY52"/>
    <mergeCell ref="DZ52:EA52"/>
    <mergeCell ref="EB52:EC52"/>
    <mergeCell ref="ED52:EE52"/>
    <mergeCell ref="EF52:EG52"/>
    <mergeCell ref="EH52:EI52"/>
    <mergeCell ref="EJ52:EK52"/>
    <mergeCell ref="EL52:EM52"/>
    <mergeCell ref="EN52:EO52"/>
    <mergeCell ref="EP52:EQ52"/>
    <mergeCell ref="ER52:ES52"/>
    <mergeCell ref="ET52:EU52"/>
    <mergeCell ref="EV52:EW52"/>
    <mergeCell ref="EX52:EY52"/>
    <mergeCell ref="EZ52:FA52"/>
    <mergeCell ref="FB52:FC52"/>
    <mergeCell ref="FD52:FE52"/>
    <mergeCell ref="FF52:FG52"/>
    <mergeCell ref="FH52:FI52"/>
    <mergeCell ref="FJ52:FK52"/>
    <mergeCell ref="FL52:FM52"/>
    <mergeCell ref="FN52:FO52"/>
    <mergeCell ref="FP52:FQ52"/>
    <mergeCell ref="FR52:FS52"/>
    <mergeCell ref="FT52:FU52"/>
    <mergeCell ref="FV52:FW52"/>
    <mergeCell ref="FX52:FY52"/>
    <mergeCell ref="FZ52:GA52"/>
    <mergeCell ref="GB52:GC52"/>
    <mergeCell ref="GD52:GE52"/>
    <mergeCell ref="GF52:GG52"/>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AL53:AM53"/>
    <mergeCell ref="AN53:AO53"/>
    <mergeCell ref="AP53:AQ53"/>
    <mergeCell ref="AR53:AS53"/>
    <mergeCell ref="AT53:AU53"/>
    <mergeCell ref="AV53:AW53"/>
    <mergeCell ref="AX53:AY53"/>
    <mergeCell ref="AZ53:BA53"/>
    <mergeCell ref="BB53:BC53"/>
    <mergeCell ref="BD53:BE53"/>
    <mergeCell ref="BF53:BG53"/>
    <mergeCell ref="BH53:BI53"/>
    <mergeCell ref="BJ53:BK53"/>
    <mergeCell ref="BL53:BM53"/>
    <mergeCell ref="BN53:BO53"/>
    <mergeCell ref="BP53:BQ53"/>
    <mergeCell ref="BR53:BS53"/>
    <mergeCell ref="BT53:BU53"/>
    <mergeCell ref="BV53:BW53"/>
    <mergeCell ref="BX53:BY53"/>
    <mergeCell ref="BZ53:CA53"/>
    <mergeCell ref="CB53:CC53"/>
    <mergeCell ref="CD53:CE53"/>
    <mergeCell ref="CF53:CG53"/>
    <mergeCell ref="CH53:CI53"/>
    <mergeCell ref="CJ53:CK53"/>
    <mergeCell ref="CL53:CM53"/>
    <mergeCell ref="CN53:CO53"/>
    <mergeCell ref="CP53:CQ53"/>
    <mergeCell ref="CR53:CS53"/>
    <mergeCell ref="CT53:CU53"/>
    <mergeCell ref="CV53:CW53"/>
    <mergeCell ref="CX53:CY53"/>
    <mergeCell ref="CZ53:DA53"/>
    <mergeCell ref="DB53:DC53"/>
    <mergeCell ref="DD53:DE53"/>
    <mergeCell ref="DF53:DG53"/>
    <mergeCell ref="DH53:DI53"/>
    <mergeCell ref="DJ53:DK53"/>
    <mergeCell ref="DL53:DM53"/>
    <mergeCell ref="DN53:DO53"/>
    <mergeCell ref="DP53:DQ53"/>
    <mergeCell ref="DR53:DS53"/>
    <mergeCell ref="DT53:DU53"/>
    <mergeCell ref="DV53:DW53"/>
    <mergeCell ref="DX53:DY53"/>
    <mergeCell ref="DZ53:EA53"/>
    <mergeCell ref="EB53:EC53"/>
    <mergeCell ref="ED53:EE53"/>
    <mergeCell ref="EF53:EG53"/>
    <mergeCell ref="EH53:EI53"/>
    <mergeCell ref="EJ53:EK53"/>
    <mergeCell ref="EL53:EM53"/>
    <mergeCell ref="EN53:EO53"/>
    <mergeCell ref="EP53:EQ53"/>
    <mergeCell ref="ER53:ES53"/>
    <mergeCell ref="ET53:EU53"/>
    <mergeCell ref="EV53:EW53"/>
    <mergeCell ref="EX53:EY53"/>
    <mergeCell ref="EZ53:FA53"/>
    <mergeCell ref="FB53:FC53"/>
    <mergeCell ref="FD53:FE53"/>
    <mergeCell ref="FF53:FG53"/>
    <mergeCell ref="FH53:FI53"/>
    <mergeCell ref="FJ53:FK53"/>
    <mergeCell ref="FL53:FM53"/>
    <mergeCell ref="FN53:FO53"/>
    <mergeCell ref="FP53:FQ53"/>
    <mergeCell ref="FR53:FS53"/>
    <mergeCell ref="FT53:FU53"/>
    <mergeCell ref="FV53:FW53"/>
    <mergeCell ref="FX53:FY53"/>
    <mergeCell ref="FZ53:GA53"/>
    <mergeCell ref="GB53:GC53"/>
    <mergeCell ref="GD53:GE53"/>
    <mergeCell ref="GF53:GG53"/>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AL54:AM54"/>
    <mergeCell ref="AN54:AO54"/>
    <mergeCell ref="AP54:AQ54"/>
    <mergeCell ref="AR54:AS54"/>
    <mergeCell ref="AT54:AU54"/>
    <mergeCell ref="AV54:AW54"/>
    <mergeCell ref="AX54:AY54"/>
    <mergeCell ref="AZ54:BA54"/>
    <mergeCell ref="BB54:BC54"/>
    <mergeCell ref="BD54:BE54"/>
    <mergeCell ref="BF54:BG54"/>
    <mergeCell ref="BH54:BI54"/>
    <mergeCell ref="BJ54:BK54"/>
    <mergeCell ref="BL54:BM54"/>
    <mergeCell ref="BN54:BO54"/>
    <mergeCell ref="BP54:BQ54"/>
    <mergeCell ref="BR54:BS54"/>
    <mergeCell ref="BT54:BU54"/>
    <mergeCell ref="BV54:BW54"/>
    <mergeCell ref="BX54:BY54"/>
    <mergeCell ref="BZ54:CA54"/>
    <mergeCell ref="CB54:CC54"/>
    <mergeCell ref="CD54:CE54"/>
    <mergeCell ref="CF54:CG54"/>
    <mergeCell ref="CH54:CI54"/>
    <mergeCell ref="CJ54:CK54"/>
    <mergeCell ref="CL54:CM54"/>
    <mergeCell ref="CN54:CO54"/>
    <mergeCell ref="CP54:CQ54"/>
    <mergeCell ref="CR54:CS54"/>
    <mergeCell ref="CT54:CU54"/>
    <mergeCell ref="CV54:CW54"/>
    <mergeCell ref="CX54:CY54"/>
    <mergeCell ref="CZ54:DA54"/>
    <mergeCell ref="DB54:DC54"/>
    <mergeCell ref="DD54:DE54"/>
    <mergeCell ref="DF54:DG54"/>
    <mergeCell ref="DH54:DI54"/>
    <mergeCell ref="DJ54:DK54"/>
    <mergeCell ref="DL54:DM54"/>
    <mergeCell ref="DN54:DO54"/>
    <mergeCell ref="DP54:DQ54"/>
    <mergeCell ref="DR54:DS54"/>
    <mergeCell ref="DT54:DU54"/>
    <mergeCell ref="DV54:DW54"/>
    <mergeCell ref="DX54:DY54"/>
    <mergeCell ref="DZ54:EA54"/>
    <mergeCell ref="EB54:EC54"/>
    <mergeCell ref="ED54:EE54"/>
    <mergeCell ref="EF54:EG54"/>
    <mergeCell ref="EH54:EI54"/>
    <mergeCell ref="EJ54:EK54"/>
    <mergeCell ref="EL54:EM54"/>
    <mergeCell ref="EN54:EO54"/>
    <mergeCell ref="EP54:EQ54"/>
    <mergeCell ref="ER54:ES54"/>
    <mergeCell ref="ET54:EU54"/>
    <mergeCell ref="EV54:EW54"/>
    <mergeCell ref="EX54:EY54"/>
    <mergeCell ref="EZ54:FA54"/>
    <mergeCell ref="FB54:FC54"/>
    <mergeCell ref="FD54:FE54"/>
    <mergeCell ref="FF54:FG54"/>
    <mergeCell ref="FH54:FI54"/>
    <mergeCell ref="FJ54:FK54"/>
    <mergeCell ref="FL54:FM54"/>
    <mergeCell ref="FN54:FO54"/>
    <mergeCell ref="FP54:FQ54"/>
    <mergeCell ref="FR54:FS54"/>
    <mergeCell ref="FT54:FU54"/>
    <mergeCell ref="FV54:FW54"/>
    <mergeCell ref="FX54:FY54"/>
    <mergeCell ref="FZ54:GA54"/>
    <mergeCell ref="GB54:GC54"/>
    <mergeCell ref="GD54:GE54"/>
    <mergeCell ref="GF54:GG54"/>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AL55:AM55"/>
    <mergeCell ref="AN55:AO55"/>
    <mergeCell ref="AP55:AQ55"/>
    <mergeCell ref="AR55:AS55"/>
    <mergeCell ref="AT55:AU55"/>
    <mergeCell ref="AV55:AW55"/>
    <mergeCell ref="AX55:AY55"/>
    <mergeCell ref="AZ55:BA55"/>
    <mergeCell ref="BB55:BC55"/>
    <mergeCell ref="BD55:BE55"/>
    <mergeCell ref="BF55:BG55"/>
    <mergeCell ref="BH55:BI55"/>
    <mergeCell ref="BJ55:BK55"/>
    <mergeCell ref="BL55:BM55"/>
    <mergeCell ref="BN55:BO55"/>
    <mergeCell ref="BP55:BQ55"/>
    <mergeCell ref="BR55:BS55"/>
    <mergeCell ref="BT55:BU55"/>
    <mergeCell ref="BV55:BW55"/>
    <mergeCell ref="BX55:BY55"/>
    <mergeCell ref="BZ55:CA55"/>
    <mergeCell ref="CB55:CC55"/>
    <mergeCell ref="CD55:CE55"/>
    <mergeCell ref="CF55:CG55"/>
    <mergeCell ref="CH55:CI55"/>
    <mergeCell ref="CJ55:CK55"/>
    <mergeCell ref="CL55:CM55"/>
    <mergeCell ref="CN55:CO55"/>
    <mergeCell ref="CP55:CQ55"/>
    <mergeCell ref="CR55:CS55"/>
    <mergeCell ref="CT55:CU55"/>
    <mergeCell ref="CV55:CW55"/>
    <mergeCell ref="CX55:CY55"/>
    <mergeCell ref="CZ55:DA55"/>
    <mergeCell ref="DB55:DC55"/>
    <mergeCell ref="DD55:DE55"/>
    <mergeCell ref="DF55:DG55"/>
    <mergeCell ref="DH55:DI55"/>
    <mergeCell ref="DJ55:DK55"/>
    <mergeCell ref="DL55:DM55"/>
    <mergeCell ref="DN55:DO55"/>
    <mergeCell ref="DP55:DQ55"/>
    <mergeCell ref="DR55:DS55"/>
    <mergeCell ref="DT55:DU55"/>
    <mergeCell ref="DV55:DW55"/>
    <mergeCell ref="DX55:DY55"/>
    <mergeCell ref="DZ55:EA55"/>
    <mergeCell ref="EB55:EC55"/>
    <mergeCell ref="ED55:EE55"/>
    <mergeCell ref="EF55:EG55"/>
    <mergeCell ref="EH55:EI55"/>
    <mergeCell ref="EJ55:EK55"/>
    <mergeCell ref="EL55:EM55"/>
    <mergeCell ref="EN55:EO55"/>
    <mergeCell ref="EP55:EQ55"/>
    <mergeCell ref="ER55:ES55"/>
    <mergeCell ref="ET55:EU55"/>
    <mergeCell ref="EV55:EW55"/>
    <mergeCell ref="EX55:EY55"/>
    <mergeCell ref="EZ55:FA55"/>
    <mergeCell ref="FB55:FC55"/>
    <mergeCell ref="FD55:FE55"/>
    <mergeCell ref="FF55:FG55"/>
    <mergeCell ref="FH55:FI55"/>
    <mergeCell ref="FJ55:FK55"/>
    <mergeCell ref="FL55:FM55"/>
    <mergeCell ref="FN55:FO55"/>
    <mergeCell ref="FP55:FQ55"/>
    <mergeCell ref="FR55:FS55"/>
    <mergeCell ref="FT55:FU55"/>
    <mergeCell ref="FV55:FW55"/>
    <mergeCell ref="FX55:FY55"/>
    <mergeCell ref="FZ55:GA55"/>
    <mergeCell ref="GB55:GC55"/>
    <mergeCell ref="GD55:GE55"/>
    <mergeCell ref="GF55:GG55"/>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AL56:AM56"/>
    <mergeCell ref="AN56:AO56"/>
    <mergeCell ref="AP56:AQ56"/>
    <mergeCell ref="AR56:AS56"/>
    <mergeCell ref="AT56:AU56"/>
    <mergeCell ref="AV56:AW56"/>
    <mergeCell ref="AX56:AY56"/>
    <mergeCell ref="AZ56:BA56"/>
    <mergeCell ref="BB56:BC56"/>
    <mergeCell ref="BD56:BE56"/>
    <mergeCell ref="BF56:BG56"/>
    <mergeCell ref="BH56:BI56"/>
    <mergeCell ref="BJ56:BK56"/>
    <mergeCell ref="BL56:BM56"/>
    <mergeCell ref="BN56:BO56"/>
    <mergeCell ref="BP56:BQ56"/>
    <mergeCell ref="BR56:BS56"/>
    <mergeCell ref="BT56:BU56"/>
    <mergeCell ref="BV56:BW56"/>
    <mergeCell ref="BX56:BY56"/>
    <mergeCell ref="BZ56:CA56"/>
    <mergeCell ref="CB56:CC56"/>
    <mergeCell ref="CD56:CE56"/>
    <mergeCell ref="CF56:CG56"/>
    <mergeCell ref="CH56:CI56"/>
    <mergeCell ref="CJ56:CK56"/>
    <mergeCell ref="CL56:CM56"/>
    <mergeCell ref="CN56:CO56"/>
    <mergeCell ref="CP56:CQ56"/>
    <mergeCell ref="CR56:CS56"/>
    <mergeCell ref="CT56:CU56"/>
    <mergeCell ref="CV56:CW56"/>
    <mergeCell ref="CX56:CY56"/>
    <mergeCell ref="CZ56:DA56"/>
    <mergeCell ref="DB56:DC56"/>
    <mergeCell ref="DD56:DE56"/>
    <mergeCell ref="DF56:DG56"/>
    <mergeCell ref="DH56:DI56"/>
    <mergeCell ref="DJ56:DK56"/>
    <mergeCell ref="DL56:DM56"/>
    <mergeCell ref="DN56:DO56"/>
    <mergeCell ref="DP56:DQ56"/>
    <mergeCell ref="DR56:DS56"/>
    <mergeCell ref="DT56:DU56"/>
    <mergeCell ref="DV56:DW56"/>
    <mergeCell ref="DX56:DY56"/>
    <mergeCell ref="DZ56:EA56"/>
    <mergeCell ref="EB56:EC56"/>
    <mergeCell ref="ED56:EE56"/>
    <mergeCell ref="EF56:EG56"/>
    <mergeCell ref="EH56:EI56"/>
    <mergeCell ref="EJ56:EK56"/>
    <mergeCell ref="EL56:EM56"/>
    <mergeCell ref="EN56:EO56"/>
    <mergeCell ref="EP56:EQ56"/>
    <mergeCell ref="ER56:ES56"/>
    <mergeCell ref="ET56:EU56"/>
    <mergeCell ref="EV56:EW56"/>
    <mergeCell ref="EX56:EY56"/>
    <mergeCell ref="EZ56:FA56"/>
    <mergeCell ref="FB56:FC56"/>
    <mergeCell ref="FD56:FE56"/>
    <mergeCell ref="FF56:FG56"/>
    <mergeCell ref="FH56:FI56"/>
    <mergeCell ref="FJ56:FK56"/>
    <mergeCell ref="FL56:FM56"/>
    <mergeCell ref="FN56:FO56"/>
    <mergeCell ref="FP56:FQ56"/>
    <mergeCell ref="FR56:FS56"/>
    <mergeCell ref="FT56:FU56"/>
    <mergeCell ref="FV56:FW56"/>
    <mergeCell ref="FX56:FY56"/>
    <mergeCell ref="FZ56:GA56"/>
    <mergeCell ref="GB56:GC56"/>
    <mergeCell ref="GD56:GE56"/>
    <mergeCell ref="GF56:GG56"/>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AL57:AM57"/>
    <mergeCell ref="AN57:AO57"/>
    <mergeCell ref="AP57:AQ57"/>
    <mergeCell ref="AR57:AS57"/>
    <mergeCell ref="AT57:AU57"/>
    <mergeCell ref="AV57:AW57"/>
    <mergeCell ref="AX57:AY57"/>
    <mergeCell ref="AZ57:BA57"/>
    <mergeCell ref="BB57:BC57"/>
    <mergeCell ref="BD57:BE57"/>
    <mergeCell ref="BF57:BG57"/>
    <mergeCell ref="BH57:BI57"/>
    <mergeCell ref="BJ57:BK57"/>
    <mergeCell ref="BL57:BM57"/>
    <mergeCell ref="BN57:BO57"/>
    <mergeCell ref="BP57:BQ57"/>
    <mergeCell ref="BR57:BS57"/>
    <mergeCell ref="BT57:BU57"/>
    <mergeCell ref="BV57:BW57"/>
    <mergeCell ref="BX57:BY57"/>
    <mergeCell ref="BZ57:CA57"/>
    <mergeCell ref="CB57:CC57"/>
    <mergeCell ref="CD57:CE57"/>
    <mergeCell ref="CF57:CG57"/>
    <mergeCell ref="CH57:CI57"/>
    <mergeCell ref="CJ57:CK57"/>
    <mergeCell ref="CL57:CM57"/>
    <mergeCell ref="CN57:CO57"/>
    <mergeCell ref="CP57:CQ57"/>
    <mergeCell ref="CR57:CS57"/>
    <mergeCell ref="CT57:CU57"/>
    <mergeCell ref="CV57:CW57"/>
    <mergeCell ref="CX57:CY57"/>
    <mergeCell ref="CZ57:DA57"/>
    <mergeCell ref="DB57:DC57"/>
    <mergeCell ref="DD57:DE57"/>
    <mergeCell ref="DF57:DG57"/>
    <mergeCell ref="DH57:DI57"/>
    <mergeCell ref="DJ57:DK57"/>
    <mergeCell ref="DL57:DM57"/>
    <mergeCell ref="DN57:DO57"/>
    <mergeCell ref="DP57:DQ57"/>
    <mergeCell ref="DR57:DS57"/>
    <mergeCell ref="DT57:DU57"/>
    <mergeCell ref="DV57:DW57"/>
    <mergeCell ref="DX57:DY57"/>
    <mergeCell ref="DZ57:EA57"/>
    <mergeCell ref="EB57:EC57"/>
    <mergeCell ref="ED57:EE57"/>
    <mergeCell ref="EF57:EG57"/>
    <mergeCell ref="EH57:EI57"/>
    <mergeCell ref="EJ57:EK57"/>
    <mergeCell ref="EL57:EM57"/>
    <mergeCell ref="EN57:EO57"/>
    <mergeCell ref="EP57:EQ57"/>
    <mergeCell ref="ER57:ES57"/>
    <mergeCell ref="ET57:EU57"/>
    <mergeCell ref="EV57:EW57"/>
    <mergeCell ref="EX57:EY57"/>
    <mergeCell ref="EZ57:FA57"/>
    <mergeCell ref="FB57:FC57"/>
    <mergeCell ref="FD57:FE57"/>
    <mergeCell ref="FF57:FG57"/>
    <mergeCell ref="FH57:FI57"/>
    <mergeCell ref="FJ57:FK57"/>
    <mergeCell ref="FL57:FM57"/>
    <mergeCell ref="FN57:FO57"/>
    <mergeCell ref="FP57:FQ57"/>
    <mergeCell ref="FR57:FS57"/>
    <mergeCell ref="FT57:FU57"/>
    <mergeCell ref="FV57:FW57"/>
    <mergeCell ref="FX57:FY57"/>
    <mergeCell ref="FZ57:GA57"/>
    <mergeCell ref="GB57:GC57"/>
    <mergeCell ref="GD57:GE57"/>
    <mergeCell ref="GF57:GG57"/>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AL58:AM58"/>
    <mergeCell ref="AN58:AO58"/>
    <mergeCell ref="AP58:AQ58"/>
    <mergeCell ref="AR58:AS58"/>
    <mergeCell ref="AT58:AU58"/>
    <mergeCell ref="AV58:AW58"/>
    <mergeCell ref="AX58:AY58"/>
    <mergeCell ref="AZ58:BA58"/>
    <mergeCell ref="BB58:BC58"/>
    <mergeCell ref="BD58:BE58"/>
    <mergeCell ref="BF58:BG58"/>
    <mergeCell ref="BH58:BI58"/>
    <mergeCell ref="BJ58:BK58"/>
    <mergeCell ref="BL58:BM58"/>
    <mergeCell ref="BN58:BO58"/>
    <mergeCell ref="BP58:BQ58"/>
    <mergeCell ref="BR58:BS58"/>
    <mergeCell ref="BT58:BU58"/>
    <mergeCell ref="BV58:BW58"/>
    <mergeCell ref="BX58:BY58"/>
    <mergeCell ref="BZ58:CA58"/>
    <mergeCell ref="CB58:CC58"/>
    <mergeCell ref="CD58:CE58"/>
    <mergeCell ref="CF58:CG58"/>
    <mergeCell ref="CH58:CI58"/>
    <mergeCell ref="CJ58:CK58"/>
    <mergeCell ref="CL58:CM58"/>
    <mergeCell ref="CN58:CO58"/>
    <mergeCell ref="CP58:CQ58"/>
    <mergeCell ref="CR58:CS58"/>
    <mergeCell ref="CT58:CU58"/>
    <mergeCell ref="CV58:CW58"/>
    <mergeCell ref="CX58:CY58"/>
    <mergeCell ref="CZ58:DA58"/>
    <mergeCell ref="DB58:DC58"/>
    <mergeCell ref="DD58:DE58"/>
    <mergeCell ref="DF58:DG58"/>
    <mergeCell ref="DH58:DI58"/>
    <mergeCell ref="DJ58:DK58"/>
    <mergeCell ref="DL58:DM58"/>
    <mergeCell ref="DN58:DO58"/>
    <mergeCell ref="DP58:DQ58"/>
    <mergeCell ref="DR58:DS58"/>
    <mergeCell ref="DT58:DU58"/>
    <mergeCell ref="DV58:DW58"/>
    <mergeCell ref="DX58:DY58"/>
    <mergeCell ref="DZ58:EA58"/>
    <mergeCell ref="EB58:EC58"/>
    <mergeCell ref="ED58:EE58"/>
    <mergeCell ref="EF58:EG58"/>
    <mergeCell ref="EH58:EI58"/>
    <mergeCell ref="EJ58:EK58"/>
    <mergeCell ref="EL58:EM58"/>
    <mergeCell ref="EN58:EO58"/>
    <mergeCell ref="EP58:EQ58"/>
    <mergeCell ref="ER58:ES58"/>
    <mergeCell ref="ET58:EU58"/>
    <mergeCell ref="EV58:EW58"/>
    <mergeCell ref="EX58:EY58"/>
    <mergeCell ref="EZ58:FA58"/>
    <mergeCell ref="FB58:FC58"/>
    <mergeCell ref="FD58:FE58"/>
    <mergeCell ref="FF58:FG58"/>
    <mergeCell ref="FH58:FI58"/>
    <mergeCell ref="FJ58:FK58"/>
    <mergeCell ref="FL58:FM58"/>
    <mergeCell ref="FN58:FO58"/>
    <mergeCell ref="FP58:FQ58"/>
    <mergeCell ref="FR58:FS58"/>
    <mergeCell ref="FT58:FU58"/>
    <mergeCell ref="FV58:FW58"/>
    <mergeCell ref="FX58:FY58"/>
    <mergeCell ref="FZ58:GA58"/>
    <mergeCell ref="GB58:GC58"/>
    <mergeCell ref="GD58:GE58"/>
    <mergeCell ref="GF58:GG58"/>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AL59:AM59"/>
    <mergeCell ref="AN59:AO59"/>
    <mergeCell ref="AP59:AQ59"/>
    <mergeCell ref="AR59:AS59"/>
    <mergeCell ref="AT59:AU59"/>
    <mergeCell ref="AV59:AW59"/>
    <mergeCell ref="AX59:AY59"/>
    <mergeCell ref="AZ59:BA59"/>
    <mergeCell ref="BB59:BC59"/>
    <mergeCell ref="BD59:BE59"/>
    <mergeCell ref="BF59:BG59"/>
    <mergeCell ref="BH59:BI59"/>
    <mergeCell ref="BJ59:BK59"/>
    <mergeCell ref="BL59:BM59"/>
    <mergeCell ref="BN59:BO59"/>
    <mergeCell ref="BP59:BQ59"/>
    <mergeCell ref="BR59:BS59"/>
    <mergeCell ref="BT59:BU59"/>
    <mergeCell ref="BV59:BW59"/>
    <mergeCell ref="BX59:BY59"/>
    <mergeCell ref="BZ59:CA59"/>
    <mergeCell ref="CB59:CC59"/>
    <mergeCell ref="CD59:CE59"/>
    <mergeCell ref="CF59:CG59"/>
    <mergeCell ref="CH59:CI59"/>
    <mergeCell ref="CJ59:CK59"/>
    <mergeCell ref="CL59:CM59"/>
    <mergeCell ref="CN59:CO59"/>
    <mergeCell ref="CP59:CQ59"/>
    <mergeCell ref="CR59:CS59"/>
    <mergeCell ref="CT59:CU59"/>
    <mergeCell ref="CV59:CW59"/>
    <mergeCell ref="CX59:CY59"/>
    <mergeCell ref="CZ59:DA59"/>
    <mergeCell ref="DB59:DC59"/>
    <mergeCell ref="DD59:DE59"/>
    <mergeCell ref="DF59:DG59"/>
    <mergeCell ref="DH59:DI59"/>
    <mergeCell ref="DJ59:DK59"/>
    <mergeCell ref="DL59:DM59"/>
    <mergeCell ref="DN59:DO59"/>
    <mergeCell ref="DP59:DQ59"/>
    <mergeCell ref="DR59:DS59"/>
    <mergeCell ref="DT59:DU59"/>
    <mergeCell ref="DV59:DW59"/>
    <mergeCell ref="DX59:DY59"/>
    <mergeCell ref="DZ59:EA59"/>
    <mergeCell ref="EB59:EC59"/>
    <mergeCell ref="ED59:EE59"/>
    <mergeCell ref="EF59:EG59"/>
    <mergeCell ref="EH59:EI59"/>
    <mergeCell ref="EJ59:EK59"/>
    <mergeCell ref="EL59:EM59"/>
    <mergeCell ref="EN59:EO59"/>
    <mergeCell ref="EP59:EQ59"/>
    <mergeCell ref="ER59:ES59"/>
    <mergeCell ref="ET59:EU59"/>
    <mergeCell ref="EV59:EW59"/>
    <mergeCell ref="EX59:EY59"/>
    <mergeCell ref="EZ59:FA59"/>
    <mergeCell ref="FB59:FC59"/>
    <mergeCell ref="FD59:FE59"/>
    <mergeCell ref="FF59:FG59"/>
    <mergeCell ref="FH59:FI59"/>
    <mergeCell ref="FJ59:FK59"/>
    <mergeCell ref="FL59:FM59"/>
    <mergeCell ref="FN59:FO59"/>
    <mergeCell ref="FP59:FQ59"/>
    <mergeCell ref="FR59:FS59"/>
    <mergeCell ref="FT59:FU59"/>
    <mergeCell ref="FV59:FW59"/>
    <mergeCell ref="FX59:FY59"/>
    <mergeCell ref="FZ59:GA59"/>
    <mergeCell ref="GB59:GC59"/>
    <mergeCell ref="GD59:GE59"/>
    <mergeCell ref="GF59:GG59"/>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AL60:AM60"/>
    <mergeCell ref="AN60:AO60"/>
    <mergeCell ref="AP60:AQ60"/>
    <mergeCell ref="AR60:AS60"/>
    <mergeCell ref="AT60:AU60"/>
    <mergeCell ref="AV60:AW60"/>
    <mergeCell ref="AX60:AY60"/>
    <mergeCell ref="AZ60:BA60"/>
    <mergeCell ref="BB60:BC60"/>
    <mergeCell ref="BD60:BE60"/>
    <mergeCell ref="BF60:BG60"/>
    <mergeCell ref="BH60:BI60"/>
    <mergeCell ref="BJ60:BK60"/>
    <mergeCell ref="BL60:BM60"/>
    <mergeCell ref="BN60:BO60"/>
    <mergeCell ref="BP60:BQ60"/>
    <mergeCell ref="BR60:BS60"/>
    <mergeCell ref="BT60:BU60"/>
    <mergeCell ref="BV60:BW60"/>
    <mergeCell ref="BX60:BY60"/>
    <mergeCell ref="BZ60:CA60"/>
    <mergeCell ref="CB60:CC60"/>
    <mergeCell ref="CD60:CE60"/>
    <mergeCell ref="CF60:CG60"/>
    <mergeCell ref="CH60:CI60"/>
    <mergeCell ref="CJ60:CK60"/>
    <mergeCell ref="CL60:CM60"/>
    <mergeCell ref="CN60:CO60"/>
    <mergeCell ref="CP60:CQ60"/>
    <mergeCell ref="CR60:CS60"/>
    <mergeCell ref="CT60:CU60"/>
    <mergeCell ref="CV60:CW60"/>
    <mergeCell ref="CX60:CY60"/>
    <mergeCell ref="CZ60:DA60"/>
    <mergeCell ref="DB60:DC60"/>
    <mergeCell ref="DD60:DE60"/>
    <mergeCell ref="DF60:DG60"/>
    <mergeCell ref="DH60:DI60"/>
    <mergeCell ref="DJ60:DK60"/>
    <mergeCell ref="DL60:DM60"/>
    <mergeCell ref="DN60:DO60"/>
    <mergeCell ref="DP60:DQ60"/>
    <mergeCell ref="DR60:DS60"/>
    <mergeCell ref="DT60:DU60"/>
    <mergeCell ref="DV60:DW60"/>
    <mergeCell ref="DX60:DY60"/>
    <mergeCell ref="DZ60:EA60"/>
    <mergeCell ref="EB60:EC60"/>
    <mergeCell ref="ED60:EE60"/>
    <mergeCell ref="EF60:EG60"/>
    <mergeCell ref="EH60:EI60"/>
    <mergeCell ref="EJ60:EK60"/>
    <mergeCell ref="EL60:EM60"/>
    <mergeCell ref="EN60:EO60"/>
    <mergeCell ref="EP60:EQ60"/>
    <mergeCell ref="ER60:ES60"/>
    <mergeCell ref="ET60:EU60"/>
    <mergeCell ref="EV60:EW60"/>
    <mergeCell ref="EX60:EY60"/>
    <mergeCell ref="EZ60:FA60"/>
    <mergeCell ref="FB60:FC60"/>
    <mergeCell ref="FD60:FE60"/>
    <mergeCell ref="FF60:FG60"/>
    <mergeCell ref="FH60:FI60"/>
    <mergeCell ref="FJ60:FK60"/>
    <mergeCell ref="FL60:FM60"/>
    <mergeCell ref="FN60:FO60"/>
    <mergeCell ref="FP60:FQ60"/>
    <mergeCell ref="FR60:FS60"/>
    <mergeCell ref="FT60:FU60"/>
    <mergeCell ref="FV60:FW60"/>
    <mergeCell ref="FX60:FY60"/>
    <mergeCell ref="FZ60:GA60"/>
    <mergeCell ref="GB60:GC60"/>
    <mergeCell ref="GD60:GE60"/>
    <mergeCell ref="GF60:GG60"/>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AL61:AM61"/>
    <mergeCell ref="AN61:AO61"/>
    <mergeCell ref="AP61:AQ61"/>
    <mergeCell ref="AR61:AS61"/>
    <mergeCell ref="AT61:AU61"/>
    <mergeCell ref="AV61:AW61"/>
    <mergeCell ref="AX61:AY61"/>
    <mergeCell ref="AZ61:BA61"/>
    <mergeCell ref="BB61:BC61"/>
    <mergeCell ref="BD61:BE61"/>
    <mergeCell ref="BF61:BG61"/>
    <mergeCell ref="BH61:BI61"/>
    <mergeCell ref="BJ61:BK61"/>
    <mergeCell ref="BL61:BM61"/>
    <mergeCell ref="BN61:BO61"/>
    <mergeCell ref="BP61:BQ61"/>
    <mergeCell ref="BR61:BS61"/>
    <mergeCell ref="BT61:BU61"/>
    <mergeCell ref="BV61:BW61"/>
    <mergeCell ref="BX61:BY61"/>
    <mergeCell ref="BZ61:CA61"/>
    <mergeCell ref="CB61:CC61"/>
    <mergeCell ref="CD61:CE61"/>
    <mergeCell ref="CF61:CG61"/>
    <mergeCell ref="CH61:CI61"/>
    <mergeCell ref="CJ61:CK61"/>
    <mergeCell ref="CL61:CM61"/>
    <mergeCell ref="CN61:CO61"/>
    <mergeCell ref="CP61:CQ61"/>
    <mergeCell ref="CR61:CS61"/>
    <mergeCell ref="CT61:CU61"/>
    <mergeCell ref="CV61:CW61"/>
    <mergeCell ref="CX61:CY61"/>
    <mergeCell ref="CZ61:DA61"/>
    <mergeCell ref="DB61:DC61"/>
    <mergeCell ref="DD61:DE61"/>
    <mergeCell ref="DF61:DG61"/>
    <mergeCell ref="DH61:DI61"/>
    <mergeCell ref="DJ61:DK61"/>
    <mergeCell ref="DL61:DM61"/>
    <mergeCell ref="DN61:DO61"/>
    <mergeCell ref="DP61:DQ61"/>
    <mergeCell ref="DR61:DS61"/>
    <mergeCell ref="DT61:DU61"/>
    <mergeCell ref="DV61:DW61"/>
    <mergeCell ref="DX61:DY61"/>
    <mergeCell ref="DZ61:EA61"/>
    <mergeCell ref="EB61:EC61"/>
    <mergeCell ref="ED61:EE61"/>
    <mergeCell ref="EF61:EG61"/>
    <mergeCell ref="EH61:EI61"/>
    <mergeCell ref="EJ61:EK61"/>
    <mergeCell ref="EL61:EM61"/>
    <mergeCell ref="EN61:EO61"/>
    <mergeCell ref="EP61:EQ61"/>
    <mergeCell ref="ER61:ES61"/>
    <mergeCell ref="ET61:EU61"/>
    <mergeCell ref="EV61:EW61"/>
    <mergeCell ref="EX61:EY61"/>
    <mergeCell ref="EZ61:FA61"/>
    <mergeCell ref="FB61:FC61"/>
    <mergeCell ref="FD61:FE61"/>
    <mergeCell ref="FF61:FG61"/>
    <mergeCell ref="FH61:FI61"/>
    <mergeCell ref="FJ61:FK61"/>
    <mergeCell ref="FL61:FM61"/>
    <mergeCell ref="FN61:FO61"/>
    <mergeCell ref="FP61:FQ61"/>
    <mergeCell ref="FR61:FS61"/>
    <mergeCell ref="FT61:FU61"/>
    <mergeCell ref="FV61:FW61"/>
    <mergeCell ref="FX61:FY61"/>
    <mergeCell ref="FZ61:GA61"/>
    <mergeCell ref="GB61:GC61"/>
    <mergeCell ref="GD61:GE61"/>
    <mergeCell ref="GF61:GG61"/>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AL62:AM62"/>
    <mergeCell ref="AN62:AO62"/>
    <mergeCell ref="AP62:AQ62"/>
    <mergeCell ref="AR62:AS62"/>
    <mergeCell ref="AT62:AU62"/>
    <mergeCell ref="AV62:AW62"/>
    <mergeCell ref="AX62:AY62"/>
    <mergeCell ref="AZ62:BA62"/>
    <mergeCell ref="BB62:BC62"/>
    <mergeCell ref="BD62:BE62"/>
    <mergeCell ref="BF62:BG62"/>
    <mergeCell ref="BH62:BI62"/>
    <mergeCell ref="BJ62:BK62"/>
    <mergeCell ref="BL62:BM62"/>
    <mergeCell ref="BN62:BO62"/>
    <mergeCell ref="BP62:BQ62"/>
    <mergeCell ref="BR62:BS62"/>
    <mergeCell ref="BT62:BU62"/>
    <mergeCell ref="BV62:BW62"/>
    <mergeCell ref="BX62:BY62"/>
    <mergeCell ref="BZ62:CA62"/>
    <mergeCell ref="CB62:CC62"/>
    <mergeCell ref="CD62:CE62"/>
    <mergeCell ref="CF62:CG62"/>
    <mergeCell ref="CH62:CI62"/>
    <mergeCell ref="CJ62:CK62"/>
    <mergeCell ref="CL62:CM62"/>
    <mergeCell ref="CN62:CO62"/>
    <mergeCell ref="CP62:CQ62"/>
    <mergeCell ref="CR62:CS62"/>
    <mergeCell ref="CT62:CU62"/>
    <mergeCell ref="CV62:CW62"/>
    <mergeCell ref="CX62:CY62"/>
    <mergeCell ref="CZ62:DA62"/>
    <mergeCell ref="DB62:DC62"/>
    <mergeCell ref="DD62:DE62"/>
    <mergeCell ref="DF62:DG62"/>
    <mergeCell ref="DH62:DI62"/>
    <mergeCell ref="DJ62:DK62"/>
    <mergeCell ref="DL62:DM62"/>
    <mergeCell ref="DN62:DO62"/>
    <mergeCell ref="DP62:DQ62"/>
    <mergeCell ref="DR62:DS62"/>
    <mergeCell ref="DT62:DU62"/>
    <mergeCell ref="DV62:DW62"/>
    <mergeCell ref="DX62:DY62"/>
    <mergeCell ref="DZ62:EA62"/>
    <mergeCell ref="EB62:EC62"/>
    <mergeCell ref="ED62:EE62"/>
    <mergeCell ref="EF62:EG62"/>
    <mergeCell ref="EH62:EI62"/>
    <mergeCell ref="EJ62:EK62"/>
    <mergeCell ref="EL62:EM62"/>
    <mergeCell ref="EN62:EO62"/>
    <mergeCell ref="EP62:EQ62"/>
    <mergeCell ref="ER62:ES62"/>
    <mergeCell ref="ET62:EU62"/>
    <mergeCell ref="EV62:EW62"/>
    <mergeCell ref="EX62:EY62"/>
    <mergeCell ref="EZ62:FA62"/>
    <mergeCell ref="FB62:FC62"/>
    <mergeCell ref="FD62:FE62"/>
    <mergeCell ref="FF62:FG62"/>
    <mergeCell ref="FH62:FI62"/>
    <mergeCell ref="FJ62:FK62"/>
    <mergeCell ref="FL62:FM62"/>
    <mergeCell ref="FN62:FO62"/>
    <mergeCell ref="FP62:FQ62"/>
    <mergeCell ref="FR62:FS62"/>
    <mergeCell ref="FT62:FU62"/>
    <mergeCell ref="FV62:FW62"/>
    <mergeCell ref="FX62:FY62"/>
    <mergeCell ref="FZ62:GA62"/>
    <mergeCell ref="GB62:GC62"/>
    <mergeCell ref="GD62:GE62"/>
    <mergeCell ref="GF62:GG62"/>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AL63:AM63"/>
    <mergeCell ref="AN63:AO63"/>
    <mergeCell ref="AP63:AQ63"/>
    <mergeCell ref="AR63:AS63"/>
    <mergeCell ref="AT63:AU63"/>
    <mergeCell ref="AV63:AW63"/>
    <mergeCell ref="AX63:AY63"/>
    <mergeCell ref="AZ63:BA63"/>
    <mergeCell ref="BB63:BC63"/>
    <mergeCell ref="BD63:BE63"/>
    <mergeCell ref="BF63:BG63"/>
    <mergeCell ref="BH63:BI63"/>
    <mergeCell ref="BJ63:BK63"/>
    <mergeCell ref="BL63:BM63"/>
    <mergeCell ref="BN63:BO63"/>
    <mergeCell ref="BP63:BQ63"/>
    <mergeCell ref="BR63:BS63"/>
    <mergeCell ref="BT63:BU63"/>
    <mergeCell ref="BV63:BW63"/>
    <mergeCell ref="BX63:BY63"/>
    <mergeCell ref="BZ63:CA63"/>
    <mergeCell ref="CB63:CC63"/>
    <mergeCell ref="CD63:CE63"/>
    <mergeCell ref="CF63:CG63"/>
    <mergeCell ref="CH63:CI63"/>
    <mergeCell ref="CJ63:CK63"/>
    <mergeCell ref="CL63:CM63"/>
    <mergeCell ref="CN63:CO63"/>
    <mergeCell ref="CP63:CQ63"/>
    <mergeCell ref="CR63:CS63"/>
    <mergeCell ref="CT63:CU63"/>
    <mergeCell ref="CV63:CW63"/>
    <mergeCell ref="CX63:CY63"/>
    <mergeCell ref="CZ63:DA63"/>
    <mergeCell ref="DB63:DC63"/>
    <mergeCell ref="DD63:DE63"/>
    <mergeCell ref="DF63:DG63"/>
    <mergeCell ref="DH63:DI63"/>
    <mergeCell ref="DJ63:DK63"/>
    <mergeCell ref="DL63:DM63"/>
    <mergeCell ref="DN63:DO63"/>
    <mergeCell ref="DP63:DQ63"/>
    <mergeCell ref="DR63:DS63"/>
    <mergeCell ref="DT63:DU63"/>
    <mergeCell ref="DV63:DW63"/>
    <mergeCell ref="DX63:DY63"/>
    <mergeCell ref="DZ63:EA63"/>
    <mergeCell ref="EB63:EC63"/>
    <mergeCell ref="ED63:EE63"/>
    <mergeCell ref="EF63:EG63"/>
    <mergeCell ref="EH63:EI63"/>
    <mergeCell ref="EJ63:EK63"/>
    <mergeCell ref="EL63:EM63"/>
    <mergeCell ref="EN63:EO63"/>
    <mergeCell ref="EP63:EQ63"/>
    <mergeCell ref="ER63:ES63"/>
    <mergeCell ref="ET63:EU63"/>
    <mergeCell ref="EV63:EW63"/>
    <mergeCell ref="EX63:EY63"/>
    <mergeCell ref="EZ63:FA63"/>
    <mergeCell ref="FB63:FC63"/>
    <mergeCell ref="FD63:FE63"/>
    <mergeCell ref="FF63:FG63"/>
    <mergeCell ref="FH63:FI63"/>
    <mergeCell ref="FJ63:FK63"/>
    <mergeCell ref="FL63:FM63"/>
    <mergeCell ref="FN63:FO63"/>
    <mergeCell ref="FP63:FQ63"/>
    <mergeCell ref="FR63:FS63"/>
    <mergeCell ref="FT63:FU63"/>
    <mergeCell ref="FV63:FW63"/>
    <mergeCell ref="FX63:FY63"/>
    <mergeCell ref="FZ63:GA63"/>
    <mergeCell ref="GB63:GC63"/>
    <mergeCell ref="GD63:GE63"/>
    <mergeCell ref="GF63:GG63"/>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AL64:AM64"/>
    <mergeCell ref="AN64:AO64"/>
    <mergeCell ref="AP64:AQ64"/>
    <mergeCell ref="AR64:AS64"/>
    <mergeCell ref="AT64:AU64"/>
    <mergeCell ref="AV64:AW64"/>
    <mergeCell ref="AX64:AY64"/>
    <mergeCell ref="AZ64:BA64"/>
    <mergeCell ref="BB64:BC64"/>
    <mergeCell ref="BD64:BE64"/>
    <mergeCell ref="BF64:BG64"/>
    <mergeCell ref="BH64:BI64"/>
    <mergeCell ref="BJ64:BK64"/>
    <mergeCell ref="BL64:BM64"/>
    <mergeCell ref="BN64:BO64"/>
    <mergeCell ref="BP64:BQ64"/>
    <mergeCell ref="BR64:BS64"/>
    <mergeCell ref="BT64:BU64"/>
    <mergeCell ref="BV64:BW64"/>
    <mergeCell ref="BX64:BY64"/>
    <mergeCell ref="BZ64:CA64"/>
    <mergeCell ref="CB64:CC64"/>
    <mergeCell ref="CD64:CE64"/>
    <mergeCell ref="CF64:CG64"/>
    <mergeCell ref="CH64:CI64"/>
    <mergeCell ref="CJ64:CK64"/>
    <mergeCell ref="CL64:CM64"/>
    <mergeCell ref="CN64:CO64"/>
    <mergeCell ref="CP64:CQ64"/>
    <mergeCell ref="CR64:CS64"/>
    <mergeCell ref="CT64:CU64"/>
    <mergeCell ref="CV64:CW64"/>
    <mergeCell ref="CX64:CY64"/>
    <mergeCell ref="CZ64:DA64"/>
    <mergeCell ref="DB64:DC64"/>
    <mergeCell ref="DD64:DE64"/>
    <mergeCell ref="DF64:DG64"/>
    <mergeCell ref="DH64:DI64"/>
    <mergeCell ref="DJ64:DK64"/>
    <mergeCell ref="DL64:DM64"/>
    <mergeCell ref="DN64:DO64"/>
    <mergeCell ref="DP64:DQ64"/>
    <mergeCell ref="DR64:DS64"/>
    <mergeCell ref="DT64:DU64"/>
    <mergeCell ref="DV64:DW64"/>
    <mergeCell ref="DX64:DY64"/>
    <mergeCell ref="DZ64:EA64"/>
    <mergeCell ref="EB64:EC64"/>
    <mergeCell ref="ED64:EE64"/>
    <mergeCell ref="EF64:EG64"/>
    <mergeCell ref="EH64:EI64"/>
    <mergeCell ref="EJ64:EK64"/>
    <mergeCell ref="EL64:EM64"/>
    <mergeCell ref="EN64:EO64"/>
    <mergeCell ref="EP64:EQ64"/>
    <mergeCell ref="ER64:ES64"/>
    <mergeCell ref="ET64:EU64"/>
    <mergeCell ref="EV64:EW64"/>
    <mergeCell ref="EX64:EY64"/>
    <mergeCell ref="EZ64:FA64"/>
    <mergeCell ref="FB64:FC64"/>
    <mergeCell ref="FD64:FE64"/>
    <mergeCell ref="FF64:FG64"/>
    <mergeCell ref="FH64:FI64"/>
    <mergeCell ref="FJ64:FK64"/>
    <mergeCell ref="FL64:FM64"/>
    <mergeCell ref="FN64:FO64"/>
    <mergeCell ref="FP64:FQ64"/>
    <mergeCell ref="FR64:FS64"/>
    <mergeCell ref="FT64:FU64"/>
    <mergeCell ref="FV64:FW64"/>
    <mergeCell ref="FX64:FY64"/>
    <mergeCell ref="FZ64:GA64"/>
    <mergeCell ref="GB64:GC64"/>
    <mergeCell ref="GD64:GE64"/>
    <mergeCell ref="GF64:GG64"/>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AL65:AM65"/>
    <mergeCell ref="AN65:AO65"/>
    <mergeCell ref="AP65:AQ65"/>
    <mergeCell ref="AR65:AS65"/>
    <mergeCell ref="AT65:AU65"/>
    <mergeCell ref="AV65:AW65"/>
    <mergeCell ref="AX65:AY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B65:CC65"/>
    <mergeCell ref="CD65:CE65"/>
    <mergeCell ref="CF65:CG65"/>
    <mergeCell ref="CH65:CI65"/>
    <mergeCell ref="CJ65:CK65"/>
    <mergeCell ref="CL65:CM65"/>
    <mergeCell ref="CN65:CO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DR65:DS65"/>
    <mergeCell ref="DT65:DU65"/>
    <mergeCell ref="DV65:DW65"/>
    <mergeCell ref="DX65:DY65"/>
    <mergeCell ref="DZ65:EA65"/>
    <mergeCell ref="EB65:EC65"/>
    <mergeCell ref="ED65:EE65"/>
    <mergeCell ref="EF65:EG65"/>
    <mergeCell ref="EH65:EI65"/>
    <mergeCell ref="EJ65:EK65"/>
    <mergeCell ref="EL65:EM65"/>
    <mergeCell ref="EN65:EO65"/>
    <mergeCell ref="EP65:EQ65"/>
    <mergeCell ref="ER65:ES65"/>
    <mergeCell ref="ET65:EU65"/>
    <mergeCell ref="EV65:EW65"/>
    <mergeCell ref="EX65:EY65"/>
    <mergeCell ref="EZ65:FA65"/>
    <mergeCell ref="FB65:FC65"/>
    <mergeCell ref="FD65:FE65"/>
    <mergeCell ref="FF65:FG65"/>
    <mergeCell ref="FH65:FI65"/>
    <mergeCell ref="FJ65:FK65"/>
    <mergeCell ref="FL65:FM65"/>
    <mergeCell ref="FN65:FO65"/>
    <mergeCell ref="FP65:FQ65"/>
    <mergeCell ref="FR65:FS65"/>
    <mergeCell ref="FT65:FU65"/>
    <mergeCell ref="FV65:FW65"/>
    <mergeCell ref="FX65:FY65"/>
    <mergeCell ref="FZ65:GA65"/>
    <mergeCell ref="GB65:GC65"/>
    <mergeCell ref="GD65:GE65"/>
    <mergeCell ref="GF65:GG65"/>
    <mergeCell ref="D66:E66"/>
    <mergeCell ref="F66:G66"/>
    <mergeCell ref="H66:I66"/>
    <mergeCell ref="J66:K66"/>
    <mergeCell ref="L66:M66"/>
    <mergeCell ref="N66:O66"/>
    <mergeCell ref="P66:Q66"/>
    <mergeCell ref="R66:S66"/>
    <mergeCell ref="T66:U66"/>
    <mergeCell ref="V66:W66"/>
    <mergeCell ref="X66:Y66"/>
    <mergeCell ref="Z66:AA66"/>
    <mergeCell ref="AB66:AC66"/>
    <mergeCell ref="AD66:AE66"/>
    <mergeCell ref="AF66:AG66"/>
    <mergeCell ref="AH66:AI66"/>
    <mergeCell ref="AJ66:AK66"/>
    <mergeCell ref="AL66:AM66"/>
    <mergeCell ref="AN66:AO66"/>
    <mergeCell ref="AP66:AQ66"/>
    <mergeCell ref="AR66:AS66"/>
    <mergeCell ref="AT66:AU66"/>
    <mergeCell ref="AV66:AW66"/>
    <mergeCell ref="AX66:AY66"/>
    <mergeCell ref="AZ66:BA66"/>
    <mergeCell ref="BB66:BC66"/>
    <mergeCell ref="BD66:BE66"/>
    <mergeCell ref="BF66:BG66"/>
    <mergeCell ref="BH66:BI66"/>
    <mergeCell ref="BJ66:BK66"/>
    <mergeCell ref="BL66:BM66"/>
    <mergeCell ref="BN66:BO66"/>
    <mergeCell ref="BP66:BQ66"/>
    <mergeCell ref="BR66:BS66"/>
    <mergeCell ref="BT66:BU66"/>
    <mergeCell ref="BV66:BW66"/>
    <mergeCell ref="BX66:BY66"/>
    <mergeCell ref="BZ66:CA66"/>
    <mergeCell ref="CB66:CC66"/>
    <mergeCell ref="CD66:CE66"/>
    <mergeCell ref="CF66:CG66"/>
    <mergeCell ref="CH66:CI66"/>
    <mergeCell ref="CJ66:CK66"/>
    <mergeCell ref="CL66:CM66"/>
    <mergeCell ref="CN66:CO66"/>
    <mergeCell ref="CP66:CQ66"/>
    <mergeCell ref="CR66:CS66"/>
    <mergeCell ref="CT66:CU66"/>
    <mergeCell ref="CV66:CW66"/>
    <mergeCell ref="CX66:CY66"/>
    <mergeCell ref="CZ66:DA66"/>
    <mergeCell ref="DB66:DC66"/>
    <mergeCell ref="DD66:DE66"/>
    <mergeCell ref="DF66:DG66"/>
    <mergeCell ref="DH66:DI66"/>
    <mergeCell ref="DJ66:DK66"/>
    <mergeCell ref="DL66:DM66"/>
    <mergeCell ref="DN66:DO66"/>
    <mergeCell ref="DP66:DQ66"/>
    <mergeCell ref="DR66:DS66"/>
    <mergeCell ref="DT66:DU66"/>
    <mergeCell ref="DV66:DW66"/>
    <mergeCell ref="DX66:DY66"/>
    <mergeCell ref="DZ66:EA66"/>
    <mergeCell ref="EB66:EC66"/>
    <mergeCell ref="ED66:EE66"/>
    <mergeCell ref="EF66:EG66"/>
    <mergeCell ref="EH66:EI66"/>
    <mergeCell ref="EJ66:EK66"/>
    <mergeCell ref="EL66:EM66"/>
    <mergeCell ref="EN66:EO66"/>
    <mergeCell ref="EP66:EQ66"/>
    <mergeCell ref="ER66:ES66"/>
    <mergeCell ref="ET66:EU66"/>
    <mergeCell ref="EV66:EW66"/>
    <mergeCell ref="EX66:EY66"/>
    <mergeCell ref="EZ66:FA66"/>
    <mergeCell ref="FB66:FC66"/>
    <mergeCell ref="FD66:FE66"/>
    <mergeCell ref="FF66:FG66"/>
    <mergeCell ref="FH66:FI66"/>
    <mergeCell ref="FJ66:FK66"/>
    <mergeCell ref="FL66:FM66"/>
    <mergeCell ref="FN66:FO66"/>
    <mergeCell ref="FP66:FQ66"/>
    <mergeCell ref="FR66:FS66"/>
    <mergeCell ref="FT66:FU66"/>
    <mergeCell ref="FV66:FW66"/>
    <mergeCell ref="FX66:FY66"/>
    <mergeCell ref="FZ66:GA66"/>
    <mergeCell ref="GB66:GC66"/>
    <mergeCell ref="GD66:GE66"/>
    <mergeCell ref="GF66:GG66"/>
    <mergeCell ref="D67:E67"/>
    <mergeCell ref="F67:G67"/>
    <mergeCell ref="H67:I67"/>
    <mergeCell ref="J67:K67"/>
    <mergeCell ref="L67:M67"/>
    <mergeCell ref="N67:O67"/>
    <mergeCell ref="P67:Q67"/>
    <mergeCell ref="R67:S67"/>
    <mergeCell ref="T67:U67"/>
    <mergeCell ref="V67:W67"/>
    <mergeCell ref="X67:Y67"/>
    <mergeCell ref="Z67:AA67"/>
    <mergeCell ref="AB67:AC67"/>
    <mergeCell ref="AD67:AE67"/>
    <mergeCell ref="AF67:AG67"/>
    <mergeCell ref="AH67:AI67"/>
    <mergeCell ref="AJ67:AK67"/>
    <mergeCell ref="AL67:AM67"/>
    <mergeCell ref="AN67:AO67"/>
    <mergeCell ref="AP67:AQ67"/>
    <mergeCell ref="AR67:AS67"/>
    <mergeCell ref="AT67:AU67"/>
    <mergeCell ref="AV67:AW67"/>
    <mergeCell ref="AX67:AY67"/>
    <mergeCell ref="AZ67:BA67"/>
    <mergeCell ref="BB67:BC67"/>
    <mergeCell ref="BD67:BE67"/>
    <mergeCell ref="BF67:BG67"/>
    <mergeCell ref="BH67:BI67"/>
    <mergeCell ref="BJ67:BK67"/>
    <mergeCell ref="BL67:BM67"/>
    <mergeCell ref="BN67:BO67"/>
    <mergeCell ref="BP67:BQ67"/>
    <mergeCell ref="BR67:BS67"/>
    <mergeCell ref="BT67:BU67"/>
    <mergeCell ref="BV67:BW67"/>
    <mergeCell ref="BX67:BY67"/>
    <mergeCell ref="BZ67:CA67"/>
    <mergeCell ref="CB67:CC67"/>
    <mergeCell ref="CD67:CE67"/>
    <mergeCell ref="CF67:CG67"/>
    <mergeCell ref="CH67:CI67"/>
    <mergeCell ref="CJ67:CK67"/>
    <mergeCell ref="CL67:CM67"/>
    <mergeCell ref="CN67:CO67"/>
    <mergeCell ref="CP67:CQ67"/>
    <mergeCell ref="CR67:CS67"/>
    <mergeCell ref="CT67:CU67"/>
    <mergeCell ref="CV67:CW67"/>
    <mergeCell ref="CX67:CY67"/>
    <mergeCell ref="CZ67:DA67"/>
    <mergeCell ref="DB67:DC67"/>
    <mergeCell ref="DD67:DE67"/>
    <mergeCell ref="DF67:DG67"/>
    <mergeCell ref="DH67:DI67"/>
    <mergeCell ref="DJ67:DK67"/>
    <mergeCell ref="DL67:DM67"/>
    <mergeCell ref="DN67:DO67"/>
    <mergeCell ref="DP67:DQ67"/>
    <mergeCell ref="DR67:DS67"/>
    <mergeCell ref="DT67:DU67"/>
    <mergeCell ref="DV67:DW67"/>
    <mergeCell ref="DX67:DY67"/>
    <mergeCell ref="DZ67:EA67"/>
    <mergeCell ref="EB67:EC67"/>
    <mergeCell ref="ED67:EE67"/>
    <mergeCell ref="EF67:EG67"/>
    <mergeCell ref="EH67:EI67"/>
    <mergeCell ref="EJ67:EK67"/>
    <mergeCell ref="EL67:EM67"/>
    <mergeCell ref="EN67:EO67"/>
    <mergeCell ref="EP67:EQ67"/>
    <mergeCell ref="ER67:ES67"/>
    <mergeCell ref="ET67:EU67"/>
    <mergeCell ref="EV67:EW67"/>
    <mergeCell ref="EX67:EY67"/>
    <mergeCell ref="EZ67:FA67"/>
    <mergeCell ref="FB67:FC67"/>
    <mergeCell ref="FD67:FE67"/>
    <mergeCell ref="FF67:FG67"/>
    <mergeCell ref="FH67:FI67"/>
    <mergeCell ref="FJ67:FK67"/>
    <mergeCell ref="FL67:FM67"/>
    <mergeCell ref="FN67:FO67"/>
    <mergeCell ref="FP67:FQ67"/>
    <mergeCell ref="FR67:FS67"/>
    <mergeCell ref="FT67:FU67"/>
    <mergeCell ref="FV67:FW67"/>
    <mergeCell ref="FX67:FY67"/>
    <mergeCell ref="FZ67:GA67"/>
    <mergeCell ref="GB67:GC67"/>
    <mergeCell ref="GD67:GE67"/>
    <mergeCell ref="GF67:GG67"/>
    <mergeCell ref="D68:E68"/>
    <mergeCell ref="F68:G68"/>
    <mergeCell ref="H68:I68"/>
    <mergeCell ref="J68:K68"/>
    <mergeCell ref="L68:M68"/>
    <mergeCell ref="N68:O68"/>
    <mergeCell ref="P68:Q68"/>
    <mergeCell ref="R68:S68"/>
    <mergeCell ref="T68:U68"/>
    <mergeCell ref="V68:W68"/>
    <mergeCell ref="X68:Y68"/>
    <mergeCell ref="Z68:AA68"/>
    <mergeCell ref="AB68:AC68"/>
    <mergeCell ref="AD68:AE68"/>
    <mergeCell ref="AF68:AG68"/>
    <mergeCell ref="AH68:AI68"/>
    <mergeCell ref="AJ68:AK68"/>
    <mergeCell ref="AL68:AM68"/>
    <mergeCell ref="AN68:AO68"/>
    <mergeCell ref="AP68:AQ68"/>
    <mergeCell ref="AR68:AS68"/>
    <mergeCell ref="AT68:AU68"/>
    <mergeCell ref="AV68:AW68"/>
    <mergeCell ref="AX68:AY68"/>
    <mergeCell ref="AZ68:BA68"/>
    <mergeCell ref="BB68:BC68"/>
    <mergeCell ref="BD68:BE68"/>
    <mergeCell ref="BF68:BG68"/>
    <mergeCell ref="BH68:BI68"/>
    <mergeCell ref="BJ68:BK68"/>
    <mergeCell ref="BL68:BM68"/>
    <mergeCell ref="BN68:BO68"/>
    <mergeCell ref="BP68:BQ68"/>
    <mergeCell ref="BR68:BS68"/>
    <mergeCell ref="BT68:BU68"/>
    <mergeCell ref="BV68:BW68"/>
    <mergeCell ref="BX68:BY68"/>
    <mergeCell ref="BZ68:CA68"/>
    <mergeCell ref="CB68:CC68"/>
    <mergeCell ref="CD68:CE68"/>
    <mergeCell ref="CF68:CG68"/>
    <mergeCell ref="CH68:CI68"/>
    <mergeCell ref="CJ68:CK68"/>
    <mergeCell ref="CL68:CM68"/>
    <mergeCell ref="CN68:CO68"/>
    <mergeCell ref="CP68:CQ68"/>
    <mergeCell ref="CR68:CS68"/>
    <mergeCell ref="CT68:CU68"/>
    <mergeCell ref="CV68:CW68"/>
    <mergeCell ref="CX68:CY68"/>
    <mergeCell ref="CZ68:DA68"/>
    <mergeCell ref="DB68:DC68"/>
    <mergeCell ref="DD68:DE68"/>
    <mergeCell ref="DF68:DG68"/>
    <mergeCell ref="DH68:DI68"/>
    <mergeCell ref="DJ68:DK68"/>
    <mergeCell ref="DL68:DM68"/>
    <mergeCell ref="DN68:DO68"/>
    <mergeCell ref="DP68:DQ68"/>
    <mergeCell ref="DR68:DS68"/>
    <mergeCell ref="DT68:DU68"/>
    <mergeCell ref="DV68:DW68"/>
    <mergeCell ref="DX68:DY68"/>
    <mergeCell ref="DZ68:EA68"/>
    <mergeCell ref="EB68:EC68"/>
    <mergeCell ref="ED68:EE68"/>
    <mergeCell ref="EF68:EG68"/>
    <mergeCell ref="EH68:EI68"/>
    <mergeCell ref="EJ68:EK68"/>
    <mergeCell ref="EL68:EM68"/>
    <mergeCell ref="EN68:EO68"/>
    <mergeCell ref="EP68:EQ68"/>
    <mergeCell ref="ER68:ES68"/>
    <mergeCell ref="ET68:EU68"/>
    <mergeCell ref="EV68:EW68"/>
    <mergeCell ref="EX68:EY68"/>
    <mergeCell ref="EZ68:FA68"/>
    <mergeCell ref="FB68:FC68"/>
    <mergeCell ref="FD68:FE68"/>
    <mergeCell ref="FF68:FG68"/>
    <mergeCell ref="FH68:FI68"/>
    <mergeCell ref="FJ68:FK68"/>
    <mergeCell ref="FL68:FM68"/>
    <mergeCell ref="FN68:FO68"/>
    <mergeCell ref="FP68:FQ68"/>
    <mergeCell ref="FR68:FS68"/>
    <mergeCell ref="FT68:FU68"/>
    <mergeCell ref="FV68:FW68"/>
    <mergeCell ref="FX68:FY68"/>
    <mergeCell ref="FZ68:GA68"/>
    <mergeCell ref="GB68:GC68"/>
    <mergeCell ref="GD68:GE68"/>
    <mergeCell ref="GF68:GG68"/>
    <mergeCell ref="F69:G69"/>
    <mergeCell ref="H69:I69"/>
    <mergeCell ref="J69:K69"/>
    <mergeCell ref="L69:M69"/>
    <mergeCell ref="N69:O69"/>
    <mergeCell ref="P69:Q69"/>
    <mergeCell ref="R69:S69"/>
    <mergeCell ref="T69:U69"/>
    <mergeCell ref="V69:W69"/>
    <mergeCell ref="X69:Y69"/>
    <mergeCell ref="Z69:AA69"/>
    <mergeCell ref="AB69:AC69"/>
    <mergeCell ref="AD69:AE69"/>
    <mergeCell ref="AF69:AG69"/>
    <mergeCell ref="AH69:AI69"/>
    <mergeCell ref="AJ69:AK69"/>
    <mergeCell ref="AL69:AM69"/>
    <mergeCell ref="AN69:AO69"/>
    <mergeCell ref="AP69:AQ69"/>
    <mergeCell ref="AR69:AS69"/>
    <mergeCell ref="AT69:AU69"/>
    <mergeCell ref="AV69:AW69"/>
    <mergeCell ref="AX69:AY69"/>
    <mergeCell ref="AZ69:BA69"/>
    <mergeCell ref="BB69:BC69"/>
    <mergeCell ref="BD69:BE69"/>
    <mergeCell ref="BF69:BG69"/>
    <mergeCell ref="BH69:BI69"/>
    <mergeCell ref="BJ69:BK69"/>
    <mergeCell ref="BL69:BM69"/>
    <mergeCell ref="BN69:BO69"/>
    <mergeCell ref="BP69:BQ69"/>
    <mergeCell ref="BR69:BS69"/>
    <mergeCell ref="BT69:BU69"/>
    <mergeCell ref="BV69:BW69"/>
    <mergeCell ref="BX69:BY69"/>
    <mergeCell ref="BZ69:CA69"/>
    <mergeCell ref="CB69:CC69"/>
    <mergeCell ref="CD69:CE69"/>
    <mergeCell ref="CF69:CG69"/>
    <mergeCell ref="CH69:CI69"/>
    <mergeCell ref="CJ69:CK69"/>
    <mergeCell ref="CL69:CM69"/>
    <mergeCell ref="CN69:CO69"/>
    <mergeCell ref="CP69:CQ69"/>
    <mergeCell ref="CR69:CS69"/>
    <mergeCell ref="CT69:CU69"/>
    <mergeCell ref="CV69:CW69"/>
    <mergeCell ref="CX69:CY69"/>
    <mergeCell ref="CZ69:DA69"/>
    <mergeCell ref="DB69:DC69"/>
    <mergeCell ref="DD69:DE69"/>
    <mergeCell ref="DF69:DG69"/>
    <mergeCell ref="DH69:DI69"/>
    <mergeCell ref="DJ69:DK69"/>
    <mergeCell ref="DL69:DM69"/>
    <mergeCell ref="DN69:DO69"/>
    <mergeCell ref="DP69:DQ69"/>
    <mergeCell ref="DR69:DS69"/>
    <mergeCell ref="DT69:DU69"/>
    <mergeCell ref="DV69:DW69"/>
    <mergeCell ref="DX69:DY69"/>
    <mergeCell ref="DZ69:EA69"/>
    <mergeCell ref="EB69:EC69"/>
    <mergeCell ref="ED69:EE69"/>
    <mergeCell ref="EF69:EG69"/>
    <mergeCell ref="EH69:EI69"/>
    <mergeCell ref="EJ69:EK69"/>
    <mergeCell ref="EL69:EM69"/>
    <mergeCell ref="EN69:EO69"/>
    <mergeCell ref="EP69:EQ69"/>
    <mergeCell ref="ER69:ES69"/>
    <mergeCell ref="ET69:EU69"/>
    <mergeCell ref="EV69:EW69"/>
    <mergeCell ref="EX69:EY69"/>
    <mergeCell ref="EZ69:FA69"/>
    <mergeCell ref="FB69:FC69"/>
    <mergeCell ref="FD69:FE69"/>
    <mergeCell ref="FF69:FG69"/>
    <mergeCell ref="FH69:FI69"/>
    <mergeCell ref="FJ69:FK69"/>
    <mergeCell ref="FL69:FM69"/>
    <mergeCell ref="FN69:FO69"/>
    <mergeCell ref="FP69:FQ69"/>
    <mergeCell ref="FR69:FS69"/>
    <mergeCell ref="FT69:FU69"/>
    <mergeCell ref="FV69:FW69"/>
    <mergeCell ref="FX69:FY69"/>
    <mergeCell ref="FZ69:GA69"/>
    <mergeCell ref="GB69:GC69"/>
    <mergeCell ref="GD69:GE69"/>
    <mergeCell ref="GF69:GG69"/>
    <mergeCell ref="F70:G70"/>
    <mergeCell ref="H70:I70"/>
    <mergeCell ref="J70:K70"/>
    <mergeCell ref="L70:M70"/>
    <mergeCell ref="N70:O70"/>
    <mergeCell ref="P70:Q70"/>
    <mergeCell ref="R70:S70"/>
    <mergeCell ref="T70:U70"/>
    <mergeCell ref="V70:W70"/>
    <mergeCell ref="X70:Y70"/>
    <mergeCell ref="Z70:AA70"/>
    <mergeCell ref="AB70:AC70"/>
    <mergeCell ref="AD70:AE70"/>
    <mergeCell ref="AF70:AG70"/>
    <mergeCell ref="AH70:AI70"/>
    <mergeCell ref="AJ70:AK70"/>
    <mergeCell ref="AL70:AM70"/>
    <mergeCell ref="AN70:AO70"/>
    <mergeCell ref="AP70:AQ70"/>
    <mergeCell ref="AR70:AS70"/>
    <mergeCell ref="AT70:AU70"/>
    <mergeCell ref="AV70:AW70"/>
    <mergeCell ref="AX70:AY70"/>
    <mergeCell ref="AZ70:BA70"/>
    <mergeCell ref="BB70:BC70"/>
    <mergeCell ref="BD70:BE70"/>
    <mergeCell ref="BF70:BG70"/>
    <mergeCell ref="BH70:BI70"/>
    <mergeCell ref="BJ70:BK70"/>
    <mergeCell ref="BL70:BM70"/>
    <mergeCell ref="BN70:BO70"/>
    <mergeCell ref="BP70:BQ70"/>
    <mergeCell ref="BR70:BS70"/>
    <mergeCell ref="BT70:BU70"/>
    <mergeCell ref="BV70:BW70"/>
    <mergeCell ref="BX70:BY70"/>
    <mergeCell ref="BZ70:CA70"/>
    <mergeCell ref="CB70:CC70"/>
    <mergeCell ref="CD70:CE70"/>
    <mergeCell ref="CF70:CG70"/>
    <mergeCell ref="CH70:CI70"/>
    <mergeCell ref="CJ70:CK70"/>
    <mergeCell ref="CL70:CM70"/>
    <mergeCell ref="CN70:CO70"/>
    <mergeCell ref="CP70:CQ70"/>
    <mergeCell ref="CR70:CS70"/>
    <mergeCell ref="CT70:CU70"/>
    <mergeCell ref="CV70:CW70"/>
    <mergeCell ref="CX70:CY70"/>
    <mergeCell ref="CZ70:DA70"/>
    <mergeCell ref="DB70:DC70"/>
    <mergeCell ref="DD70:DE70"/>
    <mergeCell ref="DF70:DG70"/>
    <mergeCell ref="DH70:DI70"/>
    <mergeCell ref="DJ70:DK70"/>
    <mergeCell ref="DL70:DM70"/>
    <mergeCell ref="DN70:DO70"/>
    <mergeCell ref="DP70:DQ70"/>
    <mergeCell ref="DR70:DS70"/>
    <mergeCell ref="DT70:DU70"/>
    <mergeCell ref="DV70:DW70"/>
    <mergeCell ref="DX70:DY70"/>
    <mergeCell ref="DZ70:EA70"/>
    <mergeCell ref="EB70:EC70"/>
    <mergeCell ref="ED70:EE70"/>
    <mergeCell ref="EF70:EG70"/>
    <mergeCell ref="EH70:EI70"/>
    <mergeCell ref="EJ70:EK70"/>
    <mergeCell ref="EL70:EM70"/>
    <mergeCell ref="EN70:EO70"/>
    <mergeCell ref="EP70:EQ70"/>
    <mergeCell ref="ER70:ES70"/>
    <mergeCell ref="ET70:EU70"/>
    <mergeCell ref="EV70:EW70"/>
    <mergeCell ref="EX70:EY70"/>
    <mergeCell ref="EZ70:FA70"/>
    <mergeCell ref="FB70:FC70"/>
    <mergeCell ref="FD70:FE70"/>
    <mergeCell ref="FF70:FG70"/>
    <mergeCell ref="FH70:FI70"/>
    <mergeCell ref="FJ70:FK70"/>
    <mergeCell ref="FL70:FM70"/>
    <mergeCell ref="FN70:FO70"/>
    <mergeCell ref="FP70:FQ70"/>
    <mergeCell ref="FR70:FS70"/>
    <mergeCell ref="FT70:FU70"/>
    <mergeCell ref="FV70:FW70"/>
    <mergeCell ref="FX70:FY70"/>
    <mergeCell ref="FZ70:GA70"/>
    <mergeCell ref="GB70:GC70"/>
    <mergeCell ref="GD70:GE70"/>
    <mergeCell ref="GF70:GG70"/>
    <mergeCell ref="F71:G71"/>
    <mergeCell ref="H71:I71"/>
    <mergeCell ref="J71:K71"/>
    <mergeCell ref="L71:M71"/>
    <mergeCell ref="N71:O71"/>
    <mergeCell ref="P71:Q71"/>
    <mergeCell ref="R71:S71"/>
    <mergeCell ref="T71:U71"/>
    <mergeCell ref="V71:W71"/>
    <mergeCell ref="X71:Y71"/>
    <mergeCell ref="Z71:AA71"/>
    <mergeCell ref="AB71:AC71"/>
    <mergeCell ref="AD71:AE71"/>
    <mergeCell ref="AF71:AG71"/>
    <mergeCell ref="AH71:AI71"/>
    <mergeCell ref="AJ71:AK71"/>
    <mergeCell ref="AL71:AM71"/>
    <mergeCell ref="AN71:AO71"/>
    <mergeCell ref="AP71:AQ71"/>
    <mergeCell ref="AR71:AS71"/>
    <mergeCell ref="AT71:AU71"/>
    <mergeCell ref="AV71:AW71"/>
    <mergeCell ref="AX71:AY71"/>
    <mergeCell ref="AZ71:BA71"/>
    <mergeCell ref="BB71:BC71"/>
    <mergeCell ref="BD71:BE71"/>
    <mergeCell ref="BF71:BG71"/>
    <mergeCell ref="BH71:BI71"/>
    <mergeCell ref="BJ71:BK71"/>
    <mergeCell ref="BL71:BM71"/>
    <mergeCell ref="BN71:BO71"/>
    <mergeCell ref="BP71:BQ71"/>
    <mergeCell ref="BR71:BS71"/>
    <mergeCell ref="BT71:BU71"/>
    <mergeCell ref="BV71:BW71"/>
    <mergeCell ref="BX71:BY71"/>
    <mergeCell ref="BZ71:CA71"/>
    <mergeCell ref="CB71:CC71"/>
    <mergeCell ref="CD71:CE71"/>
    <mergeCell ref="CF71:CG71"/>
    <mergeCell ref="CH71:CI71"/>
    <mergeCell ref="CJ71:CK71"/>
    <mergeCell ref="CL71:CM71"/>
    <mergeCell ref="CN71:CO71"/>
    <mergeCell ref="CP71:CQ71"/>
    <mergeCell ref="CR71:CS71"/>
    <mergeCell ref="CT71:CU71"/>
    <mergeCell ref="CV71:CW71"/>
    <mergeCell ref="CX71:CY71"/>
    <mergeCell ref="CZ71:DA71"/>
    <mergeCell ref="DB71:DC71"/>
    <mergeCell ref="DD71:DE71"/>
    <mergeCell ref="DF71:DG71"/>
    <mergeCell ref="DH71:DI71"/>
    <mergeCell ref="DJ71:DK71"/>
    <mergeCell ref="DL71:DM71"/>
    <mergeCell ref="DN71:DO71"/>
    <mergeCell ref="DP71:DQ71"/>
    <mergeCell ref="DR71:DS71"/>
    <mergeCell ref="DT71:DU71"/>
    <mergeCell ref="DV71:DW71"/>
    <mergeCell ref="DX71:DY71"/>
    <mergeCell ref="DZ71:EA71"/>
    <mergeCell ref="EB71:EC71"/>
    <mergeCell ref="ED71:EE71"/>
    <mergeCell ref="EF71:EG71"/>
    <mergeCell ref="EH71:EI71"/>
    <mergeCell ref="EJ71:EK71"/>
    <mergeCell ref="EL71:EM71"/>
    <mergeCell ref="EN71:EO71"/>
    <mergeCell ref="EP71:EQ71"/>
    <mergeCell ref="ER71:ES71"/>
    <mergeCell ref="ET71:EU71"/>
    <mergeCell ref="EV71:EW71"/>
    <mergeCell ref="EX71:EY71"/>
    <mergeCell ref="EZ71:FA71"/>
    <mergeCell ref="FB71:FC71"/>
    <mergeCell ref="FD71:FE71"/>
    <mergeCell ref="FF71:FG71"/>
    <mergeCell ref="FH71:FI71"/>
    <mergeCell ref="FJ71:FK71"/>
    <mergeCell ref="FL71:FM71"/>
    <mergeCell ref="FN71:FO71"/>
    <mergeCell ref="FP71:FQ71"/>
    <mergeCell ref="FR71:FS71"/>
    <mergeCell ref="FT71:FU71"/>
    <mergeCell ref="FV71:FW71"/>
    <mergeCell ref="FX71:FY71"/>
    <mergeCell ref="FZ71:GA71"/>
    <mergeCell ref="GB71:GC71"/>
    <mergeCell ref="GD71:GE71"/>
    <mergeCell ref="GF71:GG71"/>
    <mergeCell ref="F72:G72"/>
    <mergeCell ref="H72:I72"/>
    <mergeCell ref="J72:K72"/>
    <mergeCell ref="L72:M72"/>
    <mergeCell ref="N72:O72"/>
    <mergeCell ref="P72:Q72"/>
    <mergeCell ref="R72:S72"/>
    <mergeCell ref="T72:U72"/>
    <mergeCell ref="V72:W72"/>
    <mergeCell ref="X72:Y72"/>
    <mergeCell ref="Z72:AA72"/>
    <mergeCell ref="AB72:AC72"/>
    <mergeCell ref="AD72:AE72"/>
    <mergeCell ref="AF72:AG72"/>
    <mergeCell ref="AH72:AI72"/>
    <mergeCell ref="AJ72:AK72"/>
    <mergeCell ref="AL72:AM72"/>
    <mergeCell ref="AN72:AO72"/>
    <mergeCell ref="AP72:AQ72"/>
    <mergeCell ref="AR72:AS72"/>
    <mergeCell ref="AT72:AU72"/>
    <mergeCell ref="AV72:AW72"/>
    <mergeCell ref="AX72:AY72"/>
    <mergeCell ref="AZ72:BA72"/>
    <mergeCell ref="BB72:BC72"/>
    <mergeCell ref="BD72:BE72"/>
    <mergeCell ref="BF72:BG72"/>
    <mergeCell ref="BH72:BI72"/>
    <mergeCell ref="BJ72:BK72"/>
    <mergeCell ref="BL72:BM72"/>
    <mergeCell ref="BN72:BO72"/>
    <mergeCell ref="BP72:BQ72"/>
    <mergeCell ref="BR72:BS72"/>
    <mergeCell ref="BT72:BU72"/>
    <mergeCell ref="BV72:BW72"/>
    <mergeCell ref="BX72:BY72"/>
    <mergeCell ref="BZ72:CA72"/>
    <mergeCell ref="CB72:CC72"/>
    <mergeCell ref="CD72:CE72"/>
    <mergeCell ref="CF72:CG72"/>
    <mergeCell ref="CH72:CI72"/>
    <mergeCell ref="CJ72:CK72"/>
    <mergeCell ref="CL72:CM72"/>
    <mergeCell ref="CN72:CO72"/>
    <mergeCell ref="CP72:CQ72"/>
    <mergeCell ref="CR72:CS72"/>
    <mergeCell ref="CT72:CU72"/>
    <mergeCell ref="CV72:CW72"/>
    <mergeCell ref="CX72:CY72"/>
    <mergeCell ref="CZ72:DA72"/>
    <mergeCell ref="DB72:DC72"/>
    <mergeCell ref="DD72:DE72"/>
    <mergeCell ref="DF72:DG72"/>
    <mergeCell ref="DH72:DI72"/>
    <mergeCell ref="DJ72:DK72"/>
    <mergeCell ref="DL72:DM72"/>
    <mergeCell ref="DN72:DO72"/>
    <mergeCell ref="DP72:DQ72"/>
    <mergeCell ref="DR72:DS72"/>
    <mergeCell ref="DT72:DU72"/>
    <mergeCell ref="DV72:DW72"/>
    <mergeCell ref="DX72:DY72"/>
    <mergeCell ref="DZ72:EA72"/>
    <mergeCell ref="EB72:EC72"/>
    <mergeCell ref="ED72:EE72"/>
    <mergeCell ref="EF72:EG72"/>
    <mergeCell ref="EH72:EI72"/>
    <mergeCell ref="EJ72:EK72"/>
    <mergeCell ref="EL72:EM72"/>
    <mergeCell ref="EN72:EO72"/>
    <mergeCell ref="EP72:EQ72"/>
    <mergeCell ref="ER72:ES72"/>
    <mergeCell ref="ET72:EU72"/>
    <mergeCell ref="EV72:EW72"/>
    <mergeCell ref="EX72:EY72"/>
    <mergeCell ref="EZ72:FA72"/>
    <mergeCell ref="FB72:FC72"/>
    <mergeCell ref="FD72:FE72"/>
    <mergeCell ref="FF72:FG72"/>
    <mergeCell ref="FH72:FI72"/>
    <mergeCell ref="FJ72:FK72"/>
    <mergeCell ref="FL72:FM72"/>
    <mergeCell ref="FN72:FO72"/>
    <mergeCell ref="FP72:FQ72"/>
    <mergeCell ref="FR72:FS72"/>
    <mergeCell ref="FT72:FU72"/>
    <mergeCell ref="FV72:FW72"/>
    <mergeCell ref="FX72:FY72"/>
    <mergeCell ref="FZ72:GA72"/>
    <mergeCell ref="GB72:GC72"/>
    <mergeCell ref="GD72:GE72"/>
    <mergeCell ref="GF72:GG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I73"/>
    <mergeCell ref="AJ73:AK73"/>
    <mergeCell ref="AL73:AM73"/>
    <mergeCell ref="AN73:AO73"/>
    <mergeCell ref="AP73:AQ73"/>
    <mergeCell ref="AR73:AS73"/>
    <mergeCell ref="AT73:AU73"/>
    <mergeCell ref="AV73:AW73"/>
    <mergeCell ref="AX73:AY73"/>
    <mergeCell ref="AZ73:BA73"/>
    <mergeCell ref="BB73:BC73"/>
    <mergeCell ref="BD73:BE73"/>
    <mergeCell ref="BF73:BG73"/>
    <mergeCell ref="BH73:BI73"/>
    <mergeCell ref="BJ73:BK73"/>
    <mergeCell ref="BL73:BM73"/>
    <mergeCell ref="BN73:BO73"/>
    <mergeCell ref="BP73:BQ73"/>
    <mergeCell ref="BR73:BS73"/>
    <mergeCell ref="BT73:BU73"/>
    <mergeCell ref="BV73:BW73"/>
    <mergeCell ref="BX73:BY73"/>
    <mergeCell ref="BZ73:CA73"/>
    <mergeCell ref="CB73:CC73"/>
    <mergeCell ref="CD73:CE73"/>
    <mergeCell ref="CF73:CG73"/>
    <mergeCell ref="CH73:CI73"/>
    <mergeCell ref="CJ73:CK73"/>
    <mergeCell ref="CL73:CM73"/>
    <mergeCell ref="CN73:CO73"/>
    <mergeCell ref="CP73:CQ73"/>
    <mergeCell ref="CR73:CS73"/>
    <mergeCell ref="CT73:CU73"/>
    <mergeCell ref="CV73:CW73"/>
    <mergeCell ref="CX73:CY73"/>
    <mergeCell ref="CZ73:DA73"/>
    <mergeCell ref="DB73:DC73"/>
    <mergeCell ref="DD73:DE73"/>
    <mergeCell ref="DF73:DG73"/>
    <mergeCell ref="DH73:DI73"/>
    <mergeCell ref="DJ73:DK73"/>
    <mergeCell ref="DL73:DM73"/>
    <mergeCell ref="DN73:DO73"/>
    <mergeCell ref="DP73:DQ73"/>
    <mergeCell ref="DR73:DS73"/>
    <mergeCell ref="DT73:DU73"/>
    <mergeCell ref="DV73:DW73"/>
    <mergeCell ref="DX73:DY73"/>
    <mergeCell ref="DZ73:EA73"/>
    <mergeCell ref="EB73:EC73"/>
    <mergeCell ref="ED73:EE73"/>
    <mergeCell ref="EF73:EG73"/>
    <mergeCell ref="EH73:EI73"/>
    <mergeCell ref="EJ73:EK73"/>
    <mergeCell ref="EL73:EM73"/>
    <mergeCell ref="EN73:EO73"/>
    <mergeCell ref="EP73:EQ73"/>
    <mergeCell ref="ER73:ES73"/>
    <mergeCell ref="ET73:EU73"/>
    <mergeCell ref="EV73:EW73"/>
    <mergeCell ref="EX73:EY73"/>
    <mergeCell ref="EZ73:FA73"/>
    <mergeCell ref="FB73:FC73"/>
    <mergeCell ref="FD73:FE73"/>
    <mergeCell ref="FF73:FG73"/>
    <mergeCell ref="FH73:FI73"/>
    <mergeCell ref="FJ73:FK73"/>
    <mergeCell ref="FL73:FM73"/>
    <mergeCell ref="FN73:FO73"/>
    <mergeCell ref="FP73:FQ73"/>
    <mergeCell ref="FR73:FS73"/>
    <mergeCell ref="FT73:FU73"/>
    <mergeCell ref="FV73:FW73"/>
    <mergeCell ref="FX73:FY73"/>
    <mergeCell ref="FZ73:GA73"/>
    <mergeCell ref="GB73:GC73"/>
    <mergeCell ref="GD73:GE73"/>
    <mergeCell ref="GF73:GG73"/>
    <mergeCell ref="F74:G74"/>
    <mergeCell ref="H74:I74"/>
    <mergeCell ref="J74:K74"/>
    <mergeCell ref="L74:M74"/>
    <mergeCell ref="N74:O74"/>
    <mergeCell ref="P74:Q74"/>
    <mergeCell ref="R74:S74"/>
    <mergeCell ref="T74:U74"/>
    <mergeCell ref="V74:W74"/>
    <mergeCell ref="X74:Y74"/>
    <mergeCell ref="Z74:AA74"/>
    <mergeCell ref="AB74:AC74"/>
    <mergeCell ref="AD74:AE74"/>
    <mergeCell ref="AF74:AG74"/>
    <mergeCell ref="AH74:AI74"/>
    <mergeCell ref="AJ74:AK74"/>
    <mergeCell ref="AL74:AM74"/>
    <mergeCell ref="AN74:AO74"/>
    <mergeCell ref="AP74:AQ74"/>
    <mergeCell ref="AR74:AS74"/>
    <mergeCell ref="AT74:AU74"/>
    <mergeCell ref="AV74:AW74"/>
    <mergeCell ref="AX74:AY74"/>
    <mergeCell ref="AZ74:BA74"/>
    <mergeCell ref="BB74:BC74"/>
    <mergeCell ref="BD74:BE74"/>
    <mergeCell ref="BF74:BG74"/>
    <mergeCell ref="BH74:BI74"/>
    <mergeCell ref="BJ74:BK74"/>
    <mergeCell ref="BL74:BM74"/>
    <mergeCell ref="BN74:BO74"/>
    <mergeCell ref="BP74:BQ74"/>
    <mergeCell ref="BR74:BS74"/>
    <mergeCell ref="BT74:BU74"/>
    <mergeCell ref="BV74:BW74"/>
    <mergeCell ref="BX74:BY74"/>
    <mergeCell ref="BZ74:CA74"/>
    <mergeCell ref="CB74:CC74"/>
    <mergeCell ref="CD74:CE74"/>
    <mergeCell ref="CF74:CG74"/>
    <mergeCell ref="CH74:CI74"/>
    <mergeCell ref="CJ74:CK74"/>
    <mergeCell ref="CL74:CM74"/>
    <mergeCell ref="CN74:CO74"/>
    <mergeCell ref="CP74:CQ74"/>
    <mergeCell ref="CR74:CS74"/>
    <mergeCell ref="CT74:CU74"/>
    <mergeCell ref="CV74:CW74"/>
    <mergeCell ref="CX74:CY74"/>
    <mergeCell ref="CZ74:DA74"/>
    <mergeCell ref="DB74:DC74"/>
    <mergeCell ref="DD74:DE74"/>
    <mergeCell ref="DF74:DG74"/>
    <mergeCell ref="DH74:DI74"/>
    <mergeCell ref="DJ74:DK74"/>
    <mergeCell ref="DL74:DM74"/>
    <mergeCell ref="DN74:DO74"/>
    <mergeCell ref="DP74:DQ74"/>
    <mergeCell ref="DR74:DS74"/>
    <mergeCell ref="DT74:DU74"/>
    <mergeCell ref="DV74:DW74"/>
    <mergeCell ref="DX74:DY74"/>
    <mergeCell ref="DZ74:EA74"/>
    <mergeCell ref="EB74:EC74"/>
    <mergeCell ref="ED74:EE74"/>
    <mergeCell ref="EF74:EG74"/>
    <mergeCell ref="EH74:EI74"/>
    <mergeCell ref="EJ74:EK74"/>
    <mergeCell ref="EL74:EM74"/>
    <mergeCell ref="EN74:EO74"/>
    <mergeCell ref="EP74:EQ74"/>
    <mergeCell ref="ER74:ES74"/>
    <mergeCell ref="ET74:EU74"/>
    <mergeCell ref="EV74:EW74"/>
    <mergeCell ref="EX74:EY74"/>
    <mergeCell ref="EZ74:FA74"/>
    <mergeCell ref="FB74:FC74"/>
    <mergeCell ref="FD74:FE74"/>
    <mergeCell ref="FF74:FG74"/>
    <mergeCell ref="FH74:FI74"/>
    <mergeCell ref="FJ74:FK74"/>
    <mergeCell ref="FL74:FM74"/>
    <mergeCell ref="FN74:FO74"/>
    <mergeCell ref="FP74:FQ74"/>
    <mergeCell ref="FR74:FS74"/>
    <mergeCell ref="FT74:FU74"/>
    <mergeCell ref="FV74:FW74"/>
    <mergeCell ref="FX74:FY74"/>
    <mergeCell ref="FZ74:GA74"/>
    <mergeCell ref="GB74:GC74"/>
    <mergeCell ref="GD74:GE74"/>
    <mergeCell ref="GF74:GG74"/>
    <mergeCell ref="F75:G75"/>
    <mergeCell ref="H75:I75"/>
    <mergeCell ref="J75:K75"/>
    <mergeCell ref="L75:M75"/>
    <mergeCell ref="N75:O75"/>
    <mergeCell ref="P75:Q75"/>
    <mergeCell ref="R75:S75"/>
    <mergeCell ref="T75:U75"/>
    <mergeCell ref="V75:W75"/>
    <mergeCell ref="X75:Y75"/>
    <mergeCell ref="Z75:AA75"/>
    <mergeCell ref="AB75:AC75"/>
    <mergeCell ref="AD75:AE75"/>
    <mergeCell ref="AF75:AG75"/>
    <mergeCell ref="AH75:AI75"/>
    <mergeCell ref="AJ75:AK75"/>
    <mergeCell ref="AL75:AM75"/>
    <mergeCell ref="AN75:AO75"/>
    <mergeCell ref="AP75:AQ75"/>
    <mergeCell ref="AR75:AS75"/>
    <mergeCell ref="AT75:AU75"/>
    <mergeCell ref="AV75:AW75"/>
    <mergeCell ref="AX75:AY75"/>
    <mergeCell ref="AZ75:BA75"/>
    <mergeCell ref="BB75:BC75"/>
    <mergeCell ref="BD75:BE75"/>
    <mergeCell ref="BF75:BG75"/>
    <mergeCell ref="BH75:BI75"/>
    <mergeCell ref="BJ75:BK75"/>
    <mergeCell ref="BL75:BM75"/>
    <mergeCell ref="BN75:BO75"/>
    <mergeCell ref="BP75:BQ75"/>
    <mergeCell ref="BR75:BS75"/>
    <mergeCell ref="BT75:BU75"/>
    <mergeCell ref="BV75:BW75"/>
    <mergeCell ref="BX75:BY75"/>
    <mergeCell ref="BZ75:CA75"/>
    <mergeCell ref="CB75:CC75"/>
    <mergeCell ref="CD75:CE75"/>
    <mergeCell ref="CF75:CG75"/>
    <mergeCell ref="CH75:CI75"/>
    <mergeCell ref="CJ75:CK75"/>
    <mergeCell ref="CL75:CM75"/>
    <mergeCell ref="CN75:CO75"/>
    <mergeCell ref="CP75:CQ75"/>
    <mergeCell ref="CR75:CS75"/>
    <mergeCell ref="CT75:CU75"/>
    <mergeCell ref="CV75:CW75"/>
    <mergeCell ref="CX75:CY75"/>
    <mergeCell ref="CZ75:DA75"/>
    <mergeCell ref="DB75:DC75"/>
    <mergeCell ref="DD75:DE75"/>
    <mergeCell ref="DF75:DG75"/>
    <mergeCell ref="DH75:DI75"/>
    <mergeCell ref="DJ75:DK75"/>
    <mergeCell ref="DL75:DM75"/>
    <mergeCell ref="DN75:DO75"/>
    <mergeCell ref="DP75:DQ75"/>
    <mergeCell ref="DR75:DS75"/>
    <mergeCell ref="DT75:DU75"/>
    <mergeCell ref="DV75:DW75"/>
    <mergeCell ref="DX75:DY75"/>
    <mergeCell ref="DZ75:EA75"/>
    <mergeCell ref="EB75:EC75"/>
    <mergeCell ref="ED75:EE75"/>
    <mergeCell ref="EF75:EG75"/>
    <mergeCell ref="EH75:EI75"/>
    <mergeCell ref="EJ75:EK75"/>
    <mergeCell ref="EL75:EM75"/>
    <mergeCell ref="EN75:EO75"/>
    <mergeCell ref="EP75:EQ75"/>
    <mergeCell ref="ER75:ES75"/>
    <mergeCell ref="ET75:EU75"/>
    <mergeCell ref="EV75:EW75"/>
    <mergeCell ref="EX75:EY75"/>
    <mergeCell ref="EZ75:FA75"/>
    <mergeCell ref="FB75:FC75"/>
    <mergeCell ref="FD75:FE75"/>
    <mergeCell ref="FF75:FG75"/>
    <mergeCell ref="FH75:FI75"/>
    <mergeCell ref="FJ75:FK75"/>
    <mergeCell ref="FL75:FM75"/>
    <mergeCell ref="FN75:FO75"/>
    <mergeCell ref="FP75:FQ75"/>
    <mergeCell ref="FR75:FS75"/>
    <mergeCell ref="FT75:FU75"/>
    <mergeCell ref="FV75:FW75"/>
    <mergeCell ref="FX75:FY75"/>
    <mergeCell ref="FZ75:GA75"/>
    <mergeCell ref="GB75:GC75"/>
    <mergeCell ref="GD75:GE75"/>
    <mergeCell ref="GF75:GG75"/>
    <mergeCell ref="F76:G76"/>
    <mergeCell ref="H76:I76"/>
    <mergeCell ref="J76:K76"/>
    <mergeCell ref="L76:M76"/>
    <mergeCell ref="N76:O76"/>
    <mergeCell ref="P76:Q76"/>
    <mergeCell ref="R76:S76"/>
    <mergeCell ref="T76:U76"/>
    <mergeCell ref="V76:W76"/>
    <mergeCell ref="X76:Y76"/>
    <mergeCell ref="Z76:AA76"/>
    <mergeCell ref="AB76:AC76"/>
    <mergeCell ref="AD76:AE76"/>
    <mergeCell ref="AF76:AG76"/>
    <mergeCell ref="AH76:AI76"/>
    <mergeCell ref="AJ76:AK76"/>
    <mergeCell ref="AL76:AM76"/>
    <mergeCell ref="AN76:AO76"/>
    <mergeCell ref="AP76:AQ76"/>
    <mergeCell ref="AR76:AS76"/>
    <mergeCell ref="AT76:AU76"/>
    <mergeCell ref="AV76:AW76"/>
    <mergeCell ref="AX76:AY76"/>
    <mergeCell ref="AZ76:BA76"/>
    <mergeCell ref="BB76:BC76"/>
    <mergeCell ref="BD76:BE76"/>
    <mergeCell ref="BF76:BG76"/>
    <mergeCell ref="BH76:BI76"/>
    <mergeCell ref="BJ76:BK76"/>
    <mergeCell ref="BL76:BM76"/>
    <mergeCell ref="BN76:BO76"/>
    <mergeCell ref="BP76:BQ76"/>
    <mergeCell ref="BR76:BS76"/>
    <mergeCell ref="BT76:BU76"/>
    <mergeCell ref="BV76:BW76"/>
    <mergeCell ref="BX76:BY76"/>
    <mergeCell ref="BZ76:CA76"/>
    <mergeCell ref="CB76:CC76"/>
    <mergeCell ref="CD76:CE76"/>
    <mergeCell ref="CF76:CG76"/>
    <mergeCell ref="CH76:CI76"/>
    <mergeCell ref="CJ76:CK76"/>
    <mergeCell ref="CL76:CM76"/>
    <mergeCell ref="CN76:CO76"/>
    <mergeCell ref="CP76:CQ76"/>
    <mergeCell ref="CR76:CS76"/>
    <mergeCell ref="CT76:CU76"/>
    <mergeCell ref="CV76:CW76"/>
    <mergeCell ref="CX76:CY76"/>
    <mergeCell ref="CZ76:DA76"/>
    <mergeCell ref="DB76:DC76"/>
    <mergeCell ref="DD76:DE76"/>
    <mergeCell ref="DF76:DG76"/>
    <mergeCell ref="DH76:DI76"/>
    <mergeCell ref="DJ76:DK76"/>
    <mergeCell ref="DL76:DM76"/>
    <mergeCell ref="DN76:DO76"/>
    <mergeCell ref="DP76:DQ76"/>
    <mergeCell ref="DR76:DS76"/>
    <mergeCell ref="DT76:DU76"/>
    <mergeCell ref="DV76:DW76"/>
    <mergeCell ref="DX76:DY76"/>
    <mergeCell ref="DZ76:EA76"/>
    <mergeCell ref="EB76:EC76"/>
    <mergeCell ref="ED76:EE76"/>
    <mergeCell ref="EF76:EG76"/>
    <mergeCell ref="EH76:EI76"/>
    <mergeCell ref="EJ76:EK76"/>
    <mergeCell ref="EL76:EM76"/>
    <mergeCell ref="EN76:EO76"/>
    <mergeCell ref="EP76:EQ76"/>
    <mergeCell ref="ER76:ES76"/>
    <mergeCell ref="ET76:EU76"/>
    <mergeCell ref="EV76:EW76"/>
    <mergeCell ref="EX76:EY76"/>
    <mergeCell ref="EZ76:FA76"/>
    <mergeCell ref="FB76:FC76"/>
    <mergeCell ref="FD76:FE76"/>
    <mergeCell ref="FF76:FG76"/>
    <mergeCell ref="FH76:FI76"/>
    <mergeCell ref="FJ76:FK76"/>
    <mergeCell ref="FL76:FM76"/>
    <mergeCell ref="FN76:FO76"/>
    <mergeCell ref="FP76:FQ76"/>
    <mergeCell ref="FR76:FS76"/>
    <mergeCell ref="FT76:FU76"/>
    <mergeCell ref="FV76:FW76"/>
    <mergeCell ref="FX76:FY76"/>
    <mergeCell ref="FZ76:GA76"/>
    <mergeCell ref="GB76:GC76"/>
    <mergeCell ref="GD76:GE76"/>
    <mergeCell ref="GF76:GG76"/>
    <mergeCell ref="F77:G77"/>
    <mergeCell ref="H77:I77"/>
    <mergeCell ref="J77:K77"/>
    <mergeCell ref="L77:M77"/>
    <mergeCell ref="N77:O77"/>
    <mergeCell ref="P77:Q77"/>
    <mergeCell ref="R77:S77"/>
    <mergeCell ref="T77:U77"/>
    <mergeCell ref="V77:W77"/>
    <mergeCell ref="X77:Y77"/>
    <mergeCell ref="Z77:AA77"/>
    <mergeCell ref="AB77:AC77"/>
    <mergeCell ref="AD77:AE77"/>
    <mergeCell ref="AF77:AG77"/>
    <mergeCell ref="AH77:AI77"/>
    <mergeCell ref="AJ77:AK77"/>
    <mergeCell ref="AL77:AM77"/>
    <mergeCell ref="AN77:AO77"/>
    <mergeCell ref="AP77:AQ77"/>
    <mergeCell ref="AR77:AS77"/>
    <mergeCell ref="AT77:AU77"/>
    <mergeCell ref="AV77:AW77"/>
    <mergeCell ref="AX77:AY77"/>
    <mergeCell ref="AZ77:BA77"/>
    <mergeCell ref="BB77:BC77"/>
    <mergeCell ref="BD77:BE77"/>
    <mergeCell ref="BF77:BG77"/>
    <mergeCell ref="BH77:BI77"/>
    <mergeCell ref="BJ77:BK77"/>
    <mergeCell ref="BL77:BM77"/>
    <mergeCell ref="BN77:BO77"/>
    <mergeCell ref="BP77:BQ77"/>
    <mergeCell ref="BR77:BS77"/>
    <mergeCell ref="BT77:BU77"/>
    <mergeCell ref="BV77:BW77"/>
    <mergeCell ref="BX77:BY77"/>
    <mergeCell ref="BZ77:CA77"/>
    <mergeCell ref="CB77:CC77"/>
    <mergeCell ref="CD77:CE77"/>
    <mergeCell ref="CF77:CG77"/>
    <mergeCell ref="CH77:CI77"/>
    <mergeCell ref="CJ77:CK77"/>
    <mergeCell ref="CL77:CM77"/>
    <mergeCell ref="CN77:CO77"/>
    <mergeCell ref="CP77:CQ77"/>
    <mergeCell ref="CR77:CS77"/>
    <mergeCell ref="CT77:CU77"/>
    <mergeCell ref="CV77:CW77"/>
    <mergeCell ref="CX77:CY77"/>
    <mergeCell ref="CZ77:DA77"/>
    <mergeCell ref="DB77:DC77"/>
    <mergeCell ref="DD77:DE77"/>
    <mergeCell ref="DF77:DG77"/>
    <mergeCell ref="DH77:DI77"/>
    <mergeCell ref="DJ77:DK77"/>
    <mergeCell ref="DL77:DM77"/>
    <mergeCell ref="DN77:DO77"/>
    <mergeCell ref="DP77:DQ77"/>
    <mergeCell ref="DR77:DS77"/>
    <mergeCell ref="DT77:DU77"/>
    <mergeCell ref="DV77:DW77"/>
    <mergeCell ref="DX77:DY77"/>
    <mergeCell ref="DZ77:EA77"/>
    <mergeCell ref="EB77:EC77"/>
    <mergeCell ref="ED77:EE77"/>
    <mergeCell ref="EF77:EG77"/>
    <mergeCell ref="EH77:EI77"/>
    <mergeCell ref="EJ77:EK77"/>
    <mergeCell ref="EL77:EM77"/>
    <mergeCell ref="EN77:EO77"/>
    <mergeCell ref="EP77:EQ77"/>
    <mergeCell ref="ER77:ES77"/>
    <mergeCell ref="ET77:EU77"/>
    <mergeCell ref="EV77:EW77"/>
    <mergeCell ref="EX77:EY77"/>
    <mergeCell ref="EZ77:FA77"/>
    <mergeCell ref="FB77:FC77"/>
    <mergeCell ref="FD77:FE77"/>
    <mergeCell ref="FF77:FG77"/>
    <mergeCell ref="FH77:FI77"/>
    <mergeCell ref="FJ77:FK77"/>
    <mergeCell ref="FL77:FM77"/>
    <mergeCell ref="FN77:FO77"/>
    <mergeCell ref="FP77:FQ77"/>
    <mergeCell ref="FR77:FS77"/>
    <mergeCell ref="FT77:FU77"/>
    <mergeCell ref="FV77:FW77"/>
    <mergeCell ref="FX77:FY77"/>
    <mergeCell ref="FZ77:GA77"/>
    <mergeCell ref="GB77:GC77"/>
    <mergeCell ref="GD77:GE77"/>
    <mergeCell ref="GF77:GG77"/>
    <mergeCell ref="F78:G78"/>
    <mergeCell ref="H78:I78"/>
    <mergeCell ref="J78:K78"/>
    <mergeCell ref="L78:M78"/>
    <mergeCell ref="N78:O78"/>
    <mergeCell ref="P78:Q78"/>
    <mergeCell ref="R78:S78"/>
    <mergeCell ref="T78:U78"/>
    <mergeCell ref="V78:W78"/>
    <mergeCell ref="X78:Y78"/>
    <mergeCell ref="Z78:AA78"/>
    <mergeCell ref="AB78:AC78"/>
    <mergeCell ref="AD78:AE78"/>
    <mergeCell ref="AF78:AG78"/>
    <mergeCell ref="AH78:AI78"/>
    <mergeCell ref="AJ78:AK78"/>
    <mergeCell ref="AL78:AM78"/>
    <mergeCell ref="AN78:AO78"/>
    <mergeCell ref="AP78:AQ78"/>
    <mergeCell ref="AR78:AS78"/>
    <mergeCell ref="AT78:AU78"/>
    <mergeCell ref="AV78:AW78"/>
    <mergeCell ref="AX78:AY78"/>
    <mergeCell ref="AZ78:BA78"/>
    <mergeCell ref="BB78:BC78"/>
    <mergeCell ref="BD78:BE78"/>
    <mergeCell ref="BF78:BG78"/>
    <mergeCell ref="BH78:BI78"/>
    <mergeCell ref="BJ78:BK78"/>
    <mergeCell ref="BL78:BM78"/>
    <mergeCell ref="BN78:BO78"/>
    <mergeCell ref="BP78:BQ78"/>
    <mergeCell ref="BR78:BS78"/>
    <mergeCell ref="BT78:BU78"/>
    <mergeCell ref="BV78:BW78"/>
    <mergeCell ref="BX78:BY78"/>
    <mergeCell ref="BZ78:CA78"/>
    <mergeCell ref="CB78:CC78"/>
    <mergeCell ref="CD78:CE78"/>
    <mergeCell ref="CF78:CG78"/>
    <mergeCell ref="CH78:CI78"/>
    <mergeCell ref="CJ78:CK78"/>
    <mergeCell ref="CL78:CM78"/>
    <mergeCell ref="CN78:CO78"/>
    <mergeCell ref="CP78:CQ78"/>
    <mergeCell ref="CR78:CS78"/>
    <mergeCell ref="CT78:CU78"/>
    <mergeCell ref="CV78:CW78"/>
    <mergeCell ref="CX78:CY78"/>
    <mergeCell ref="CZ78:DA78"/>
    <mergeCell ref="DB78:DC78"/>
    <mergeCell ref="DD78:DE78"/>
    <mergeCell ref="DF78:DG78"/>
    <mergeCell ref="DH78:DI78"/>
    <mergeCell ref="DJ78:DK78"/>
    <mergeCell ref="DL78:DM78"/>
    <mergeCell ref="DN78:DO78"/>
    <mergeCell ref="DP78:DQ78"/>
    <mergeCell ref="DR78:DS78"/>
    <mergeCell ref="DT78:DU78"/>
    <mergeCell ref="DV78:DW78"/>
    <mergeCell ref="DX78:DY78"/>
    <mergeCell ref="DZ78:EA78"/>
    <mergeCell ref="EB78:EC78"/>
    <mergeCell ref="ED78:EE78"/>
    <mergeCell ref="EF78:EG78"/>
    <mergeCell ref="EH78:EI78"/>
    <mergeCell ref="EJ78:EK78"/>
    <mergeCell ref="EL78:EM78"/>
    <mergeCell ref="EN78:EO78"/>
    <mergeCell ref="EP78:EQ78"/>
    <mergeCell ref="ER78:ES78"/>
    <mergeCell ref="ET78:EU78"/>
    <mergeCell ref="EV78:EW78"/>
    <mergeCell ref="EX78:EY78"/>
    <mergeCell ref="EZ78:FA78"/>
    <mergeCell ref="FB78:FC78"/>
    <mergeCell ref="FD78:FE78"/>
    <mergeCell ref="FF78:FG78"/>
    <mergeCell ref="FH78:FI78"/>
    <mergeCell ref="FJ78:FK78"/>
    <mergeCell ref="FL78:FM78"/>
    <mergeCell ref="FN78:FO78"/>
    <mergeCell ref="FP78:FQ78"/>
    <mergeCell ref="FR78:FS78"/>
    <mergeCell ref="FT78:FU78"/>
    <mergeCell ref="FV78:FW78"/>
    <mergeCell ref="FX78:FY78"/>
    <mergeCell ref="FZ78:GA78"/>
    <mergeCell ref="GB78:GC78"/>
    <mergeCell ref="GD78:GE78"/>
    <mergeCell ref="GF78:GG78"/>
    <mergeCell ref="F79:G79"/>
    <mergeCell ref="H79:I79"/>
    <mergeCell ref="J79:K79"/>
    <mergeCell ref="L79:M79"/>
    <mergeCell ref="N79:O79"/>
    <mergeCell ref="P79:Q79"/>
    <mergeCell ref="R79:S79"/>
    <mergeCell ref="T79:U79"/>
    <mergeCell ref="V79:W79"/>
    <mergeCell ref="X79:Y79"/>
    <mergeCell ref="Z79:AA79"/>
    <mergeCell ref="AB79:AC79"/>
    <mergeCell ref="AD79:AE79"/>
    <mergeCell ref="AF79:AG79"/>
    <mergeCell ref="AH79:AI79"/>
    <mergeCell ref="AJ79:AK79"/>
    <mergeCell ref="AL79:AM79"/>
    <mergeCell ref="AN79:AO79"/>
    <mergeCell ref="AP79:AQ79"/>
    <mergeCell ref="AR79:AS79"/>
    <mergeCell ref="AT79:AU79"/>
    <mergeCell ref="AV79:AW79"/>
    <mergeCell ref="AX79:AY79"/>
    <mergeCell ref="AZ79:BA79"/>
    <mergeCell ref="BB79:BC79"/>
    <mergeCell ref="BD79:BE79"/>
    <mergeCell ref="BF79:BG79"/>
    <mergeCell ref="BH79:BI79"/>
    <mergeCell ref="BJ79:BK79"/>
    <mergeCell ref="BL79:BM79"/>
    <mergeCell ref="BN79:BO79"/>
    <mergeCell ref="BP79:BQ79"/>
    <mergeCell ref="BR79:BS79"/>
    <mergeCell ref="BT79:BU79"/>
    <mergeCell ref="BV79:BW79"/>
    <mergeCell ref="BX79:BY79"/>
    <mergeCell ref="BZ79:CA79"/>
    <mergeCell ref="CB79:CC79"/>
    <mergeCell ref="CD79:CE79"/>
    <mergeCell ref="CF79:CG79"/>
    <mergeCell ref="CH79:CI79"/>
    <mergeCell ref="CJ79:CK79"/>
    <mergeCell ref="CL79:CM79"/>
    <mergeCell ref="CN79:CO79"/>
    <mergeCell ref="CP79:CQ79"/>
    <mergeCell ref="CR79:CS79"/>
    <mergeCell ref="CT79:CU79"/>
    <mergeCell ref="CV79:CW79"/>
    <mergeCell ref="CX79:CY79"/>
    <mergeCell ref="CZ79:DA79"/>
    <mergeCell ref="DB79:DC79"/>
    <mergeCell ref="DD79:DE79"/>
    <mergeCell ref="DF79:DG79"/>
    <mergeCell ref="DH79:DI79"/>
    <mergeCell ref="DJ79:DK79"/>
    <mergeCell ref="DL79:DM79"/>
    <mergeCell ref="DN79:DO79"/>
    <mergeCell ref="DP79:DQ79"/>
    <mergeCell ref="DR79:DS79"/>
    <mergeCell ref="DT79:DU79"/>
    <mergeCell ref="DV79:DW79"/>
    <mergeCell ref="DX79:DY79"/>
    <mergeCell ref="DZ79:EA79"/>
    <mergeCell ref="EB79:EC79"/>
    <mergeCell ref="ED79:EE79"/>
    <mergeCell ref="EF79:EG79"/>
    <mergeCell ref="EH79:EI79"/>
    <mergeCell ref="EJ79:EK79"/>
    <mergeCell ref="EL79:EM79"/>
    <mergeCell ref="EN79:EO79"/>
    <mergeCell ref="EP79:EQ79"/>
    <mergeCell ref="ER79:ES79"/>
    <mergeCell ref="ET79:EU79"/>
    <mergeCell ref="EV79:EW79"/>
    <mergeCell ref="EX79:EY79"/>
    <mergeCell ref="EZ79:FA79"/>
    <mergeCell ref="FB79:FC79"/>
    <mergeCell ref="FD79:FE79"/>
    <mergeCell ref="FF79:FG79"/>
    <mergeCell ref="FH79:FI79"/>
    <mergeCell ref="FJ79:FK79"/>
    <mergeCell ref="FL79:FM79"/>
    <mergeCell ref="FN79:FO79"/>
    <mergeCell ref="FP79:FQ79"/>
    <mergeCell ref="FR79:FS79"/>
    <mergeCell ref="FT79:FU79"/>
    <mergeCell ref="FV79:FW79"/>
    <mergeCell ref="FX79:FY79"/>
    <mergeCell ref="FZ79:GA79"/>
    <mergeCell ref="GB79:GC79"/>
    <mergeCell ref="GD79:GE79"/>
    <mergeCell ref="GF79:GG79"/>
    <mergeCell ref="F80:G80"/>
    <mergeCell ref="H80:I80"/>
    <mergeCell ref="J80:K80"/>
    <mergeCell ref="L80:M80"/>
    <mergeCell ref="N80:O80"/>
    <mergeCell ref="P80:Q80"/>
    <mergeCell ref="R80:S80"/>
    <mergeCell ref="T80:U80"/>
    <mergeCell ref="V80:W80"/>
    <mergeCell ref="X80:Y80"/>
    <mergeCell ref="Z80:AA80"/>
    <mergeCell ref="AB80:AC80"/>
    <mergeCell ref="AD80:AE80"/>
    <mergeCell ref="AF80:AG80"/>
    <mergeCell ref="AH80:AI80"/>
    <mergeCell ref="AJ80:AK80"/>
    <mergeCell ref="AL80:AM80"/>
    <mergeCell ref="AN80:AO80"/>
    <mergeCell ref="AP80:AQ80"/>
    <mergeCell ref="AR80:AS80"/>
    <mergeCell ref="AT80:AU80"/>
    <mergeCell ref="AV80:AW80"/>
    <mergeCell ref="AX80:AY80"/>
    <mergeCell ref="AZ80:BA80"/>
    <mergeCell ref="BB80:BC80"/>
    <mergeCell ref="BD80:BE80"/>
    <mergeCell ref="BF80:BG80"/>
    <mergeCell ref="BH80:BI80"/>
    <mergeCell ref="BJ80:BK80"/>
    <mergeCell ref="BL80:BM80"/>
    <mergeCell ref="BN80:BO80"/>
    <mergeCell ref="BP80:BQ80"/>
    <mergeCell ref="BR80:BS80"/>
    <mergeCell ref="BT80:BU80"/>
    <mergeCell ref="BV80:BW80"/>
    <mergeCell ref="BX80:BY80"/>
    <mergeCell ref="BZ80:CA80"/>
    <mergeCell ref="CB80:CC80"/>
    <mergeCell ref="CD80:CE80"/>
    <mergeCell ref="CF80:CG80"/>
    <mergeCell ref="CH80:CI80"/>
    <mergeCell ref="CJ80:CK80"/>
    <mergeCell ref="CL80:CM80"/>
    <mergeCell ref="CN80:CO80"/>
    <mergeCell ref="CP80:CQ80"/>
    <mergeCell ref="CR80:CS80"/>
    <mergeCell ref="CT80:CU80"/>
    <mergeCell ref="CV80:CW80"/>
    <mergeCell ref="CX80:CY80"/>
    <mergeCell ref="CZ80:DA80"/>
    <mergeCell ref="DB80:DC80"/>
    <mergeCell ref="DD80:DE80"/>
    <mergeCell ref="DF80:DG80"/>
    <mergeCell ref="DH80:DI80"/>
    <mergeCell ref="DJ80:DK80"/>
    <mergeCell ref="DL80:DM80"/>
    <mergeCell ref="DN80:DO80"/>
    <mergeCell ref="DP80:DQ80"/>
    <mergeCell ref="DR80:DS80"/>
    <mergeCell ref="DT80:DU80"/>
    <mergeCell ref="DV80:DW80"/>
    <mergeCell ref="DX80:DY80"/>
    <mergeCell ref="DZ80:EA80"/>
    <mergeCell ref="EB80:EC80"/>
    <mergeCell ref="ED80:EE80"/>
    <mergeCell ref="EF80:EG80"/>
    <mergeCell ref="EH80:EI80"/>
    <mergeCell ref="EJ80:EK80"/>
    <mergeCell ref="EL80:EM80"/>
    <mergeCell ref="EN80:EO80"/>
    <mergeCell ref="EP80:EQ80"/>
    <mergeCell ref="ER80:ES80"/>
    <mergeCell ref="ET80:EU80"/>
    <mergeCell ref="EV80:EW80"/>
    <mergeCell ref="EX80:EY80"/>
    <mergeCell ref="EZ80:FA80"/>
    <mergeCell ref="FB80:FC80"/>
    <mergeCell ref="FD80:FE80"/>
    <mergeCell ref="FF80:FG80"/>
    <mergeCell ref="FH80:FI80"/>
    <mergeCell ref="FJ80:FK80"/>
    <mergeCell ref="FL80:FM80"/>
    <mergeCell ref="FN80:FO80"/>
    <mergeCell ref="FP80:FQ80"/>
    <mergeCell ref="FR80:FS80"/>
    <mergeCell ref="FT80:FU80"/>
    <mergeCell ref="FV80:FW80"/>
    <mergeCell ref="FX80:FY80"/>
    <mergeCell ref="FZ80:GA80"/>
    <mergeCell ref="GB80:GC80"/>
    <mergeCell ref="GD80:GE80"/>
    <mergeCell ref="GF80:GG80"/>
    <mergeCell ref="F81:G81"/>
    <mergeCell ref="H81:I81"/>
    <mergeCell ref="J81:K81"/>
    <mergeCell ref="L81:M81"/>
    <mergeCell ref="N81:O81"/>
    <mergeCell ref="P81:Q81"/>
    <mergeCell ref="R81:S81"/>
    <mergeCell ref="T81:U81"/>
    <mergeCell ref="V81:W81"/>
    <mergeCell ref="X81:Y81"/>
    <mergeCell ref="Z81:AA81"/>
    <mergeCell ref="AB81:AC81"/>
    <mergeCell ref="AD81:AE81"/>
    <mergeCell ref="AF81:AG81"/>
    <mergeCell ref="AH81:AI81"/>
    <mergeCell ref="AJ81:AK81"/>
    <mergeCell ref="AL81:AM81"/>
    <mergeCell ref="AN81:AO81"/>
    <mergeCell ref="AP81:AQ81"/>
    <mergeCell ref="AR81:AS81"/>
    <mergeCell ref="AT81:AU81"/>
    <mergeCell ref="AV81:AW81"/>
    <mergeCell ref="AX81:AY81"/>
    <mergeCell ref="AZ81:BA81"/>
    <mergeCell ref="BB81:BC81"/>
    <mergeCell ref="BD81:BE81"/>
    <mergeCell ref="BF81:BG81"/>
    <mergeCell ref="BH81:BI81"/>
    <mergeCell ref="BJ81:BK81"/>
    <mergeCell ref="BL81:BM81"/>
    <mergeCell ref="BN81:BO81"/>
    <mergeCell ref="BP81:BQ81"/>
    <mergeCell ref="BR81:BS81"/>
    <mergeCell ref="BT81:BU81"/>
    <mergeCell ref="BV81:BW81"/>
    <mergeCell ref="BX81:BY81"/>
    <mergeCell ref="BZ81:CA81"/>
    <mergeCell ref="CB81:CC81"/>
    <mergeCell ref="CD81:CE81"/>
    <mergeCell ref="CF81:CG81"/>
    <mergeCell ref="CH81:CI81"/>
    <mergeCell ref="CJ81:CK81"/>
    <mergeCell ref="CL81:CM81"/>
    <mergeCell ref="CN81:CO81"/>
    <mergeCell ref="CP81:CQ81"/>
    <mergeCell ref="CR81:CS81"/>
    <mergeCell ref="CT81:CU81"/>
    <mergeCell ref="CV81:CW81"/>
    <mergeCell ref="CX81:CY81"/>
    <mergeCell ref="CZ81:DA81"/>
    <mergeCell ref="DB81:DC81"/>
    <mergeCell ref="DD81:DE81"/>
    <mergeCell ref="DF81:DG81"/>
    <mergeCell ref="DH81:DI81"/>
    <mergeCell ref="DJ81:DK81"/>
    <mergeCell ref="DL81:DM81"/>
    <mergeCell ref="DN81:DO81"/>
    <mergeCell ref="DP81:DQ81"/>
    <mergeCell ref="DR81:DS81"/>
    <mergeCell ref="DT81:DU81"/>
    <mergeCell ref="DV81:DW81"/>
    <mergeCell ref="DX81:DY81"/>
    <mergeCell ref="DZ81:EA81"/>
    <mergeCell ref="EB81:EC81"/>
    <mergeCell ref="ED81:EE81"/>
    <mergeCell ref="EF81:EG81"/>
    <mergeCell ref="EH81:EI81"/>
    <mergeCell ref="EJ81:EK81"/>
    <mergeCell ref="EL81:EM81"/>
    <mergeCell ref="EN81:EO81"/>
    <mergeCell ref="EP81:EQ81"/>
    <mergeCell ref="ER81:ES81"/>
    <mergeCell ref="ET81:EU81"/>
    <mergeCell ref="EV81:EW81"/>
    <mergeCell ref="EX81:EY81"/>
    <mergeCell ref="EZ81:FA81"/>
    <mergeCell ref="FB81:FC81"/>
    <mergeCell ref="FD81:FE81"/>
    <mergeCell ref="FF81:FG81"/>
    <mergeCell ref="FH81:FI81"/>
    <mergeCell ref="FJ81:FK81"/>
    <mergeCell ref="FL81:FM81"/>
    <mergeCell ref="FN81:FO81"/>
    <mergeCell ref="FP81:FQ81"/>
    <mergeCell ref="FR81:FS81"/>
    <mergeCell ref="FT81:FU81"/>
    <mergeCell ref="FV81:FW81"/>
    <mergeCell ref="FX81:FY81"/>
    <mergeCell ref="FZ81:GA81"/>
    <mergeCell ref="GB81:GC81"/>
    <mergeCell ref="GD81:GE81"/>
    <mergeCell ref="GF81:GG81"/>
    <mergeCell ref="F82:G82"/>
    <mergeCell ref="H82:I82"/>
    <mergeCell ref="J82:K82"/>
    <mergeCell ref="L82:M82"/>
    <mergeCell ref="N82:O82"/>
    <mergeCell ref="P82:Q82"/>
    <mergeCell ref="R82:S82"/>
    <mergeCell ref="T82:U82"/>
    <mergeCell ref="V82:W82"/>
    <mergeCell ref="X82:Y82"/>
    <mergeCell ref="Z82:AA82"/>
    <mergeCell ref="AB82:AC82"/>
    <mergeCell ref="AD82:AE82"/>
    <mergeCell ref="AF82:AG82"/>
    <mergeCell ref="AH82:AI82"/>
    <mergeCell ref="AJ82:AK82"/>
    <mergeCell ref="AL82:AM82"/>
    <mergeCell ref="AN82:AO82"/>
    <mergeCell ref="AP82:AQ82"/>
    <mergeCell ref="AR82:AS82"/>
    <mergeCell ref="AT82:AU82"/>
    <mergeCell ref="AV82:AW82"/>
    <mergeCell ref="AX82:AY82"/>
    <mergeCell ref="AZ82:BA82"/>
    <mergeCell ref="BB82:BC82"/>
    <mergeCell ref="BD82:BE82"/>
    <mergeCell ref="BF82:BG82"/>
    <mergeCell ref="BH82:BI82"/>
    <mergeCell ref="BJ82:BK82"/>
    <mergeCell ref="BL82:BM82"/>
    <mergeCell ref="BN82:BO82"/>
    <mergeCell ref="BP82:BQ82"/>
    <mergeCell ref="BR82:BS82"/>
    <mergeCell ref="BT82:BU82"/>
    <mergeCell ref="BV82:BW82"/>
    <mergeCell ref="BX82:BY82"/>
    <mergeCell ref="BZ82:CA82"/>
    <mergeCell ref="CB82:CC82"/>
    <mergeCell ref="CD82:CE82"/>
    <mergeCell ref="CF82:CG82"/>
    <mergeCell ref="CH82:CI82"/>
    <mergeCell ref="CJ82:CK82"/>
    <mergeCell ref="CL82:CM82"/>
    <mergeCell ref="CN82:CO82"/>
    <mergeCell ref="CP82:CQ82"/>
    <mergeCell ref="CR82:CS82"/>
    <mergeCell ref="CT82:CU82"/>
    <mergeCell ref="CV82:CW82"/>
    <mergeCell ref="CX82:CY82"/>
    <mergeCell ref="CZ82:DA82"/>
    <mergeCell ref="DB82:DC82"/>
    <mergeCell ref="DD82:DE82"/>
    <mergeCell ref="DF82:DG82"/>
    <mergeCell ref="DH82:DI82"/>
    <mergeCell ref="DJ82:DK82"/>
    <mergeCell ref="DL82:DM82"/>
    <mergeCell ref="DN82:DO82"/>
    <mergeCell ref="DP82:DQ82"/>
    <mergeCell ref="DR82:DS82"/>
    <mergeCell ref="DT82:DU82"/>
    <mergeCell ref="DV82:DW82"/>
    <mergeCell ref="DX82:DY82"/>
    <mergeCell ref="DZ82:EA82"/>
    <mergeCell ref="EB82:EC82"/>
    <mergeCell ref="ED82:EE82"/>
    <mergeCell ref="EF82:EG82"/>
    <mergeCell ref="EH82:EI82"/>
    <mergeCell ref="EJ82:EK82"/>
    <mergeCell ref="EL82:EM82"/>
    <mergeCell ref="EN82:EO82"/>
    <mergeCell ref="EP82:EQ82"/>
    <mergeCell ref="ER82:ES82"/>
    <mergeCell ref="ET82:EU82"/>
    <mergeCell ref="EV82:EW82"/>
    <mergeCell ref="EX82:EY82"/>
    <mergeCell ref="EZ82:FA82"/>
    <mergeCell ref="FB82:FC82"/>
    <mergeCell ref="FD82:FE82"/>
    <mergeCell ref="FF82:FG82"/>
    <mergeCell ref="FH82:FI82"/>
    <mergeCell ref="FJ82:FK82"/>
    <mergeCell ref="FL82:FM82"/>
    <mergeCell ref="FN82:FO82"/>
    <mergeCell ref="FP82:FQ82"/>
    <mergeCell ref="FR82:FS82"/>
    <mergeCell ref="FT82:FU82"/>
    <mergeCell ref="FV82:FW82"/>
    <mergeCell ref="FX82:FY82"/>
    <mergeCell ref="FZ82:GA82"/>
    <mergeCell ref="GB82:GC82"/>
    <mergeCell ref="GD82:GE82"/>
    <mergeCell ref="GF82:GG82"/>
    <mergeCell ref="F83:G83"/>
    <mergeCell ref="H83:I83"/>
    <mergeCell ref="J83:K83"/>
    <mergeCell ref="L83:M83"/>
    <mergeCell ref="N83:O83"/>
    <mergeCell ref="P83:Q83"/>
    <mergeCell ref="R83:S83"/>
    <mergeCell ref="T83:U83"/>
    <mergeCell ref="V83:W83"/>
    <mergeCell ref="X83:Y83"/>
    <mergeCell ref="Z83:AA83"/>
    <mergeCell ref="AB83:AC83"/>
    <mergeCell ref="AD83:AE83"/>
    <mergeCell ref="AF83:AG83"/>
    <mergeCell ref="AH83:AI83"/>
    <mergeCell ref="AJ83:AK83"/>
    <mergeCell ref="AL83:AM83"/>
    <mergeCell ref="AN83:AO83"/>
    <mergeCell ref="AP83:AQ83"/>
    <mergeCell ref="AR83:AS83"/>
    <mergeCell ref="AT83:AU83"/>
    <mergeCell ref="AV83:AW83"/>
    <mergeCell ref="AX83:AY83"/>
    <mergeCell ref="AZ83:BA83"/>
    <mergeCell ref="BB83:BC83"/>
    <mergeCell ref="BD83:BE83"/>
    <mergeCell ref="BF83:BG83"/>
    <mergeCell ref="BH83:BI83"/>
    <mergeCell ref="BJ83:BK83"/>
    <mergeCell ref="BL83:BM83"/>
    <mergeCell ref="BN83:BO83"/>
    <mergeCell ref="BP83:BQ83"/>
    <mergeCell ref="BR83:BS83"/>
    <mergeCell ref="BT83:BU83"/>
    <mergeCell ref="BV83:BW83"/>
    <mergeCell ref="BX83:BY83"/>
    <mergeCell ref="BZ83:CA83"/>
    <mergeCell ref="CB83:CC83"/>
    <mergeCell ref="CD83:CE83"/>
    <mergeCell ref="CF83:CG83"/>
    <mergeCell ref="CH83:CI83"/>
    <mergeCell ref="CJ83:CK83"/>
    <mergeCell ref="CL83:CM83"/>
    <mergeCell ref="CN83:CO83"/>
    <mergeCell ref="CP83:CQ83"/>
    <mergeCell ref="CR83:CS83"/>
    <mergeCell ref="CT83:CU83"/>
    <mergeCell ref="CV83:CW83"/>
    <mergeCell ref="CX83:CY83"/>
    <mergeCell ref="CZ83:DA83"/>
    <mergeCell ref="DB83:DC83"/>
    <mergeCell ref="DD83:DE83"/>
    <mergeCell ref="DF83:DG83"/>
    <mergeCell ref="DH83:DI83"/>
    <mergeCell ref="DJ83:DK83"/>
    <mergeCell ref="DL83:DM83"/>
    <mergeCell ref="DN83:DO83"/>
    <mergeCell ref="DP83:DQ83"/>
    <mergeCell ref="DR83:DS83"/>
    <mergeCell ref="DT83:DU83"/>
    <mergeCell ref="DV83:DW83"/>
    <mergeCell ref="DX83:DY83"/>
    <mergeCell ref="DZ83:EA83"/>
    <mergeCell ref="EB83:EC83"/>
    <mergeCell ref="ED83:EE83"/>
    <mergeCell ref="EF83:EG83"/>
    <mergeCell ref="EH83:EI83"/>
    <mergeCell ref="EJ83:EK83"/>
    <mergeCell ref="EL83:EM83"/>
    <mergeCell ref="EN83:EO83"/>
    <mergeCell ref="EP83:EQ83"/>
    <mergeCell ref="ER83:ES83"/>
    <mergeCell ref="ET83:EU83"/>
    <mergeCell ref="EV83:EW83"/>
    <mergeCell ref="EX83:EY83"/>
    <mergeCell ref="EZ83:FA83"/>
    <mergeCell ref="FB83:FC83"/>
    <mergeCell ref="FD83:FE83"/>
    <mergeCell ref="FF83:FG83"/>
    <mergeCell ref="FH83:FI83"/>
    <mergeCell ref="FJ83:FK83"/>
    <mergeCell ref="FL83:FM83"/>
    <mergeCell ref="FN83:FO83"/>
    <mergeCell ref="FP83:FQ83"/>
    <mergeCell ref="FR83:FS83"/>
    <mergeCell ref="FT83:FU83"/>
    <mergeCell ref="FV83:FW83"/>
    <mergeCell ref="FX83:FY83"/>
    <mergeCell ref="FZ83:GA83"/>
    <mergeCell ref="GB83:GC83"/>
    <mergeCell ref="GD83:GE83"/>
    <mergeCell ref="GF83:GG83"/>
    <mergeCell ref="F84:G84"/>
    <mergeCell ref="H84:I84"/>
    <mergeCell ref="J84:K84"/>
    <mergeCell ref="L84:M84"/>
    <mergeCell ref="N84:O84"/>
    <mergeCell ref="P84:Q84"/>
    <mergeCell ref="R84:S84"/>
    <mergeCell ref="T84:U84"/>
    <mergeCell ref="V84:W84"/>
    <mergeCell ref="X84:Y84"/>
    <mergeCell ref="Z84:AA84"/>
    <mergeCell ref="AB84:AC84"/>
    <mergeCell ref="AD84:AE84"/>
    <mergeCell ref="AF84:AG84"/>
    <mergeCell ref="AH84:AI84"/>
    <mergeCell ref="AJ84:AK84"/>
    <mergeCell ref="AL84:AM84"/>
    <mergeCell ref="AN84:AO84"/>
    <mergeCell ref="AP84:AQ84"/>
    <mergeCell ref="AR84:AS84"/>
    <mergeCell ref="AT84:AU84"/>
    <mergeCell ref="AV84:AW84"/>
    <mergeCell ref="AX84:AY84"/>
    <mergeCell ref="AZ84:BA84"/>
    <mergeCell ref="BB84:BC84"/>
    <mergeCell ref="BD84:BE84"/>
    <mergeCell ref="BF84:BG84"/>
    <mergeCell ref="BH84:BI84"/>
    <mergeCell ref="BJ84:BK84"/>
    <mergeCell ref="BL84:BM84"/>
    <mergeCell ref="BN84:BO84"/>
    <mergeCell ref="BP84:BQ84"/>
    <mergeCell ref="BR84:BS84"/>
    <mergeCell ref="BT84:BU84"/>
    <mergeCell ref="BV84:BW84"/>
    <mergeCell ref="BX84:BY84"/>
    <mergeCell ref="BZ84:CA84"/>
    <mergeCell ref="CB84:CC84"/>
    <mergeCell ref="CD84:CE84"/>
    <mergeCell ref="CF84:CG84"/>
    <mergeCell ref="CH84:CI84"/>
    <mergeCell ref="CJ84:CK84"/>
    <mergeCell ref="CL84:CM84"/>
    <mergeCell ref="CN84:CO84"/>
    <mergeCell ref="CP84:CQ84"/>
    <mergeCell ref="CR84:CS84"/>
    <mergeCell ref="CT84:CU84"/>
    <mergeCell ref="CV84:CW84"/>
    <mergeCell ref="CX84:CY84"/>
    <mergeCell ref="CZ84:DA84"/>
    <mergeCell ref="DB84:DC84"/>
    <mergeCell ref="DD84:DE84"/>
    <mergeCell ref="DF84:DG84"/>
    <mergeCell ref="DH84:DI84"/>
    <mergeCell ref="DJ84:DK84"/>
    <mergeCell ref="DL84:DM84"/>
    <mergeCell ref="DN84:DO84"/>
    <mergeCell ref="DP84:DQ84"/>
    <mergeCell ref="DR84:DS84"/>
    <mergeCell ref="DT84:DU84"/>
    <mergeCell ref="DV84:DW84"/>
    <mergeCell ref="DX84:DY84"/>
    <mergeCell ref="DZ84:EA84"/>
    <mergeCell ref="EB84:EC84"/>
    <mergeCell ref="ED84:EE84"/>
    <mergeCell ref="EF84:EG84"/>
    <mergeCell ref="EH84:EI84"/>
    <mergeCell ref="EJ84:EK84"/>
    <mergeCell ref="EL84:EM84"/>
    <mergeCell ref="EN84:EO84"/>
    <mergeCell ref="EP84:EQ84"/>
    <mergeCell ref="ER84:ES84"/>
    <mergeCell ref="ET84:EU84"/>
    <mergeCell ref="EV84:EW84"/>
    <mergeCell ref="EX84:EY84"/>
    <mergeCell ref="EZ84:FA84"/>
    <mergeCell ref="FB84:FC84"/>
    <mergeCell ref="FD84:FE84"/>
    <mergeCell ref="FF84:FG84"/>
    <mergeCell ref="FH84:FI84"/>
    <mergeCell ref="FJ84:FK84"/>
    <mergeCell ref="FL84:FM84"/>
    <mergeCell ref="FN84:FO84"/>
    <mergeCell ref="FP84:FQ84"/>
    <mergeCell ref="FR84:FS84"/>
    <mergeCell ref="FT84:FU84"/>
    <mergeCell ref="FV84:FW84"/>
    <mergeCell ref="FX84:FY84"/>
    <mergeCell ref="FZ84:GA84"/>
    <mergeCell ref="GB84:GC84"/>
    <mergeCell ref="GD84:GE84"/>
    <mergeCell ref="GF84:GG84"/>
    <mergeCell ref="F85:G85"/>
    <mergeCell ref="H85:I85"/>
    <mergeCell ref="J85:K85"/>
    <mergeCell ref="L85:M85"/>
    <mergeCell ref="N85:O85"/>
    <mergeCell ref="P85:Q85"/>
    <mergeCell ref="R85:S85"/>
    <mergeCell ref="T85:U85"/>
    <mergeCell ref="V85:W85"/>
    <mergeCell ref="X85:Y85"/>
    <mergeCell ref="Z85:AA85"/>
    <mergeCell ref="AB85:AC85"/>
    <mergeCell ref="AD85:AE85"/>
    <mergeCell ref="AF85:AG85"/>
    <mergeCell ref="AH85:AI85"/>
    <mergeCell ref="AJ85:AK85"/>
    <mergeCell ref="AL85:AM85"/>
    <mergeCell ref="AN85:AO85"/>
    <mergeCell ref="AP85:AQ85"/>
    <mergeCell ref="AR85:AS85"/>
    <mergeCell ref="AT85:AU85"/>
    <mergeCell ref="AV85:AW85"/>
    <mergeCell ref="AX85:AY85"/>
    <mergeCell ref="AZ85:BA85"/>
    <mergeCell ref="BB85:BC85"/>
    <mergeCell ref="BD85:BE85"/>
    <mergeCell ref="BF85:BG85"/>
    <mergeCell ref="BH85:BI85"/>
    <mergeCell ref="BJ85:BK85"/>
    <mergeCell ref="BL85:BM85"/>
    <mergeCell ref="BN85:BO85"/>
    <mergeCell ref="BP85:BQ85"/>
    <mergeCell ref="BR85:BS85"/>
    <mergeCell ref="BT85:BU85"/>
    <mergeCell ref="BV85:BW85"/>
    <mergeCell ref="BX85:BY85"/>
    <mergeCell ref="BZ85:CA85"/>
    <mergeCell ref="CB85:CC85"/>
    <mergeCell ref="CD85:CE85"/>
    <mergeCell ref="CF85:CG85"/>
    <mergeCell ref="CH85:CI85"/>
    <mergeCell ref="CJ85:CK85"/>
    <mergeCell ref="CL85:CM85"/>
    <mergeCell ref="CN85:CO85"/>
    <mergeCell ref="CP85:CQ85"/>
    <mergeCell ref="CR85:CS85"/>
    <mergeCell ref="CT85:CU85"/>
    <mergeCell ref="CV85:CW85"/>
    <mergeCell ref="CX85:CY85"/>
    <mergeCell ref="CZ85:DA85"/>
    <mergeCell ref="DB85:DC85"/>
    <mergeCell ref="DD85:DE85"/>
    <mergeCell ref="DF85:DG85"/>
    <mergeCell ref="DH85:DI85"/>
    <mergeCell ref="DJ85:DK85"/>
    <mergeCell ref="DL85:DM85"/>
    <mergeCell ref="DN85:DO85"/>
    <mergeCell ref="DP85:DQ85"/>
    <mergeCell ref="DR85:DS85"/>
    <mergeCell ref="DT85:DU85"/>
    <mergeCell ref="DV85:DW85"/>
    <mergeCell ref="DX85:DY85"/>
    <mergeCell ref="DZ85:EA85"/>
    <mergeCell ref="EB85:EC85"/>
    <mergeCell ref="ED85:EE85"/>
    <mergeCell ref="EF85:EG85"/>
    <mergeCell ref="EH85:EI85"/>
    <mergeCell ref="EJ85:EK85"/>
    <mergeCell ref="EL85:EM85"/>
    <mergeCell ref="EN85:EO85"/>
    <mergeCell ref="EP85:EQ85"/>
    <mergeCell ref="ER85:ES85"/>
    <mergeCell ref="ET85:EU85"/>
    <mergeCell ref="EV85:EW85"/>
    <mergeCell ref="EX85:EY85"/>
    <mergeCell ref="EZ85:FA85"/>
    <mergeCell ref="FB85:FC85"/>
    <mergeCell ref="FD85:FE85"/>
    <mergeCell ref="FF85:FG85"/>
    <mergeCell ref="FH85:FI85"/>
    <mergeCell ref="FJ85:FK85"/>
    <mergeCell ref="FL85:FM85"/>
    <mergeCell ref="FN85:FO85"/>
    <mergeCell ref="FP85:FQ85"/>
    <mergeCell ref="FR85:FS85"/>
    <mergeCell ref="FT85:FU85"/>
    <mergeCell ref="FV85:FW85"/>
    <mergeCell ref="FX85:FY85"/>
    <mergeCell ref="FZ85:GA85"/>
    <mergeCell ref="GB85:GC85"/>
    <mergeCell ref="GD85:GE85"/>
    <mergeCell ref="GF85:GG85"/>
    <mergeCell ref="F86:G86"/>
    <mergeCell ref="H86:I86"/>
    <mergeCell ref="J86:K86"/>
    <mergeCell ref="L86:M86"/>
    <mergeCell ref="N86:O86"/>
    <mergeCell ref="P86:Q86"/>
    <mergeCell ref="R86:S86"/>
    <mergeCell ref="T86:U86"/>
    <mergeCell ref="V86:W86"/>
    <mergeCell ref="X86:Y86"/>
    <mergeCell ref="Z86:AA86"/>
    <mergeCell ref="AB86:AC86"/>
    <mergeCell ref="AD86:AE86"/>
    <mergeCell ref="AF86:AG86"/>
    <mergeCell ref="AH86:AI86"/>
    <mergeCell ref="AJ86:AK86"/>
    <mergeCell ref="AL86:AM86"/>
    <mergeCell ref="AN86:AO86"/>
    <mergeCell ref="AP86:AQ86"/>
    <mergeCell ref="AR86:AS86"/>
    <mergeCell ref="AT86:AU86"/>
    <mergeCell ref="AV86:AW86"/>
    <mergeCell ref="AX86:AY86"/>
    <mergeCell ref="AZ86:BA86"/>
    <mergeCell ref="BB86:BC86"/>
    <mergeCell ref="BD86:BE86"/>
    <mergeCell ref="BF86:BG86"/>
    <mergeCell ref="BH86:BI86"/>
    <mergeCell ref="BJ86:BK86"/>
    <mergeCell ref="BL86:BM86"/>
    <mergeCell ref="BN86:BO86"/>
    <mergeCell ref="BP86:BQ86"/>
    <mergeCell ref="BR86:BS86"/>
    <mergeCell ref="BT86:BU86"/>
    <mergeCell ref="BV86:BW86"/>
    <mergeCell ref="BX86:BY86"/>
    <mergeCell ref="BZ86:CA86"/>
    <mergeCell ref="CB86:CC86"/>
    <mergeCell ref="CD86:CE86"/>
    <mergeCell ref="CF86:CG86"/>
    <mergeCell ref="CH86:CI86"/>
    <mergeCell ref="CJ86:CK86"/>
    <mergeCell ref="CL86:CM86"/>
    <mergeCell ref="CN86:CO86"/>
    <mergeCell ref="CP86:CQ86"/>
    <mergeCell ref="CR86:CS86"/>
    <mergeCell ref="CT86:CU86"/>
    <mergeCell ref="CV86:CW86"/>
    <mergeCell ref="CX86:CY86"/>
    <mergeCell ref="CZ86:DA86"/>
    <mergeCell ref="DB86:DC86"/>
    <mergeCell ref="DD86:DE86"/>
    <mergeCell ref="DF86:DG86"/>
    <mergeCell ref="DH86:DI86"/>
    <mergeCell ref="DJ86:DK86"/>
    <mergeCell ref="DL86:DM86"/>
    <mergeCell ref="DN86:DO86"/>
    <mergeCell ref="DP86:DQ86"/>
    <mergeCell ref="DR86:DS86"/>
    <mergeCell ref="DT86:DU86"/>
    <mergeCell ref="DV86:DW86"/>
    <mergeCell ref="DX86:DY86"/>
    <mergeCell ref="DZ86:EA86"/>
    <mergeCell ref="EB86:EC86"/>
    <mergeCell ref="ED86:EE86"/>
    <mergeCell ref="EF86:EG86"/>
    <mergeCell ref="EH86:EI86"/>
    <mergeCell ref="EJ86:EK86"/>
    <mergeCell ref="EL86:EM86"/>
    <mergeCell ref="EN86:EO86"/>
    <mergeCell ref="EP86:EQ86"/>
    <mergeCell ref="ER86:ES86"/>
    <mergeCell ref="ET86:EU86"/>
    <mergeCell ref="EV86:EW86"/>
    <mergeCell ref="EX86:EY86"/>
    <mergeCell ref="EZ86:FA86"/>
    <mergeCell ref="FB86:FC86"/>
    <mergeCell ref="FD86:FE86"/>
    <mergeCell ref="FF86:FG86"/>
    <mergeCell ref="FH86:FI86"/>
    <mergeCell ref="FJ86:FK86"/>
    <mergeCell ref="FL86:FM86"/>
    <mergeCell ref="FN86:FO86"/>
    <mergeCell ref="FP86:FQ86"/>
    <mergeCell ref="FR86:FS86"/>
    <mergeCell ref="FT86:FU86"/>
    <mergeCell ref="FV86:FW86"/>
    <mergeCell ref="FX86:FY86"/>
    <mergeCell ref="FZ86:GA86"/>
    <mergeCell ref="GB86:GC86"/>
    <mergeCell ref="GD86:GE86"/>
    <mergeCell ref="GF86:GG86"/>
    <mergeCell ref="F87:G87"/>
    <mergeCell ref="H87:I87"/>
    <mergeCell ref="J87:K87"/>
    <mergeCell ref="L87:M87"/>
    <mergeCell ref="N87:O87"/>
    <mergeCell ref="P87:Q87"/>
    <mergeCell ref="R87:S87"/>
    <mergeCell ref="T87:U87"/>
    <mergeCell ref="V87:W87"/>
    <mergeCell ref="X87:Y87"/>
    <mergeCell ref="Z87:AA87"/>
    <mergeCell ref="AB87:AC87"/>
    <mergeCell ref="AD87:AE87"/>
    <mergeCell ref="AF87:AG87"/>
    <mergeCell ref="AH87:AI87"/>
    <mergeCell ref="AJ87:AK87"/>
    <mergeCell ref="AL87:AM87"/>
    <mergeCell ref="AN87:AO87"/>
    <mergeCell ref="AP87:AQ87"/>
    <mergeCell ref="AR87:AS87"/>
    <mergeCell ref="AT87:AU87"/>
    <mergeCell ref="AV87:AW87"/>
    <mergeCell ref="AX87:AY87"/>
    <mergeCell ref="AZ87:BA87"/>
    <mergeCell ref="BB87:BC87"/>
    <mergeCell ref="BD87:BE87"/>
    <mergeCell ref="BF87:BG87"/>
    <mergeCell ref="BH87:BI87"/>
    <mergeCell ref="BJ87:BK87"/>
    <mergeCell ref="BL87:BM87"/>
    <mergeCell ref="BN87:BO87"/>
    <mergeCell ref="BP87:BQ87"/>
    <mergeCell ref="BR87:BS87"/>
    <mergeCell ref="BT87:BU87"/>
    <mergeCell ref="BV87:BW87"/>
    <mergeCell ref="BX87:BY87"/>
    <mergeCell ref="BZ87:CA87"/>
    <mergeCell ref="CB87:CC87"/>
    <mergeCell ref="CD87:CE87"/>
    <mergeCell ref="CF87:CG87"/>
    <mergeCell ref="CH87:CI87"/>
    <mergeCell ref="CJ87:CK87"/>
    <mergeCell ref="CL87:CM87"/>
    <mergeCell ref="CN87:CO87"/>
    <mergeCell ref="CP87:CQ87"/>
    <mergeCell ref="CR87:CS87"/>
    <mergeCell ref="CT87:CU87"/>
    <mergeCell ref="CV87:CW87"/>
    <mergeCell ref="CX87:CY87"/>
    <mergeCell ref="CZ87:DA87"/>
    <mergeCell ref="DB87:DC87"/>
    <mergeCell ref="DD87:DE87"/>
    <mergeCell ref="DF87:DG87"/>
    <mergeCell ref="DH87:DI87"/>
    <mergeCell ref="DJ87:DK87"/>
    <mergeCell ref="DL87:DM87"/>
    <mergeCell ref="DN87:DO87"/>
    <mergeCell ref="DP87:DQ87"/>
    <mergeCell ref="DR87:DS87"/>
    <mergeCell ref="DT87:DU87"/>
    <mergeCell ref="DV87:DW87"/>
    <mergeCell ref="DX87:DY87"/>
    <mergeCell ref="DZ87:EA87"/>
    <mergeCell ref="EB87:EC87"/>
    <mergeCell ref="ED87:EE87"/>
    <mergeCell ref="EF87:EG87"/>
    <mergeCell ref="EH87:EI87"/>
    <mergeCell ref="EJ87:EK87"/>
    <mergeCell ref="EL87:EM87"/>
    <mergeCell ref="EN87:EO87"/>
    <mergeCell ref="EP87:EQ87"/>
    <mergeCell ref="ER87:ES87"/>
    <mergeCell ref="ET87:EU87"/>
    <mergeCell ref="EV87:EW87"/>
    <mergeCell ref="EX87:EY87"/>
    <mergeCell ref="EZ87:FA87"/>
    <mergeCell ref="FB87:FC87"/>
    <mergeCell ref="FD87:FE87"/>
    <mergeCell ref="FF87:FG87"/>
    <mergeCell ref="FH87:FI87"/>
    <mergeCell ref="FJ87:FK87"/>
    <mergeCell ref="FL87:FM87"/>
    <mergeCell ref="FN87:FO87"/>
    <mergeCell ref="FP87:FQ87"/>
    <mergeCell ref="FR87:FS87"/>
    <mergeCell ref="FT87:FU87"/>
    <mergeCell ref="FV87:FW87"/>
    <mergeCell ref="FX87:FY87"/>
    <mergeCell ref="FZ87:GA87"/>
    <mergeCell ref="GB87:GC87"/>
    <mergeCell ref="GD87:GE87"/>
    <mergeCell ref="GF87:GG87"/>
    <mergeCell ref="F88:G88"/>
    <mergeCell ref="H88:I88"/>
    <mergeCell ref="J88:K88"/>
    <mergeCell ref="L88:M88"/>
    <mergeCell ref="N88:O88"/>
    <mergeCell ref="P88:Q88"/>
    <mergeCell ref="R88:S88"/>
    <mergeCell ref="T88:U88"/>
    <mergeCell ref="V88:W88"/>
    <mergeCell ref="X88:Y88"/>
    <mergeCell ref="Z88:AA88"/>
    <mergeCell ref="AB88:AC88"/>
    <mergeCell ref="AD88:AE88"/>
    <mergeCell ref="AF88:AG88"/>
    <mergeCell ref="AH88:AI88"/>
    <mergeCell ref="AJ88:AK88"/>
    <mergeCell ref="AL88:AM88"/>
    <mergeCell ref="AN88:AO88"/>
    <mergeCell ref="AP88:AQ88"/>
    <mergeCell ref="AR88:AS88"/>
    <mergeCell ref="AT88:AU88"/>
    <mergeCell ref="AV88:AW88"/>
    <mergeCell ref="AX88:AY88"/>
    <mergeCell ref="AZ88:BA88"/>
    <mergeCell ref="BB88:BC88"/>
    <mergeCell ref="BD88:BE88"/>
    <mergeCell ref="BF88:BG88"/>
    <mergeCell ref="BH88:BI88"/>
    <mergeCell ref="BJ88:BK88"/>
    <mergeCell ref="BL88:BM88"/>
    <mergeCell ref="BN88:BO88"/>
    <mergeCell ref="BP88:BQ88"/>
    <mergeCell ref="BR88:BS88"/>
    <mergeCell ref="BT88:BU88"/>
    <mergeCell ref="BV88:BW88"/>
    <mergeCell ref="BX88:BY88"/>
    <mergeCell ref="BZ88:CA88"/>
    <mergeCell ref="CB88:CC88"/>
    <mergeCell ref="CD88:CE88"/>
    <mergeCell ref="CF88:CG88"/>
    <mergeCell ref="CH88:CI88"/>
    <mergeCell ref="CJ88:CK88"/>
    <mergeCell ref="CL88:CM88"/>
    <mergeCell ref="CN88:CO88"/>
    <mergeCell ref="CP88:CQ88"/>
    <mergeCell ref="CR88:CS88"/>
    <mergeCell ref="CT88:CU88"/>
    <mergeCell ref="CV88:CW88"/>
    <mergeCell ref="CX88:CY88"/>
    <mergeCell ref="CZ88:DA88"/>
    <mergeCell ref="DB88:DC88"/>
    <mergeCell ref="DD88:DE88"/>
    <mergeCell ref="DF88:DG88"/>
    <mergeCell ref="DH88:DI88"/>
    <mergeCell ref="DJ88:DK88"/>
    <mergeCell ref="DL88:DM88"/>
    <mergeCell ref="DN88:DO88"/>
    <mergeCell ref="DP88:DQ88"/>
    <mergeCell ref="DR88:DS88"/>
    <mergeCell ref="DT88:DU88"/>
    <mergeCell ref="DV88:DW88"/>
    <mergeCell ref="DX88:DY88"/>
    <mergeCell ref="DZ88:EA88"/>
    <mergeCell ref="EB88:EC88"/>
    <mergeCell ref="ED88:EE88"/>
    <mergeCell ref="EF88:EG88"/>
    <mergeCell ref="EH88:EI88"/>
    <mergeCell ref="EJ88:EK88"/>
    <mergeCell ref="EL88:EM88"/>
    <mergeCell ref="EN88:EO88"/>
    <mergeCell ref="EP88:EQ88"/>
    <mergeCell ref="ER88:ES88"/>
    <mergeCell ref="ET88:EU88"/>
    <mergeCell ref="EV88:EW88"/>
    <mergeCell ref="EX88:EY88"/>
    <mergeCell ref="EZ88:FA88"/>
    <mergeCell ref="FB88:FC88"/>
    <mergeCell ref="FD88:FE88"/>
    <mergeCell ref="FF88:FG88"/>
    <mergeCell ref="FH88:FI88"/>
    <mergeCell ref="FJ88:FK88"/>
    <mergeCell ref="FL88:FM88"/>
    <mergeCell ref="FN88:FO88"/>
    <mergeCell ref="FP88:FQ88"/>
    <mergeCell ref="FR88:FS88"/>
    <mergeCell ref="FT88:FU88"/>
    <mergeCell ref="FV88:FW88"/>
    <mergeCell ref="FX88:FY88"/>
    <mergeCell ref="FZ88:GA88"/>
    <mergeCell ref="GB88:GC88"/>
    <mergeCell ref="GD88:GE88"/>
    <mergeCell ref="GF88:GG88"/>
    <mergeCell ref="F89:G89"/>
    <mergeCell ref="H89:I89"/>
    <mergeCell ref="J89:K89"/>
    <mergeCell ref="L89:M89"/>
    <mergeCell ref="N89:O89"/>
    <mergeCell ref="P89:Q89"/>
    <mergeCell ref="R89:S89"/>
    <mergeCell ref="T89:U89"/>
    <mergeCell ref="V89:W89"/>
    <mergeCell ref="X89:Y89"/>
    <mergeCell ref="Z89:AA89"/>
    <mergeCell ref="AB89:AC89"/>
    <mergeCell ref="AD89:AE89"/>
    <mergeCell ref="AF89:AG89"/>
    <mergeCell ref="AH89:AI89"/>
    <mergeCell ref="AJ89:AK89"/>
    <mergeCell ref="AL89:AM89"/>
    <mergeCell ref="AN89:AO89"/>
    <mergeCell ref="AP89:AQ89"/>
    <mergeCell ref="AR89:AS89"/>
    <mergeCell ref="AT89:AU89"/>
    <mergeCell ref="AV89:AW89"/>
    <mergeCell ref="AX89:AY89"/>
    <mergeCell ref="AZ89:BA89"/>
    <mergeCell ref="BB89:BC89"/>
    <mergeCell ref="BD89:BE89"/>
    <mergeCell ref="BF89:BG89"/>
    <mergeCell ref="BH89:BI89"/>
    <mergeCell ref="BJ89:BK89"/>
    <mergeCell ref="BL89:BM89"/>
    <mergeCell ref="BN89:BO89"/>
    <mergeCell ref="BP89:BQ89"/>
    <mergeCell ref="BR89:BS89"/>
    <mergeCell ref="BT89:BU89"/>
    <mergeCell ref="BV89:BW89"/>
    <mergeCell ref="BX89:BY89"/>
    <mergeCell ref="BZ89:CA89"/>
    <mergeCell ref="CB89:CC89"/>
    <mergeCell ref="CD89:CE89"/>
    <mergeCell ref="CF89:CG89"/>
    <mergeCell ref="CH89:CI89"/>
    <mergeCell ref="CJ89:CK89"/>
    <mergeCell ref="CL89:CM89"/>
    <mergeCell ref="CN89:CO89"/>
    <mergeCell ref="CP89:CQ89"/>
    <mergeCell ref="CR89:CS89"/>
    <mergeCell ref="CT89:CU89"/>
    <mergeCell ref="CV89:CW89"/>
    <mergeCell ref="CX89:CY89"/>
    <mergeCell ref="CZ89:DA89"/>
    <mergeCell ref="DB89:DC89"/>
    <mergeCell ref="DD89:DE89"/>
    <mergeCell ref="DF89:DG89"/>
    <mergeCell ref="DH89:DI89"/>
    <mergeCell ref="DJ89:DK89"/>
    <mergeCell ref="DL89:DM89"/>
    <mergeCell ref="DN89:DO89"/>
    <mergeCell ref="DP89:DQ89"/>
    <mergeCell ref="DR89:DS89"/>
    <mergeCell ref="DT89:DU89"/>
    <mergeCell ref="DV89:DW89"/>
    <mergeCell ref="DX89:DY89"/>
    <mergeCell ref="DZ89:EA89"/>
    <mergeCell ref="EB89:EC89"/>
    <mergeCell ref="ED89:EE89"/>
    <mergeCell ref="EF89:EG89"/>
    <mergeCell ref="EH89:EI89"/>
    <mergeCell ref="EJ89:EK89"/>
    <mergeCell ref="EL89:EM89"/>
    <mergeCell ref="EN89:EO89"/>
    <mergeCell ref="EP89:EQ89"/>
    <mergeCell ref="ER89:ES89"/>
    <mergeCell ref="ET89:EU89"/>
    <mergeCell ref="EV89:EW89"/>
    <mergeCell ref="EX89:EY89"/>
    <mergeCell ref="EZ89:FA89"/>
    <mergeCell ref="FB89:FC89"/>
    <mergeCell ref="FD89:FE89"/>
    <mergeCell ref="FF89:FG89"/>
    <mergeCell ref="FH89:FI89"/>
    <mergeCell ref="FJ89:FK89"/>
    <mergeCell ref="FL89:FM89"/>
    <mergeCell ref="FN89:FO89"/>
    <mergeCell ref="FP89:FQ89"/>
    <mergeCell ref="FR89:FS89"/>
    <mergeCell ref="FT89:FU89"/>
    <mergeCell ref="FV89:FW89"/>
    <mergeCell ref="FX89:FY89"/>
    <mergeCell ref="FZ89:GA89"/>
    <mergeCell ref="GB89:GC89"/>
    <mergeCell ref="GD89:GE89"/>
    <mergeCell ref="GF89:GG89"/>
    <mergeCell ref="F90:G90"/>
    <mergeCell ref="H90:I90"/>
    <mergeCell ref="J90:K90"/>
    <mergeCell ref="L90:M90"/>
    <mergeCell ref="N90:O90"/>
    <mergeCell ref="P90:Q90"/>
    <mergeCell ref="R90:S90"/>
    <mergeCell ref="T90:U90"/>
    <mergeCell ref="V90:W90"/>
    <mergeCell ref="X90:Y90"/>
    <mergeCell ref="Z90:AA90"/>
    <mergeCell ref="AB90:AC90"/>
    <mergeCell ref="AD90:AE90"/>
    <mergeCell ref="AF90:AG90"/>
    <mergeCell ref="AH90:AI90"/>
    <mergeCell ref="AJ90:AK90"/>
    <mergeCell ref="AL90:AM90"/>
    <mergeCell ref="AN90:AO90"/>
    <mergeCell ref="AP90:AQ90"/>
    <mergeCell ref="AR90:AS90"/>
    <mergeCell ref="AT90:AU90"/>
    <mergeCell ref="AV90:AW90"/>
    <mergeCell ref="AX90:AY90"/>
    <mergeCell ref="AZ90:BA90"/>
    <mergeCell ref="BB90:BC90"/>
    <mergeCell ref="BD90:BE90"/>
    <mergeCell ref="BF90:BG90"/>
    <mergeCell ref="BH90:BI90"/>
    <mergeCell ref="BJ90:BK90"/>
    <mergeCell ref="BL90:BM90"/>
    <mergeCell ref="BN90:BO90"/>
    <mergeCell ref="BP90:BQ90"/>
    <mergeCell ref="BR90:BS90"/>
    <mergeCell ref="BT90:BU90"/>
    <mergeCell ref="BV90:BW90"/>
    <mergeCell ref="BX90:BY90"/>
    <mergeCell ref="BZ90:CA90"/>
    <mergeCell ref="CB90:CC90"/>
    <mergeCell ref="CD90:CE90"/>
    <mergeCell ref="CF90:CG90"/>
    <mergeCell ref="CH90:CI90"/>
    <mergeCell ref="CJ90:CK90"/>
    <mergeCell ref="CL90:CM90"/>
    <mergeCell ref="CN90:CO90"/>
    <mergeCell ref="CP90:CQ90"/>
    <mergeCell ref="CR90:CS90"/>
    <mergeCell ref="CT90:CU90"/>
    <mergeCell ref="CV90:CW90"/>
    <mergeCell ref="CX90:CY90"/>
    <mergeCell ref="CZ90:DA90"/>
    <mergeCell ref="DB90:DC90"/>
    <mergeCell ref="DD90:DE90"/>
    <mergeCell ref="DF90:DG90"/>
    <mergeCell ref="DH90:DI90"/>
    <mergeCell ref="DJ90:DK90"/>
    <mergeCell ref="DL90:DM90"/>
    <mergeCell ref="DN90:DO90"/>
    <mergeCell ref="DP90:DQ90"/>
    <mergeCell ref="DR90:DS90"/>
    <mergeCell ref="DT90:DU90"/>
    <mergeCell ref="DV90:DW90"/>
    <mergeCell ref="DX90:DY90"/>
    <mergeCell ref="DZ90:EA90"/>
    <mergeCell ref="EB90:EC90"/>
    <mergeCell ref="ED90:EE90"/>
    <mergeCell ref="EF90:EG90"/>
    <mergeCell ref="EH90:EI90"/>
    <mergeCell ref="EJ90:EK90"/>
    <mergeCell ref="EL90:EM90"/>
    <mergeCell ref="EN90:EO90"/>
    <mergeCell ref="EP90:EQ90"/>
    <mergeCell ref="ER90:ES90"/>
    <mergeCell ref="ET90:EU90"/>
    <mergeCell ref="EV90:EW90"/>
    <mergeCell ref="EX90:EY90"/>
    <mergeCell ref="EZ90:FA90"/>
    <mergeCell ref="FB90:FC90"/>
    <mergeCell ref="FD90:FE90"/>
    <mergeCell ref="FF90:FG90"/>
    <mergeCell ref="FH90:FI90"/>
    <mergeCell ref="FJ90:FK90"/>
    <mergeCell ref="FL90:FM90"/>
    <mergeCell ref="FN90:FO90"/>
    <mergeCell ref="FP90:FQ90"/>
    <mergeCell ref="FR90:FS90"/>
    <mergeCell ref="FT90:FU90"/>
    <mergeCell ref="FV90:FW90"/>
    <mergeCell ref="FX90:FY90"/>
    <mergeCell ref="FZ90:GA90"/>
    <mergeCell ref="GB90:GC90"/>
    <mergeCell ref="GD90:GE90"/>
    <mergeCell ref="GF90:GG90"/>
    <mergeCell ref="F91:G91"/>
    <mergeCell ref="H91:I91"/>
    <mergeCell ref="J91:K91"/>
    <mergeCell ref="L91:M91"/>
    <mergeCell ref="N91:O91"/>
    <mergeCell ref="P91:Q91"/>
    <mergeCell ref="R91:S91"/>
    <mergeCell ref="T91:U91"/>
    <mergeCell ref="V91:W91"/>
    <mergeCell ref="X91:Y91"/>
    <mergeCell ref="Z91:AA91"/>
    <mergeCell ref="AB91:AC91"/>
    <mergeCell ref="AD91:AE91"/>
    <mergeCell ref="AF91:AG91"/>
    <mergeCell ref="AH91:AI91"/>
    <mergeCell ref="AJ91:AK91"/>
    <mergeCell ref="AL91:AM91"/>
    <mergeCell ref="AN91:AO91"/>
    <mergeCell ref="AP91:AQ91"/>
    <mergeCell ref="AR91:AS91"/>
    <mergeCell ref="AT91:AU91"/>
    <mergeCell ref="AV91:AW91"/>
    <mergeCell ref="AX91:AY91"/>
    <mergeCell ref="AZ91:BA91"/>
    <mergeCell ref="BB91:BC91"/>
    <mergeCell ref="BD91:BE91"/>
    <mergeCell ref="BF91:BG91"/>
    <mergeCell ref="BH91:BI91"/>
    <mergeCell ref="BJ91:BK91"/>
    <mergeCell ref="BL91:BM91"/>
    <mergeCell ref="BN91:BO91"/>
    <mergeCell ref="BP91:BQ91"/>
    <mergeCell ref="BR91:BS91"/>
    <mergeCell ref="BT91:BU91"/>
    <mergeCell ref="BV91:BW91"/>
    <mergeCell ref="BX91:BY91"/>
    <mergeCell ref="BZ91:CA91"/>
    <mergeCell ref="CB91:CC91"/>
    <mergeCell ref="CD91:CE91"/>
    <mergeCell ref="CF91:CG91"/>
    <mergeCell ref="CH91:CI91"/>
    <mergeCell ref="CJ91:CK91"/>
    <mergeCell ref="CL91:CM91"/>
    <mergeCell ref="CN91:CO91"/>
    <mergeCell ref="CP91:CQ91"/>
    <mergeCell ref="CR91:CS91"/>
    <mergeCell ref="CT91:CU91"/>
    <mergeCell ref="CV91:CW91"/>
    <mergeCell ref="CX91:CY91"/>
    <mergeCell ref="CZ91:DA91"/>
    <mergeCell ref="DB91:DC91"/>
    <mergeCell ref="DD91:DE91"/>
    <mergeCell ref="DF91:DG91"/>
    <mergeCell ref="DH91:DI91"/>
    <mergeCell ref="DJ91:DK91"/>
    <mergeCell ref="DL91:DM91"/>
    <mergeCell ref="DN91:DO91"/>
    <mergeCell ref="DP91:DQ91"/>
    <mergeCell ref="DR91:DS91"/>
    <mergeCell ref="DT91:DU91"/>
    <mergeCell ref="DV91:DW91"/>
    <mergeCell ref="DX91:DY91"/>
    <mergeCell ref="DZ91:EA91"/>
    <mergeCell ref="EB91:EC91"/>
    <mergeCell ref="ED91:EE91"/>
    <mergeCell ref="EF91:EG91"/>
    <mergeCell ref="EH91:EI91"/>
    <mergeCell ref="EJ91:EK91"/>
    <mergeCell ref="EL91:EM91"/>
    <mergeCell ref="EN91:EO91"/>
    <mergeCell ref="EP91:EQ91"/>
    <mergeCell ref="ER91:ES91"/>
    <mergeCell ref="ET91:EU91"/>
    <mergeCell ref="EV91:EW91"/>
    <mergeCell ref="EX91:EY91"/>
    <mergeCell ref="EZ91:FA91"/>
    <mergeCell ref="FB91:FC91"/>
    <mergeCell ref="FD91:FE91"/>
    <mergeCell ref="FF91:FG91"/>
    <mergeCell ref="FH91:FI91"/>
    <mergeCell ref="FJ91:FK91"/>
    <mergeCell ref="FL91:FM91"/>
    <mergeCell ref="FN91:FO91"/>
    <mergeCell ref="FP91:FQ91"/>
    <mergeCell ref="FR91:FS91"/>
    <mergeCell ref="FT91:FU91"/>
    <mergeCell ref="FV91:FW91"/>
    <mergeCell ref="FX91:FY91"/>
    <mergeCell ref="FZ91:GA91"/>
    <mergeCell ref="GB91:GC91"/>
    <mergeCell ref="GD91:GE91"/>
    <mergeCell ref="GF91:GG91"/>
    <mergeCell ref="F92:G92"/>
    <mergeCell ref="H92:I92"/>
    <mergeCell ref="J92:K92"/>
    <mergeCell ref="L92:M92"/>
    <mergeCell ref="N92:O92"/>
    <mergeCell ref="P92:Q92"/>
    <mergeCell ref="R92:S92"/>
    <mergeCell ref="T92:U92"/>
    <mergeCell ref="V92:W92"/>
    <mergeCell ref="X92:Y92"/>
    <mergeCell ref="Z92:AA92"/>
    <mergeCell ref="AB92:AC92"/>
    <mergeCell ref="AD92:AE92"/>
    <mergeCell ref="AF92:AG92"/>
    <mergeCell ref="AH92:AI92"/>
    <mergeCell ref="AJ92:AK92"/>
    <mergeCell ref="AL92:AM92"/>
    <mergeCell ref="AN92:AO92"/>
    <mergeCell ref="AP92:AQ92"/>
    <mergeCell ref="AR92:AS92"/>
    <mergeCell ref="AT92:AU92"/>
    <mergeCell ref="AV92:AW92"/>
    <mergeCell ref="AX92:AY92"/>
    <mergeCell ref="AZ92:BA92"/>
    <mergeCell ref="BB92:BC92"/>
    <mergeCell ref="BD92:BE92"/>
    <mergeCell ref="BF92:BG92"/>
    <mergeCell ref="BH92:BI92"/>
    <mergeCell ref="BJ92:BK92"/>
    <mergeCell ref="BL92:BM92"/>
    <mergeCell ref="BN92:BO92"/>
    <mergeCell ref="BP92:BQ92"/>
    <mergeCell ref="BR92:BS92"/>
    <mergeCell ref="BT92:BU92"/>
    <mergeCell ref="BV92:BW92"/>
    <mergeCell ref="BX92:BY92"/>
    <mergeCell ref="BZ92:CA92"/>
    <mergeCell ref="CB92:CC92"/>
    <mergeCell ref="CD92:CE92"/>
    <mergeCell ref="CF92:CG92"/>
    <mergeCell ref="CH92:CI92"/>
    <mergeCell ref="CJ92:CK92"/>
    <mergeCell ref="CL92:CM92"/>
    <mergeCell ref="CN92:CO92"/>
    <mergeCell ref="CP92:CQ92"/>
    <mergeCell ref="CR92:CS92"/>
    <mergeCell ref="CT92:CU92"/>
    <mergeCell ref="CV92:CW92"/>
    <mergeCell ref="CX92:CY92"/>
    <mergeCell ref="CZ92:DA92"/>
    <mergeCell ref="DB92:DC92"/>
    <mergeCell ref="DD92:DE92"/>
    <mergeCell ref="DF92:DG92"/>
    <mergeCell ref="DH92:DI92"/>
    <mergeCell ref="DJ92:DK92"/>
    <mergeCell ref="DL92:DM92"/>
    <mergeCell ref="DN92:DO92"/>
    <mergeCell ref="DP92:DQ92"/>
    <mergeCell ref="DR92:DS92"/>
    <mergeCell ref="DT92:DU92"/>
    <mergeCell ref="DV92:DW92"/>
    <mergeCell ref="DX92:DY92"/>
    <mergeCell ref="DZ92:EA92"/>
    <mergeCell ref="EB92:EC92"/>
    <mergeCell ref="ED92:EE92"/>
    <mergeCell ref="EF92:EG92"/>
    <mergeCell ref="EH92:EI92"/>
    <mergeCell ref="EJ92:EK92"/>
    <mergeCell ref="EL92:EM92"/>
    <mergeCell ref="EN92:EO92"/>
    <mergeCell ref="EP92:EQ92"/>
    <mergeCell ref="ER92:ES92"/>
    <mergeCell ref="ET92:EU92"/>
    <mergeCell ref="EV92:EW92"/>
    <mergeCell ref="EX92:EY92"/>
    <mergeCell ref="EZ92:FA92"/>
    <mergeCell ref="FB92:FC92"/>
    <mergeCell ref="FD92:FE92"/>
    <mergeCell ref="FF92:FG92"/>
    <mergeCell ref="FH92:FI92"/>
    <mergeCell ref="FJ92:FK92"/>
    <mergeCell ref="FL92:FM92"/>
    <mergeCell ref="FN92:FO92"/>
    <mergeCell ref="FP92:FQ92"/>
    <mergeCell ref="FR92:FS92"/>
    <mergeCell ref="FT92:FU92"/>
    <mergeCell ref="FV92:FW92"/>
    <mergeCell ref="FX92:FY92"/>
    <mergeCell ref="FZ92:GA92"/>
    <mergeCell ref="GB92:GC92"/>
    <mergeCell ref="GD92:GE92"/>
    <mergeCell ref="GF92:GG92"/>
    <mergeCell ref="F93:G93"/>
    <mergeCell ref="H93:I93"/>
    <mergeCell ref="J93:K93"/>
    <mergeCell ref="L93:M93"/>
    <mergeCell ref="N93:O93"/>
    <mergeCell ref="P93:Q93"/>
    <mergeCell ref="R93:S93"/>
    <mergeCell ref="T93:U93"/>
    <mergeCell ref="V93:W93"/>
    <mergeCell ref="X93:Y93"/>
    <mergeCell ref="Z93:AA93"/>
    <mergeCell ref="AB93:AC93"/>
    <mergeCell ref="AD93:AE93"/>
    <mergeCell ref="AF93:AG93"/>
    <mergeCell ref="AH93:AI93"/>
    <mergeCell ref="AJ93:AK93"/>
    <mergeCell ref="AL93:AM93"/>
    <mergeCell ref="AN93:AO93"/>
    <mergeCell ref="AP93:AQ93"/>
    <mergeCell ref="AR93:AS93"/>
    <mergeCell ref="AT93:AU93"/>
    <mergeCell ref="AV93:AW93"/>
    <mergeCell ref="AX93:AY93"/>
    <mergeCell ref="AZ93:BA93"/>
    <mergeCell ref="BB93:BC93"/>
    <mergeCell ref="BD93:BE93"/>
    <mergeCell ref="BF93:BG93"/>
    <mergeCell ref="BH93:BI93"/>
    <mergeCell ref="BJ93:BK93"/>
    <mergeCell ref="BL93:BM93"/>
    <mergeCell ref="BN93:BO93"/>
    <mergeCell ref="BP93:BQ93"/>
    <mergeCell ref="BR93:BS93"/>
    <mergeCell ref="BT93:BU93"/>
    <mergeCell ref="BV93:BW93"/>
    <mergeCell ref="BX93:BY93"/>
    <mergeCell ref="BZ93:CA93"/>
    <mergeCell ref="CB93:CC93"/>
    <mergeCell ref="CD93:CE93"/>
    <mergeCell ref="CF93:CG93"/>
    <mergeCell ref="CH93:CI93"/>
    <mergeCell ref="CJ93:CK93"/>
    <mergeCell ref="CL93:CM93"/>
    <mergeCell ref="CN93:CO93"/>
    <mergeCell ref="CP93:CQ93"/>
    <mergeCell ref="CR93:CS93"/>
    <mergeCell ref="CT93:CU93"/>
    <mergeCell ref="CV93:CW93"/>
    <mergeCell ref="CX93:CY93"/>
    <mergeCell ref="CZ93:DA93"/>
    <mergeCell ref="DB93:DC93"/>
    <mergeCell ref="DD93:DE93"/>
    <mergeCell ref="DF93:DG93"/>
    <mergeCell ref="DH93:DI93"/>
    <mergeCell ref="DJ93:DK93"/>
    <mergeCell ref="DL93:DM93"/>
    <mergeCell ref="DN93:DO93"/>
    <mergeCell ref="DP93:DQ93"/>
    <mergeCell ref="DR93:DS93"/>
    <mergeCell ref="DT93:DU93"/>
    <mergeCell ref="DV93:DW93"/>
    <mergeCell ref="DX93:DY93"/>
    <mergeCell ref="DZ93:EA93"/>
    <mergeCell ref="EB93:EC93"/>
    <mergeCell ref="ED93:EE93"/>
    <mergeCell ref="EF93:EG93"/>
    <mergeCell ref="EH93:EI93"/>
    <mergeCell ref="EJ93:EK93"/>
    <mergeCell ref="EL93:EM93"/>
    <mergeCell ref="EN93:EO93"/>
    <mergeCell ref="EP93:EQ93"/>
    <mergeCell ref="ER93:ES93"/>
    <mergeCell ref="ET93:EU93"/>
    <mergeCell ref="EV93:EW93"/>
    <mergeCell ref="EX93:EY93"/>
    <mergeCell ref="EZ93:FA93"/>
    <mergeCell ref="FB93:FC93"/>
    <mergeCell ref="FD93:FE93"/>
    <mergeCell ref="FF93:FG93"/>
    <mergeCell ref="FH93:FI93"/>
    <mergeCell ref="FJ93:FK93"/>
    <mergeCell ref="FL93:FM93"/>
    <mergeCell ref="FN93:FO93"/>
    <mergeCell ref="FP93:FQ93"/>
    <mergeCell ref="FR93:FS93"/>
    <mergeCell ref="FT93:FU93"/>
    <mergeCell ref="FV93:FW93"/>
    <mergeCell ref="FX93:FY93"/>
    <mergeCell ref="FZ93:GA93"/>
    <mergeCell ref="GB93:GC93"/>
    <mergeCell ref="GD93:GE93"/>
    <mergeCell ref="GF93:GG93"/>
    <mergeCell ref="F94:G94"/>
    <mergeCell ref="H94:I94"/>
    <mergeCell ref="J94:K94"/>
    <mergeCell ref="L94:M94"/>
    <mergeCell ref="N94:O94"/>
    <mergeCell ref="P94:Q94"/>
    <mergeCell ref="R94:S94"/>
    <mergeCell ref="T94:U94"/>
    <mergeCell ref="V94:W94"/>
    <mergeCell ref="X94:Y94"/>
    <mergeCell ref="Z94:AA94"/>
    <mergeCell ref="AB94:AC94"/>
    <mergeCell ref="AD94:AE94"/>
    <mergeCell ref="AF94:AG94"/>
    <mergeCell ref="AH94:AI94"/>
    <mergeCell ref="AJ94:AK94"/>
    <mergeCell ref="AL94:AM94"/>
    <mergeCell ref="AN94:AO94"/>
    <mergeCell ref="AP94:AQ94"/>
    <mergeCell ref="AR94:AS94"/>
    <mergeCell ref="AT94:AU94"/>
    <mergeCell ref="AV94:AW94"/>
    <mergeCell ref="AX94:AY94"/>
    <mergeCell ref="AZ94:BA94"/>
    <mergeCell ref="BB94:BC94"/>
    <mergeCell ref="BD94:BE94"/>
    <mergeCell ref="BF94:BG94"/>
    <mergeCell ref="BH94:BI94"/>
    <mergeCell ref="BJ94:BK94"/>
    <mergeCell ref="BL94:BM94"/>
    <mergeCell ref="BN94:BO94"/>
    <mergeCell ref="BP94:BQ94"/>
    <mergeCell ref="BR94:BS94"/>
    <mergeCell ref="BT94:BU94"/>
    <mergeCell ref="BV94:BW94"/>
    <mergeCell ref="BX94:BY94"/>
    <mergeCell ref="BZ94:CA94"/>
    <mergeCell ref="CB94:CC94"/>
    <mergeCell ref="CD94:CE94"/>
    <mergeCell ref="CF94:CG94"/>
    <mergeCell ref="CH94:CI94"/>
    <mergeCell ref="CJ94:CK94"/>
    <mergeCell ref="CL94:CM94"/>
    <mergeCell ref="CN94:CO94"/>
    <mergeCell ref="CP94:CQ94"/>
    <mergeCell ref="CR94:CS94"/>
    <mergeCell ref="CT94:CU94"/>
    <mergeCell ref="CV94:CW94"/>
    <mergeCell ref="CX94:CY94"/>
    <mergeCell ref="CZ94:DA94"/>
    <mergeCell ref="DB94:DC94"/>
    <mergeCell ref="DD94:DE94"/>
    <mergeCell ref="DF94:DG94"/>
    <mergeCell ref="DH94:DI94"/>
    <mergeCell ref="DJ94:DK94"/>
    <mergeCell ref="DL94:DM94"/>
    <mergeCell ref="DN94:DO94"/>
    <mergeCell ref="DP94:DQ94"/>
    <mergeCell ref="DR94:DS94"/>
    <mergeCell ref="DT94:DU94"/>
    <mergeCell ref="DV94:DW94"/>
    <mergeCell ref="DX94:DY94"/>
    <mergeCell ref="DZ94:EA94"/>
    <mergeCell ref="EB94:EC94"/>
    <mergeCell ref="ED94:EE94"/>
    <mergeCell ref="EF94:EG94"/>
    <mergeCell ref="EH94:EI94"/>
    <mergeCell ref="EJ94:EK94"/>
    <mergeCell ref="EL94:EM94"/>
    <mergeCell ref="EN94:EO94"/>
    <mergeCell ref="EP94:EQ94"/>
    <mergeCell ref="ER94:ES94"/>
    <mergeCell ref="ET94:EU94"/>
    <mergeCell ref="EV94:EW94"/>
    <mergeCell ref="EX94:EY94"/>
    <mergeCell ref="EZ94:FA94"/>
    <mergeCell ref="FB94:FC94"/>
    <mergeCell ref="FD94:FE94"/>
    <mergeCell ref="FF94:FG94"/>
    <mergeCell ref="FH94:FI94"/>
    <mergeCell ref="FJ94:FK94"/>
    <mergeCell ref="FL94:FM94"/>
    <mergeCell ref="FN94:FO94"/>
    <mergeCell ref="FP94:FQ94"/>
    <mergeCell ref="FR94:FS94"/>
    <mergeCell ref="FT94:FU94"/>
    <mergeCell ref="FV94:FW94"/>
    <mergeCell ref="FX94:FY94"/>
    <mergeCell ref="FZ94:GA94"/>
    <mergeCell ref="GB94:GC94"/>
    <mergeCell ref="GD94:GE94"/>
    <mergeCell ref="GF94:GG94"/>
    <mergeCell ref="F95:G95"/>
    <mergeCell ref="H95:I95"/>
    <mergeCell ref="J95:K95"/>
    <mergeCell ref="L95:M95"/>
    <mergeCell ref="N95:O95"/>
    <mergeCell ref="P95:Q95"/>
    <mergeCell ref="R95:S95"/>
    <mergeCell ref="T95:U95"/>
    <mergeCell ref="V95:W95"/>
    <mergeCell ref="X95:Y95"/>
    <mergeCell ref="Z95:AA95"/>
    <mergeCell ref="AB95:AC95"/>
    <mergeCell ref="AD95:AE95"/>
    <mergeCell ref="AF95:AG95"/>
    <mergeCell ref="AH95:AI95"/>
    <mergeCell ref="AJ95:AK95"/>
    <mergeCell ref="AL95:AM95"/>
    <mergeCell ref="AN95:AO95"/>
    <mergeCell ref="AP95:AQ95"/>
    <mergeCell ref="AR95:AS95"/>
    <mergeCell ref="AT95:AU95"/>
    <mergeCell ref="AV95:AW95"/>
    <mergeCell ref="AX95:AY95"/>
    <mergeCell ref="AZ95:BA95"/>
    <mergeCell ref="BB95:BC95"/>
    <mergeCell ref="BD95:BE95"/>
    <mergeCell ref="BF95:BG95"/>
    <mergeCell ref="BH95:BI95"/>
    <mergeCell ref="BJ95:BK95"/>
    <mergeCell ref="BL95:BM95"/>
    <mergeCell ref="BN95:BO95"/>
    <mergeCell ref="BP95:BQ95"/>
    <mergeCell ref="BR95:BS95"/>
    <mergeCell ref="BT95:BU95"/>
    <mergeCell ref="BV95:BW95"/>
    <mergeCell ref="BX95:BY95"/>
    <mergeCell ref="BZ95:CA95"/>
    <mergeCell ref="CB95:CC95"/>
    <mergeCell ref="CD95:CE95"/>
    <mergeCell ref="CF95:CG95"/>
    <mergeCell ref="CH95:CI95"/>
    <mergeCell ref="CJ95:CK95"/>
    <mergeCell ref="CL95:CM95"/>
    <mergeCell ref="CN95:CO95"/>
    <mergeCell ref="CP95:CQ95"/>
    <mergeCell ref="CR95:CS95"/>
    <mergeCell ref="CT95:CU95"/>
    <mergeCell ref="CV95:CW95"/>
    <mergeCell ref="CX95:CY95"/>
    <mergeCell ref="CZ95:DA95"/>
    <mergeCell ref="DB95:DC95"/>
    <mergeCell ref="DD95:DE95"/>
    <mergeCell ref="DF95:DG95"/>
    <mergeCell ref="DH95:DI95"/>
    <mergeCell ref="DJ95:DK95"/>
    <mergeCell ref="DL95:DM95"/>
    <mergeCell ref="DN95:DO95"/>
    <mergeCell ref="DP95:DQ95"/>
    <mergeCell ref="DR95:DS95"/>
    <mergeCell ref="DT95:DU95"/>
    <mergeCell ref="DV95:DW95"/>
    <mergeCell ref="DX95:DY95"/>
    <mergeCell ref="DZ95:EA95"/>
    <mergeCell ref="EB95:EC95"/>
    <mergeCell ref="ED95:EE95"/>
    <mergeCell ref="EF95:EG95"/>
    <mergeCell ref="EH95:EI95"/>
    <mergeCell ref="EJ95:EK95"/>
    <mergeCell ref="EL95:EM95"/>
    <mergeCell ref="EN95:EO95"/>
    <mergeCell ref="EP95:EQ95"/>
    <mergeCell ref="ER95:ES95"/>
    <mergeCell ref="ET95:EU95"/>
    <mergeCell ref="EV95:EW95"/>
    <mergeCell ref="EX95:EY95"/>
    <mergeCell ref="EZ95:FA95"/>
    <mergeCell ref="FB95:FC95"/>
    <mergeCell ref="FD95:FE95"/>
    <mergeCell ref="FF95:FG95"/>
    <mergeCell ref="FH95:FI95"/>
    <mergeCell ref="FJ95:FK95"/>
    <mergeCell ref="FL95:FM95"/>
    <mergeCell ref="FN95:FO95"/>
    <mergeCell ref="FP95:FQ95"/>
    <mergeCell ref="FR95:FS95"/>
    <mergeCell ref="FT95:FU95"/>
    <mergeCell ref="FV95:FW95"/>
    <mergeCell ref="FX95:FY95"/>
    <mergeCell ref="FZ95:GA95"/>
    <mergeCell ref="GB95:GC95"/>
    <mergeCell ref="GD95:GE95"/>
    <mergeCell ref="GF95:GG95"/>
    <mergeCell ref="F96:G96"/>
    <mergeCell ref="H96:I96"/>
    <mergeCell ref="J96:K96"/>
    <mergeCell ref="L96:M96"/>
    <mergeCell ref="N96:O96"/>
    <mergeCell ref="P96:Q96"/>
    <mergeCell ref="R96:S96"/>
    <mergeCell ref="T96:U96"/>
    <mergeCell ref="V96:W96"/>
    <mergeCell ref="X96:Y96"/>
    <mergeCell ref="Z96:AA96"/>
    <mergeCell ref="AB96:AC96"/>
    <mergeCell ref="AD96:AE96"/>
    <mergeCell ref="AF96:AG96"/>
    <mergeCell ref="AH96:AI96"/>
    <mergeCell ref="AJ96:AK96"/>
    <mergeCell ref="AL96:AM96"/>
    <mergeCell ref="AN96:AO96"/>
    <mergeCell ref="AP96:AQ96"/>
    <mergeCell ref="AR96:AS96"/>
    <mergeCell ref="AT96:AU96"/>
    <mergeCell ref="AV96:AW96"/>
    <mergeCell ref="AX96:AY96"/>
    <mergeCell ref="AZ96:BA96"/>
    <mergeCell ref="BB96:BC96"/>
    <mergeCell ref="BD96:BE96"/>
    <mergeCell ref="BF96:BG96"/>
    <mergeCell ref="BH96:BI96"/>
    <mergeCell ref="BJ96:BK96"/>
    <mergeCell ref="BL96:BM96"/>
    <mergeCell ref="BN96:BO96"/>
    <mergeCell ref="BP96:BQ96"/>
    <mergeCell ref="BR96:BS96"/>
    <mergeCell ref="BT96:BU96"/>
    <mergeCell ref="BV96:BW96"/>
    <mergeCell ref="BX96:BY96"/>
    <mergeCell ref="BZ96:CA96"/>
    <mergeCell ref="CB96:CC96"/>
    <mergeCell ref="CD96:CE96"/>
    <mergeCell ref="CF96:CG96"/>
    <mergeCell ref="CH96:CI96"/>
    <mergeCell ref="CJ96:CK96"/>
    <mergeCell ref="CL96:CM96"/>
    <mergeCell ref="CN96:CO96"/>
    <mergeCell ref="CP96:CQ96"/>
    <mergeCell ref="CR96:CS96"/>
    <mergeCell ref="CT96:CU96"/>
    <mergeCell ref="CV96:CW96"/>
    <mergeCell ref="CX96:CY96"/>
    <mergeCell ref="CZ96:DA96"/>
    <mergeCell ref="DB96:DC96"/>
    <mergeCell ref="DD96:DE96"/>
    <mergeCell ref="DF96:DG96"/>
    <mergeCell ref="DH96:DI96"/>
    <mergeCell ref="DJ96:DK96"/>
    <mergeCell ref="DL96:DM96"/>
    <mergeCell ref="DN96:DO96"/>
    <mergeCell ref="DP96:DQ96"/>
    <mergeCell ref="DR96:DS96"/>
    <mergeCell ref="DT96:DU96"/>
    <mergeCell ref="DV96:DW96"/>
    <mergeCell ref="DX96:DY96"/>
    <mergeCell ref="DZ96:EA96"/>
    <mergeCell ref="EB96:EC96"/>
    <mergeCell ref="ED96:EE96"/>
    <mergeCell ref="EF96:EG96"/>
    <mergeCell ref="EH96:EI96"/>
    <mergeCell ref="EJ96:EK96"/>
    <mergeCell ref="EL96:EM96"/>
    <mergeCell ref="EN96:EO96"/>
    <mergeCell ref="EP96:EQ96"/>
    <mergeCell ref="ER96:ES96"/>
    <mergeCell ref="ET96:EU96"/>
    <mergeCell ref="EV96:EW96"/>
    <mergeCell ref="EX96:EY96"/>
    <mergeCell ref="EZ96:FA96"/>
    <mergeCell ref="FB96:FC96"/>
    <mergeCell ref="FD96:FE96"/>
    <mergeCell ref="FF96:FG96"/>
    <mergeCell ref="FH96:FI96"/>
    <mergeCell ref="FJ96:FK96"/>
    <mergeCell ref="FL96:FM96"/>
    <mergeCell ref="FN96:FO96"/>
    <mergeCell ref="FP96:FQ96"/>
    <mergeCell ref="FR96:FS96"/>
    <mergeCell ref="FT96:FU96"/>
    <mergeCell ref="FV96:FW96"/>
    <mergeCell ref="FX96:FY96"/>
    <mergeCell ref="FZ96:GA96"/>
    <mergeCell ref="GB96:GC96"/>
    <mergeCell ref="GD96:GE96"/>
    <mergeCell ref="GF96:GG96"/>
    <mergeCell ref="F97:G97"/>
    <mergeCell ref="H97:I97"/>
    <mergeCell ref="J97:K97"/>
    <mergeCell ref="L97:M97"/>
    <mergeCell ref="N97:O97"/>
    <mergeCell ref="P97:Q97"/>
    <mergeCell ref="R97:S97"/>
    <mergeCell ref="T97:U97"/>
    <mergeCell ref="V97:W97"/>
    <mergeCell ref="X97:Y97"/>
    <mergeCell ref="Z97:AA97"/>
    <mergeCell ref="AB97:AC97"/>
    <mergeCell ref="AD97:AE97"/>
    <mergeCell ref="AF97:AG97"/>
    <mergeCell ref="AH97:AI97"/>
    <mergeCell ref="AJ97:AK97"/>
    <mergeCell ref="AL97:AM97"/>
    <mergeCell ref="AN97:AO97"/>
    <mergeCell ref="AP97:AQ97"/>
    <mergeCell ref="AR97:AS97"/>
    <mergeCell ref="AT97:AU97"/>
    <mergeCell ref="AV97:AW97"/>
    <mergeCell ref="AX97:AY97"/>
    <mergeCell ref="AZ97:BA97"/>
    <mergeCell ref="BB97:BC97"/>
    <mergeCell ref="BD97:BE97"/>
    <mergeCell ref="BF97:BG97"/>
    <mergeCell ref="BH97:BI97"/>
    <mergeCell ref="BJ97:BK97"/>
    <mergeCell ref="BL97:BM97"/>
    <mergeCell ref="BN97:BO97"/>
    <mergeCell ref="BP97:BQ97"/>
    <mergeCell ref="BR97:BS97"/>
    <mergeCell ref="BT97:BU97"/>
    <mergeCell ref="BV97:BW97"/>
    <mergeCell ref="BX97:BY97"/>
    <mergeCell ref="BZ97:CA97"/>
    <mergeCell ref="CB97:CC97"/>
    <mergeCell ref="CD97:CE97"/>
    <mergeCell ref="CF97:CG97"/>
    <mergeCell ref="CH97:CI97"/>
    <mergeCell ref="CJ97:CK97"/>
    <mergeCell ref="CL97:CM97"/>
    <mergeCell ref="CN97:CO97"/>
    <mergeCell ref="CP97:CQ97"/>
    <mergeCell ref="CR97:CS97"/>
    <mergeCell ref="CT97:CU97"/>
    <mergeCell ref="CV97:CW97"/>
    <mergeCell ref="CX97:CY97"/>
    <mergeCell ref="CZ97:DA97"/>
    <mergeCell ref="DB97:DC97"/>
    <mergeCell ref="DD97:DE97"/>
    <mergeCell ref="DF97:DG97"/>
    <mergeCell ref="DH97:DI97"/>
    <mergeCell ref="DJ97:DK97"/>
    <mergeCell ref="DL97:DM97"/>
    <mergeCell ref="DN97:DO97"/>
    <mergeCell ref="DP97:DQ97"/>
    <mergeCell ref="DR97:DS97"/>
    <mergeCell ref="DT97:DU97"/>
    <mergeCell ref="DV97:DW97"/>
    <mergeCell ref="DX97:DY97"/>
    <mergeCell ref="DZ97:EA97"/>
    <mergeCell ref="EB97:EC97"/>
    <mergeCell ref="ED97:EE97"/>
    <mergeCell ref="EF97:EG97"/>
    <mergeCell ref="EH97:EI97"/>
    <mergeCell ref="EJ97:EK97"/>
    <mergeCell ref="EL97:EM97"/>
    <mergeCell ref="EN97:EO97"/>
    <mergeCell ref="EP97:EQ97"/>
    <mergeCell ref="ER97:ES97"/>
    <mergeCell ref="ET97:EU97"/>
    <mergeCell ref="EV97:EW97"/>
    <mergeCell ref="EX97:EY97"/>
    <mergeCell ref="EZ97:FA97"/>
    <mergeCell ref="FB97:FC97"/>
    <mergeCell ref="FD97:FE97"/>
    <mergeCell ref="FF97:FG97"/>
    <mergeCell ref="FH97:FI97"/>
    <mergeCell ref="FJ97:FK97"/>
    <mergeCell ref="FL97:FM97"/>
    <mergeCell ref="FN97:FO97"/>
    <mergeCell ref="FP97:FQ97"/>
    <mergeCell ref="FR97:FS97"/>
    <mergeCell ref="FT97:FU97"/>
    <mergeCell ref="FV97:FW97"/>
    <mergeCell ref="FX97:FY97"/>
    <mergeCell ref="FZ97:GA97"/>
    <mergeCell ref="GB97:GC97"/>
    <mergeCell ref="GD97:GE97"/>
    <mergeCell ref="GF97:GG97"/>
    <mergeCell ref="F98:G98"/>
    <mergeCell ref="H98:I98"/>
    <mergeCell ref="J98:K98"/>
    <mergeCell ref="L98:M98"/>
    <mergeCell ref="N98:O98"/>
    <mergeCell ref="P98:Q98"/>
    <mergeCell ref="R98:S98"/>
    <mergeCell ref="T98:U98"/>
    <mergeCell ref="V98:W98"/>
    <mergeCell ref="X98:Y98"/>
    <mergeCell ref="Z98:AA98"/>
    <mergeCell ref="AB98:AC98"/>
    <mergeCell ref="AD98:AE98"/>
    <mergeCell ref="AF98:AG98"/>
    <mergeCell ref="AH98:AI98"/>
    <mergeCell ref="AJ98:AK98"/>
    <mergeCell ref="AL98:AM98"/>
    <mergeCell ref="AN98:AO98"/>
    <mergeCell ref="AP98:AQ98"/>
    <mergeCell ref="AR98:AS98"/>
    <mergeCell ref="AT98:AU98"/>
    <mergeCell ref="AV98:AW98"/>
    <mergeCell ref="AX98:AY98"/>
    <mergeCell ref="AZ98:BA98"/>
    <mergeCell ref="BB98:BC98"/>
    <mergeCell ref="BD98:BE98"/>
    <mergeCell ref="BF98:BG98"/>
    <mergeCell ref="BH98:BI98"/>
    <mergeCell ref="BJ98:BK98"/>
    <mergeCell ref="BL98:BM98"/>
    <mergeCell ref="BN98:BO98"/>
    <mergeCell ref="BP98:BQ98"/>
    <mergeCell ref="BR98:BS98"/>
    <mergeCell ref="BT98:BU98"/>
    <mergeCell ref="BV98:BW98"/>
    <mergeCell ref="BX98:BY98"/>
    <mergeCell ref="BZ98:CA98"/>
    <mergeCell ref="CB98:CC98"/>
    <mergeCell ref="CD98:CE98"/>
    <mergeCell ref="CF98:CG98"/>
    <mergeCell ref="CH98:CI98"/>
    <mergeCell ref="CJ98:CK98"/>
    <mergeCell ref="CL98:CM98"/>
    <mergeCell ref="CN98:CO98"/>
    <mergeCell ref="CP98:CQ98"/>
    <mergeCell ref="CR98:CS98"/>
    <mergeCell ref="CT98:CU98"/>
    <mergeCell ref="CV98:CW98"/>
    <mergeCell ref="CX98:CY98"/>
    <mergeCell ref="CZ98:DA98"/>
    <mergeCell ref="DB98:DC98"/>
    <mergeCell ref="DD98:DE98"/>
    <mergeCell ref="DF98:DG98"/>
    <mergeCell ref="DH98:DI98"/>
    <mergeCell ref="DJ98:DK98"/>
    <mergeCell ref="DL98:DM98"/>
    <mergeCell ref="DN98:DO98"/>
    <mergeCell ref="DP98:DQ98"/>
    <mergeCell ref="DR98:DS98"/>
    <mergeCell ref="DT98:DU98"/>
    <mergeCell ref="DV98:DW98"/>
    <mergeCell ref="DX98:DY98"/>
    <mergeCell ref="DZ98:EA98"/>
    <mergeCell ref="EB98:EC98"/>
    <mergeCell ref="ED98:EE98"/>
    <mergeCell ref="EF98:EG98"/>
    <mergeCell ref="EH98:EI98"/>
    <mergeCell ref="EJ98:EK98"/>
    <mergeCell ref="EL98:EM98"/>
    <mergeCell ref="EN98:EO98"/>
    <mergeCell ref="EP98:EQ98"/>
    <mergeCell ref="ER98:ES98"/>
    <mergeCell ref="ET98:EU98"/>
    <mergeCell ref="EV98:EW98"/>
    <mergeCell ref="EX98:EY98"/>
    <mergeCell ref="EZ98:FA98"/>
    <mergeCell ref="FB98:FC98"/>
    <mergeCell ref="FD98:FE98"/>
    <mergeCell ref="FF98:FG98"/>
    <mergeCell ref="FH98:FI98"/>
    <mergeCell ref="FJ98:FK98"/>
    <mergeCell ref="FL98:FM98"/>
    <mergeCell ref="FN98:FO98"/>
    <mergeCell ref="FP98:FQ98"/>
    <mergeCell ref="FR98:FS98"/>
    <mergeCell ref="FT98:FU98"/>
    <mergeCell ref="FV98:FW98"/>
    <mergeCell ref="FX98:FY98"/>
    <mergeCell ref="FZ98:GA98"/>
    <mergeCell ref="GB98:GC98"/>
    <mergeCell ref="GD98:GE98"/>
    <mergeCell ref="GF98:GG98"/>
    <mergeCell ref="F99:G99"/>
    <mergeCell ref="H99:I99"/>
    <mergeCell ref="J99:K99"/>
    <mergeCell ref="L99:M99"/>
    <mergeCell ref="N99:O99"/>
    <mergeCell ref="P99:Q99"/>
    <mergeCell ref="R99:S99"/>
    <mergeCell ref="T99:U99"/>
    <mergeCell ref="V99:W99"/>
    <mergeCell ref="X99:Y99"/>
    <mergeCell ref="Z99:AA99"/>
    <mergeCell ref="AB99:AC99"/>
    <mergeCell ref="AD99:AE99"/>
    <mergeCell ref="AF99:AG99"/>
    <mergeCell ref="AH99:AI99"/>
    <mergeCell ref="AJ99:AK99"/>
    <mergeCell ref="AL99:AM99"/>
    <mergeCell ref="AN99:AO99"/>
    <mergeCell ref="AP99:AQ99"/>
    <mergeCell ref="AR99:AS99"/>
    <mergeCell ref="AT99:AU99"/>
    <mergeCell ref="AV99:AW99"/>
    <mergeCell ref="AX99:AY99"/>
    <mergeCell ref="AZ99:BA99"/>
    <mergeCell ref="BB99:BC99"/>
    <mergeCell ref="BD99:BE99"/>
    <mergeCell ref="BF99:BG99"/>
    <mergeCell ref="BH99:BI99"/>
    <mergeCell ref="BJ99:BK99"/>
    <mergeCell ref="BL99:BM99"/>
    <mergeCell ref="BN99:BO99"/>
    <mergeCell ref="BP99:BQ99"/>
    <mergeCell ref="BR99:BS99"/>
    <mergeCell ref="BT99:BU99"/>
    <mergeCell ref="BV99:BW99"/>
    <mergeCell ref="BX99:BY99"/>
    <mergeCell ref="BZ99:CA99"/>
    <mergeCell ref="CB99:CC99"/>
    <mergeCell ref="CD99:CE99"/>
    <mergeCell ref="CF99:CG99"/>
    <mergeCell ref="CH99:CI99"/>
    <mergeCell ref="CJ99:CK99"/>
    <mergeCell ref="CL99:CM99"/>
    <mergeCell ref="CN99:CO99"/>
    <mergeCell ref="CP99:CQ99"/>
    <mergeCell ref="CR99:CS99"/>
    <mergeCell ref="CT99:CU99"/>
    <mergeCell ref="CV99:CW99"/>
    <mergeCell ref="CX99:CY99"/>
    <mergeCell ref="CZ99:DA99"/>
    <mergeCell ref="DB99:DC99"/>
    <mergeCell ref="DD99:DE99"/>
    <mergeCell ref="DF99:DG99"/>
    <mergeCell ref="DH99:DI99"/>
    <mergeCell ref="DJ99:DK99"/>
    <mergeCell ref="DL99:DM99"/>
    <mergeCell ref="DN99:DO99"/>
    <mergeCell ref="DP99:DQ99"/>
    <mergeCell ref="DR99:DS99"/>
    <mergeCell ref="DT99:DU99"/>
    <mergeCell ref="DV99:DW99"/>
    <mergeCell ref="DX99:DY99"/>
    <mergeCell ref="DZ99:EA99"/>
    <mergeCell ref="EB99:EC99"/>
    <mergeCell ref="ED99:EE99"/>
    <mergeCell ref="EF99:EG99"/>
    <mergeCell ref="EH99:EI99"/>
    <mergeCell ref="EJ99:EK99"/>
    <mergeCell ref="EL99:EM99"/>
    <mergeCell ref="EN99:EO99"/>
    <mergeCell ref="EP99:EQ99"/>
    <mergeCell ref="ER99:ES99"/>
    <mergeCell ref="ET99:EU99"/>
    <mergeCell ref="EV99:EW99"/>
    <mergeCell ref="EX99:EY99"/>
    <mergeCell ref="EZ99:FA99"/>
    <mergeCell ref="FB99:FC99"/>
    <mergeCell ref="FD99:FE99"/>
    <mergeCell ref="FF99:FG99"/>
    <mergeCell ref="FH99:FI99"/>
    <mergeCell ref="FJ99:FK99"/>
    <mergeCell ref="FL99:FM99"/>
    <mergeCell ref="FN99:FO99"/>
    <mergeCell ref="FP99:FQ99"/>
    <mergeCell ref="FR99:FS99"/>
    <mergeCell ref="FT99:FU99"/>
    <mergeCell ref="FV99:FW99"/>
    <mergeCell ref="FX99:FY99"/>
    <mergeCell ref="FZ99:GA99"/>
    <mergeCell ref="GB99:GC99"/>
    <mergeCell ref="GD99:GE99"/>
    <mergeCell ref="GF99:GG99"/>
    <mergeCell ref="F100:G100"/>
    <mergeCell ref="H100:I100"/>
    <mergeCell ref="J100:K100"/>
    <mergeCell ref="L100:M100"/>
    <mergeCell ref="N100:O100"/>
    <mergeCell ref="P100:Q100"/>
    <mergeCell ref="R100:S100"/>
    <mergeCell ref="T100:U100"/>
    <mergeCell ref="V100:W100"/>
    <mergeCell ref="X100:Y100"/>
    <mergeCell ref="Z100:AA100"/>
    <mergeCell ref="AB100:AC100"/>
    <mergeCell ref="AD100:AE100"/>
    <mergeCell ref="AF100:AG100"/>
    <mergeCell ref="AH100:AI100"/>
    <mergeCell ref="AJ100:AK100"/>
    <mergeCell ref="AL100:AM100"/>
    <mergeCell ref="AN100:AO100"/>
    <mergeCell ref="AP100:AQ100"/>
    <mergeCell ref="AR100:AS100"/>
    <mergeCell ref="AT100:AU100"/>
    <mergeCell ref="AV100:AW100"/>
    <mergeCell ref="AX100:AY100"/>
    <mergeCell ref="AZ100:BA100"/>
    <mergeCell ref="BB100:BC100"/>
    <mergeCell ref="BD100:BE100"/>
    <mergeCell ref="BF100:BG100"/>
    <mergeCell ref="BH100:BI100"/>
    <mergeCell ref="BJ100:BK100"/>
    <mergeCell ref="BL100:BM100"/>
    <mergeCell ref="BN100:BO100"/>
    <mergeCell ref="BP100:BQ100"/>
    <mergeCell ref="BR100:BS100"/>
    <mergeCell ref="BT100:BU100"/>
    <mergeCell ref="BV100:BW100"/>
    <mergeCell ref="BX100:BY100"/>
    <mergeCell ref="BZ100:CA100"/>
    <mergeCell ref="CB100:CC100"/>
    <mergeCell ref="CD100:CE100"/>
    <mergeCell ref="CF100:CG100"/>
    <mergeCell ref="CH100:CI100"/>
    <mergeCell ref="CJ100:CK100"/>
    <mergeCell ref="CL100:CM100"/>
    <mergeCell ref="CN100:CO100"/>
    <mergeCell ref="CP100:CQ100"/>
    <mergeCell ref="CR100:CS100"/>
    <mergeCell ref="CT100:CU100"/>
    <mergeCell ref="CV100:CW100"/>
    <mergeCell ref="CX100:CY100"/>
    <mergeCell ref="CZ100:DA100"/>
    <mergeCell ref="DB100:DC100"/>
    <mergeCell ref="DD100:DE100"/>
    <mergeCell ref="DF100:DG100"/>
    <mergeCell ref="DH100:DI100"/>
    <mergeCell ref="DJ100:DK100"/>
    <mergeCell ref="DL100:DM100"/>
    <mergeCell ref="DN100:DO100"/>
    <mergeCell ref="DP100:DQ100"/>
    <mergeCell ref="DR100:DS100"/>
    <mergeCell ref="DT100:DU100"/>
    <mergeCell ref="DV100:DW100"/>
    <mergeCell ref="DX100:DY100"/>
    <mergeCell ref="DZ100:EA100"/>
    <mergeCell ref="EB100:EC100"/>
    <mergeCell ref="ED100:EE100"/>
    <mergeCell ref="EF100:EG100"/>
    <mergeCell ref="EH100:EI100"/>
    <mergeCell ref="EJ100:EK100"/>
    <mergeCell ref="EL100:EM100"/>
    <mergeCell ref="EN100:EO100"/>
    <mergeCell ref="EP100:EQ100"/>
    <mergeCell ref="ER100:ES100"/>
    <mergeCell ref="ET100:EU100"/>
    <mergeCell ref="EV100:EW100"/>
    <mergeCell ref="EX100:EY100"/>
    <mergeCell ref="EZ100:FA100"/>
    <mergeCell ref="FB100:FC100"/>
    <mergeCell ref="FD100:FE100"/>
    <mergeCell ref="FF100:FG100"/>
    <mergeCell ref="FH100:FI100"/>
    <mergeCell ref="FJ100:FK100"/>
    <mergeCell ref="FL100:FM100"/>
    <mergeCell ref="FN100:FO100"/>
    <mergeCell ref="FP100:FQ100"/>
    <mergeCell ref="FR100:FS100"/>
    <mergeCell ref="FT100:FU100"/>
    <mergeCell ref="FV100:FW100"/>
    <mergeCell ref="FX100:FY100"/>
    <mergeCell ref="FZ100:GA100"/>
    <mergeCell ref="GB100:GC100"/>
    <mergeCell ref="GD100:GE100"/>
    <mergeCell ref="GF100:GG100"/>
    <mergeCell ref="F101:G101"/>
    <mergeCell ref="H101:I101"/>
    <mergeCell ref="J101:K101"/>
    <mergeCell ref="L101:M101"/>
    <mergeCell ref="N101:O101"/>
    <mergeCell ref="P101:Q101"/>
    <mergeCell ref="R101:S101"/>
    <mergeCell ref="T101:U101"/>
    <mergeCell ref="V101:W101"/>
    <mergeCell ref="X101:Y101"/>
    <mergeCell ref="Z101:AA101"/>
    <mergeCell ref="AB101:AC101"/>
    <mergeCell ref="AD101:AE101"/>
    <mergeCell ref="AF101:AG101"/>
    <mergeCell ref="AH101:AI101"/>
    <mergeCell ref="AJ101:AK101"/>
    <mergeCell ref="AL101:AM101"/>
    <mergeCell ref="AN101:AO101"/>
    <mergeCell ref="AP101:AQ101"/>
    <mergeCell ref="AR101:AS101"/>
    <mergeCell ref="AT101:AU101"/>
    <mergeCell ref="AV101:AW101"/>
    <mergeCell ref="AX101:AY101"/>
    <mergeCell ref="AZ101:BA101"/>
    <mergeCell ref="BB101:BC101"/>
    <mergeCell ref="BD101:BE101"/>
    <mergeCell ref="BF101:BG101"/>
    <mergeCell ref="BH101:BI101"/>
    <mergeCell ref="BJ101:BK101"/>
    <mergeCell ref="BL101:BM101"/>
    <mergeCell ref="BN101:BO101"/>
    <mergeCell ref="BP101:BQ101"/>
    <mergeCell ref="BR101:BS101"/>
    <mergeCell ref="BT101:BU101"/>
    <mergeCell ref="BV101:BW101"/>
    <mergeCell ref="BX101:BY101"/>
    <mergeCell ref="BZ101:CA101"/>
    <mergeCell ref="CB101:CC101"/>
    <mergeCell ref="CD101:CE101"/>
    <mergeCell ref="CF101:CG101"/>
    <mergeCell ref="CH101:CI101"/>
    <mergeCell ref="CJ101:CK101"/>
    <mergeCell ref="CL101:CM101"/>
    <mergeCell ref="CN101:CO101"/>
    <mergeCell ref="CP101:CQ101"/>
    <mergeCell ref="CR101:CS101"/>
    <mergeCell ref="CT101:CU101"/>
    <mergeCell ref="CV101:CW101"/>
    <mergeCell ref="CX101:CY101"/>
    <mergeCell ref="CZ101:DA101"/>
    <mergeCell ref="DB101:DC101"/>
    <mergeCell ref="DD101:DE101"/>
    <mergeCell ref="DF101:DG101"/>
    <mergeCell ref="DH101:DI101"/>
    <mergeCell ref="DJ101:DK101"/>
    <mergeCell ref="DL101:DM101"/>
    <mergeCell ref="DN101:DO101"/>
    <mergeCell ref="DP101:DQ101"/>
    <mergeCell ref="DR101:DS101"/>
    <mergeCell ref="DT101:DU101"/>
    <mergeCell ref="DV101:DW101"/>
    <mergeCell ref="DX101:DY101"/>
    <mergeCell ref="DZ101:EA101"/>
    <mergeCell ref="EB101:EC101"/>
    <mergeCell ref="ED101:EE101"/>
    <mergeCell ref="EF101:EG101"/>
    <mergeCell ref="EH101:EI101"/>
    <mergeCell ref="EJ101:EK101"/>
    <mergeCell ref="EL101:EM101"/>
    <mergeCell ref="EN101:EO101"/>
    <mergeCell ref="EP101:EQ101"/>
    <mergeCell ref="ER101:ES101"/>
    <mergeCell ref="ET101:EU101"/>
    <mergeCell ref="EV101:EW101"/>
    <mergeCell ref="EX101:EY101"/>
    <mergeCell ref="EZ101:FA101"/>
    <mergeCell ref="FB101:FC101"/>
    <mergeCell ref="FD101:FE101"/>
    <mergeCell ref="FF101:FG101"/>
    <mergeCell ref="FH101:FI101"/>
    <mergeCell ref="FJ101:FK101"/>
    <mergeCell ref="FL101:FM101"/>
    <mergeCell ref="FN101:FO101"/>
    <mergeCell ref="FP101:FQ101"/>
    <mergeCell ref="FR101:FS101"/>
    <mergeCell ref="FT101:FU101"/>
    <mergeCell ref="FV101:FW101"/>
    <mergeCell ref="FX101:FY101"/>
    <mergeCell ref="FZ101:GA101"/>
    <mergeCell ref="GB101:GC101"/>
    <mergeCell ref="GD101:GE101"/>
    <mergeCell ref="GF101:GG101"/>
    <mergeCell ref="F102:G102"/>
    <mergeCell ref="H102:I102"/>
    <mergeCell ref="J102:K102"/>
    <mergeCell ref="L102:M102"/>
    <mergeCell ref="N102:O102"/>
    <mergeCell ref="P102:Q102"/>
    <mergeCell ref="R102:S102"/>
    <mergeCell ref="T102:U102"/>
    <mergeCell ref="V102:W102"/>
    <mergeCell ref="X102:Y102"/>
    <mergeCell ref="Z102:AA102"/>
    <mergeCell ref="AB102:AC102"/>
    <mergeCell ref="AD102:AE102"/>
    <mergeCell ref="AF102:AG102"/>
    <mergeCell ref="AH102:AI102"/>
    <mergeCell ref="AJ102:AK102"/>
    <mergeCell ref="AL102:AM102"/>
    <mergeCell ref="AN102:AO102"/>
    <mergeCell ref="AP102:AQ102"/>
    <mergeCell ref="AR102:AS102"/>
    <mergeCell ref="AT102:AU102"/>
    <mergeCell ref="AV102:AW102"/>
    <mergeCell ref="AX102:AY102"/>
    <mergeCell ref="AZ102:BA102"/>
    <mergeCell ref="BB102:BC102"/>
    <mergeCell ref="BD102:BE102"/>
    <mergeCell ref="BF102:BG102"/>
    <mergeCell ref="BH102:BI102"/>
    <mergeCell ref="BJ102:BK102"/>
    <mergeCell ref="BL102:BM102"/>
    <mergeCell ref="BN102:BO102"/>
    <mergeCell ref="BP102:BQ102"/>
    <mergeCell ref="BR102:BS102"/>
    <mergeCell ref="BT102:BU102"/>
    <mergeCell ref="BV102:BW102"/>
    <mergeCell ref="BX102:BY102"/>
    <mergeCell ref="BZ102:CA102"/>
    <mergeCell ref="CB102:CC102"/>
    <mergeCell ref="CD102:CE102"/>
    <mergeCell ref="CF102:CG102"/>
    <mergeCell ref="CH102:CI102"/>
    <mergeCell ref="CJ102:CK102"/>
    <mergeCell ref="CL102:CM102"/>
    <mergeCell ref="CN102:CO102"/>
    <mergeCell ref="CP102:CQ102"/>
    <mergeCell ref="CR102:CS102"/>
    <mergeCell ref="CT102:CU102"/>
    <mergeCell ref="CV102:CW102"/>
    <mergeCell ref="CX102:CY102"/>
    <mergeCell ref="CZ102:DA102"/>
    <mergeCell ref="DB102:DC102"/>
    <mergeCell ref="DD102:DE102"/>
    <mergeCell ref="DF102:DG102"/>
    <mergeCell ref="DH102:DI102"/>
    <mergeCell ref="DJ102:DK102"/>
    <mergeCell ref="DL102:DM102"/>
    <mergeCell ref="DN102:DO102"/>
    <mergeCell ref="DP102:DQ102"/>
    <mergeCell ref="DR102:DS102"/>
    <mergeCell ref="DT102:DU102"/>
    <mergeCell ref="DV102:DW102"/>
    <mergeCell ref="DX102:DY102"/>
    <mergeCell ref="DZ102:EA102"/>
    <mergeCell ref="EB102:EC102"/>
    <mergeCell ref="ED102:EE102"/>
    <mergeCell ref="EF102:EG102"/>
    <mergeCell ref="EH102:EI102"/>
    <mergeCell ref="EJ102:EK102"/>
    <mergeCell ref="EL102:EM102"/>
    <mergeCell ref="EN102:EO102"/>
    <mergeCell ref="EP102:EQ102"/>
    <mergeCell ref="ER102:ES102"/>
    <mergeCell ref="ET102:EU102"/>
    <mergeCell ref="EV102:EW102"/>
    <mergeCell ref="EX102:EY102"/>
    <mergeCell ref="EZ102:FA102"/>
    <mergeCell ref="FB102:FC102"/>
    <mergeCell ref="FD102:FE102"/>
    <mergeCell ref="FF102:FG102"/>
    <mergeCell ref="FH102:FI102"/>
    <mergeCell ref="FJ102:FK102"/>
    <mergeCell ref="FL102:FM102"/>
    <mergeCell ref="FN102:FO102"/>
    <mergeCell ref="FP102:FQ102"/>
    <mergeCell ref="FR102:FS102"/>
    <mergeCell ref="FT102:FU102"/>
    <mergeCell ref="FV102:FW102"/>
    <mergeCell ref="FX102:FY102"/>
    <mergeCell ref="FZ102:GA102"/>
    <mergeCell ref="GB102:GC102"/>
    <mergeCell ref="GD102:GE102"/>
    <mergeCell ref="GF102:GG102"/>
    <mergeCell ref="F103:G103"/>
    <mergeCell ref="H103:I103"/>
    <mergeCell ref="J103:K103"/>
    <mergeCell ref="L103:M103"/>
    <mergeCell ref="N103:O103"/>
    <mergeCell ref="P103:Q103"/>
    <mergeCell ref="R103:S103"/>
    <mergeCell ref="T103:U103"/>
    <mergeCell ref="V103:W103"/>
    <mergeCell ref="X103:Y103"/>
    <mergeCell ref="Z103:AA103"/>
    <mergeCell ref="AB103:AC103"/>
    <mergeCell ref="AD103:AE103"/>
    <mergeCell ref="AF103:AG103"/>
    <mergeCell ref="AH103:AI103"/>
    <mergeCell ref="AJ103:AK103"/>
    <mergeCell ref="AL103:AM103"/>
    <mergeCell ref="AN103:AO103"/>
    <mergeCell ref="AP103:AQ103"/>
    <mergeCell ref="AR103:AS103"/>
    <mergeCell ref="AT103:AU103"/>
    <mergeCell ref="AV103:AW103"/>
    <mergeCell ref="AX103:AY103"/>
    <mergeCell ref="AZ103:BA103"/>
    <mergeCell ref="BB103:BC103"/>
    <mergeCell ref="BD103:BE103"/>
    <mergeCell ref="BF103:BG103"/>
    <mergeCell ref="BH103:BI103"/>
    <mergeCell ref="BJ103:BK103"/>
    <mergeCell ref="BL103:BM103"/>
    <mergeCell ref="BN103:BO103"/>
    <mergeCell ref="BP103:BQ103"/>
    <mergeCell ref="BR103:BS103"/>
    <mergeCell ref="BT103:BU103"/>
    <mergeCell ref="BV103:BW103"/>
    <mergeCell ref="BX103:BY103"/>
    <mergeCell ref="BZ103:CA103"/>
    <mergeCell ref="CB103:CC103"/>
    <mergeCell ref="CD103:CE103"/>
    <mergeCell ref="CF103:CG103"/>
    <mergeCell ref="CH103:CI103"/>
    <mergeCell ref="CJ103:CK103"/>
    <mergeCell ref="CL103:CM103"/>
    <mergeCell ref="CN103:CO103"/>
    <mergeCell ref="CP103:CQ103"/>
    <mergeCell ref="CR103:CS103"/>
    <mergeCell ref="CT103:CU103"/>
    <mergeCell ref="CV103:CW103"/>
    <mergeCell ref="CX103:CY103"/>
    <mergeCell ref="CZ103:DA103"/>
    <mergeCell ref="DB103:DC103"/>
    <mergeCell ref="DD103:DE103"/>
    <mergeCell ref="DF103:DG103"/>
    <mergeCell ref="DH103:DI103"/>
    <mergeCell ref="DJ103:DK103"/>
    <mergeCell ref="DL103:DM103"/>
    <mergeCell ref="DN103:DO103"/>
    <mergeCell ref="DP103:DQ103"/>
    <mergeCell ref="DR103:DS103"/>
    <mergeCell ref="DT103:DU103"/>
    <mergeCell ref="DV103:DW103"/>
    <mergeCell ref="DX103:DY103"/>
    <mergeCell ref="DZ103:EA103"/>
    <mergeCell ref="EB103:EC103"/>
    <mergeCell ref="ED103:EE103"/>
    <mergeCell ref="EF103:EG103"/>
    <mergeCell ref="EH103:EI103"/>
    <mergeCell ref="EJ103:EK103"/>
    <mergeCell ref="EL103:EM103"/>
    <mergeCell ref="EN103:EO103"/>
    <mergeCell ref="EP103:EQ103"/>
    <mergeCell ref="ER103:ES103"/>
    <mergeCell ref="ET103:EU103"/>
    <mergeCell ref="EV103:EW103"/>
    <mergeCell ref="EX103:EY103"/>
    <mergeCell ref="EZ103:FA103"/>
    <mergeCell ref="FB103:FC103"/>
    <mergeCell ref="FD103:FE103"/>
    <mergeCell ref="FF103:FG103"/>
    <mergeCell ref="FH103:FI103"/>
    <mergeCell ref="FJ103:FK103"/>
    <mergeCell ref="FL103:FM103"/>
    <mergeCell ref="FN103:FO103"/>
    <mergeCell ref="FP103:FQ103"/>
    <mergeCell ref="FR103:FS103"/>
    <mergeCell ref="FT103:FU103"/>
    <mergeCell ref="FV103:FW103"/>
    <mergeCell ref="FX103:FY103"/>
    <mergeCell ref="FZ103:GA103"/>
    <mergeCell ref="GB103:GC103"/>
    <mergeCell ref="GD103:GE103"/>
    <mergeCell ref="GF103:GG103"/>
    <mergeCell ref="F104:G104"/>
    <mergeCell ref="H104:I104"/>
    <mergeCell ref="J104:K104"/>
    <mergeCell ref="L104:M104"/>
    <mergeCell ref="N104:O104"/>
    <mergeCell ref="P104:Q104"/>
    <mergeCell ref="R104:S104"/>
    <mergeCell ref="T104:U104"/>
    <mergeCell ref="V104:W104"/>
    <mergeCell ref="X104:Y104"/>
    <mergeCell ref="Z104:AA104"/>
    <mergeCell ref="AB104:AC104"/>
    <mergeCell ref="AD104:AE104"/>
    <mergeCell ref="AF104:AG104"/>
    <mergeCell ref="AH104:AI104"/>
    <mergeCell ref="AJ104:AK104"/>
    <mergeCell ref="AL104:AM104"/>
    <mergeCell ref="AN104:AO104"/>
    <mergeCell ref="AP104:AQ104"/>
    <mergeCell ref="AR104:AS104"/>
    <mergeCell ref="AT104:AU104"/>
    <mergeCell ref="AV104:AW104"/>
    <mergeCell ref="AX104:AY104"/>
    <mergeCell ref="AZ104:BA104"/>
    <mergeCell ref="BB104:BC104"/>
    <mergeCell ref="BD104:BE104"/>
    <mergeCell ref="BF104:BG104"/>
    <mergeCell ref="BH104:BI104"/>
    <mergeCell ref="BJ104:BK104"/>
    <mergeCell ref="BL104:BM104"/>
    <mergeCell ref="BN104:BO104"/>
    <mergeCell ref="BP104:BQ104"/>
    <mergeCell ref="BR104:BS104"/>
    <mergeCell ref="BT104:BU104"/>
    <mergeCell ref="BV104:BW104"/>
    <mergeCell ref="BX104:BY104"/>
    <mergeCell ref="BZ104:CA104"/>
    <mergeCell ref="CB104:CC104"/>
    <mergeCell ref="CD104:CE104"/>
    <mergeCell ref="CF104:CG104"/>
    <mergeCell ref="CH104:CI104"/>
    <mergeCell ref="CJ104:CK104"/>
    <mergeCell ref="CL104:CM104"/>
    <mergeCell ref="CN104:CO104"/>
    <mergeCell ref="CP104:CQ104"/>
    <mergeCell ref="CR104:CS104"/>
    <mergeCell ref="CT104:CU104"/>
    <mergeCell ref="CV104:CW104"/>
    <mergeCell ref="CX104:CY104"/>
    <mergeCell ref="CZ104:DA104"/>
    <mergeCell ref="DB104:DC104"/>
    <mergeCell ref="DD104:DE104"/>
    <mergeCell ref="DF104:DG104"/>
    <mergeCell ref="DH104:DI104"/>
    <mergeCell ref="DJ104:DK104"/>
    <mergeCell ref="DL104:DM104"/>
    <mergeCell ref="DN104:DO104"/>
    <mergeCell ref="DP104:DQ104"/>
    <mergeCell ref="DR104:DS104"/>
    <mergeCell ref="DT104:DU104"/>
    <mergeCell ref="DV104:DW104"/>
    <mergeCell ref="DX104:DY104"/>
    <mergeCell ref="DZ104:EA104"/>
    <mergeCell ref="EB104:EC104"/>
    <mergeCell ref="ED104:EE104"/>
    <mergeCell ref="EF104:EG104"/>
    <mergeCell ref="EH104:EI104"/>
    <mergeCell ref="EJ104:EK104"/>
    <mergeCell ref="EL104:EM104"/>
    <mergeCell ref="EN104:EO104"/>
    <mergeCell ref="EP104:EQ104"/>
    <mergeCell ref="ER104:ES104"/>
    <mergeCell ref="ET104:EU104"/>
    <mergeCell ref="EV104:EW104"/>
    <mergeCell ref="EX104:EY104"/>
    <mergeCell ref="EZ104:FA104"/>
    <mergeCell ref="FB104:FC104"/>
    <mergeCell ref="FD104:FE104"/>
    <mergeCell ref="FF104:FG104"/>
    <mergeCell ref="FH104:FI104"/>
    <mergeCell ref="FJ104:FK104"/>
    <mergeCell ref="FL104:FM104"/>
    <mergeCell ref="FN104:FO104"/>
    <mergeCell ref="FP104:FQ104"/>
    <mergeCell ref="FR104:FS104"/>
    <mergeCell ref="FT104:FU104"/>
    <mergeCell ref="FV104:FW104"/>
    <mergeCell ref="FX104:FY104"/>
    <mergeCell ref="FZ104:GA104"/>
    <mergeCell ref="GB104:GC104"/>
    <mergeCell ref="GD104:GE104"/>
    <mergeCell ref="GF104:GG104"/>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AL105:AM105"/>
    <mergeCell ref="AN105:AO105"/>
    <mergeCell ref="AP105:AQ105"/>
    <mergeCell ref="AR105:AS105"/>
    <mergeCell ref="AT105:AU105"/>
    <mergeCell ref="AV105:AW105"/>
    <mergeCell ref="AX105:AY105"/>
    <mergeCell ref="AZ105:BA105"/>
    <mergeCell ref="BB105:BC105"/>
    <mergeCell ref="BD105:BE105"/>
    <mergeCell ref="BF105:BG105"/>
    <mergeCell ref="BH105:BI105"/>
    <mergeCell ref="BJ105:BK105"/>
    <mergeCell ref="BL105:BM105"/>
    <mergeCell ref="BN105:BO105"/>
    <mergeCell ref="BP105:BQ105"/>
    <mergeCell ref="BR105:BS105"/>
    <mergeCell ref="BT105:BU105"/>
    <mergeCell ref="BV105:BW105"/>
    <mergeCell ref="BX105:BY105"/>
    <mergeCell ref="BZ105:CA105"/>
    <mergeCell ref="CB105:CC105"/>
    <mergeCell ref="CD105:CE105"/>
    <mergeCell ref="CF105:CG105"/>
    <mergeCell ref="CH105:CI105"/>
    <mergeCell ref="CJ105:CK105"/>
    <mergeCell ref="CL105:CM105"/>
    <mergeCell ref="CN105:CO105"/>
    <mergeCell ref="CP105:CQ105"/>
    <mergeCell ref="CR105:CS105"/>
    <mergeCell ref="CT105:CU105"/>
    <mergeCell ref="CV105:CW105"/>
    <mergeCell ref="CX105:CY105"/>
    <mergeCell ref="CZ105:DA105"/>
    <mergeCell ref="DB105:DC105"/>
    <mergeCell ref="DD105:DE105"/>
    <mergeCell ref="DF105:DG105"/>
    <mergeCell ref="DH105:DI105"/>
    <mergeCell ref="DJ105:DK105"/>
    <mergeCell ref="DL105:DM105"/>
    <mergeCell ref="DN105:DO105"/>
    <mergeCell ref="DP105:DQ105"/>
    <mergeCell ref="DR105:DS105"/>
    <mergeCell ref="DT105:DU105"/>
    <mergeCell ref="DV105:DW105"/>
    <mergeCell ref="DX105:DY105"/>
    <mergeCell ref="DZ105:EA105"/>
    <mergeCell ref="EB105:EC105"/>
    <mergeCell ref="ED105:EE105"/>
    <mergeCell ref="EF105:EG105"/>
    <mergeCell ref="EH105:EI105"/>
    <mergeCell ref="EJ105:EK105"/>
    <mergeCell ref="EL105:EM105"/>
    <mergeCell ref="EN105:EO105"/>
    <mergeCell ref="EP105:EQ105"/>
    <mergeCell ref="ER105:ES105"/>
    <mergeCell ref="ET105:EU105"/>
    <mergeCell ref="EV105:EW105"/>
    <mergeCell ref="EX105:EY105"/>
    <mergeCell ref="EZ105:FA105"/>
    <mergeCell ref="FB105:FC105"/>
    <mergeCell ref="FD105:FE105"/>
    <mergeCell ref="FF105:FG105"/>
    <mergeCell ref="FH105:FI105"/>
    <mergeCell ref="FJ105:FK105"/>
    <mergeCell ref="FL105:FM105"/>
    <mergeCell ref="FN105:FO105"/>
    <mergeCell ref="FP105:FQ105"/>
    <mergeCell ref="FR105:FS105"/>
    <mergeCell ref="FT105:FU105"/>
    <mergeCell ref="FV105:FW105"/>
    <mergeCell ref="FX105:FY105"/>
    <mergeCell ref="FZ105:GA105"/>
    <mergeCell ref="GB105:GC105"/>
    <mergeCell ref="GD105:GE105"/>
    <mergeCell ref="GF105:GG105"/>
    <mergeCell ref="F106:G106"/>
    <mergeCell ref="H106:I106"/>
    <mergeCell ref="J106:K106"/>
    <mergeCell ref="L106:M106"/>
    <mergeCell ref="N106:O106"/>
    <mergeCell ref="P106:Q106"/>
    <mergeCell ref="R106:S106"/>
    <mergeCell ref="T106:U106"/>
    <mergeCell ref="V106:W106"/>
    <mergeCell ref="X106:Y106"/>
    <mergeCell ref="Z106:AA106"/>
    <mergeCell ref="AB106:AC106"/>
    <mergeCell ref="AD106:AE106"/>
    <mergeCell ref="AF106:AG106"/>
    <mergeCell ref="AH106:AI106"/>
    <mergeCell ref="AJ106:AK106"/>
    <mergeCell ref="AL106:AM106"/>
    <mergeCell ref="AN106:AO106"/>
    <mergeCell ref="AP106:AQ106"/>
    <mergeCell ref="AR106:AS106"/>
    <mergeCell ref="AT106:AU106"/>
    <mergeCell ref="AV106:AW106"/>
    <mergeCell ref="AX106:AY106"/>
    <mergeCell ref="AZ106:BA106"/>
    <mergeCell ref="BB106:BC106"/>
    <mergeCell ref="BD106:BE106"/>
    <mergeCell ref="BF106:BG106"/>
    <mergeCell ref="BH106:BI106"/>
    <mergeCell ref="BJ106:BK106"/>
    <mergeCell ref="BL106:BM106"/>
    <mergeCell ref="BN106:BO106"/>
    <mergeCell ref="BP106:BQ106"/>
    <mergeCell ref="BR106:BS106"/>
    <mergeCell ref="BT106:BU106"/>
    <mergeCell ref="BV106:BW106"/>
    <mergeCell ref="BX106:BY106"/>
    <mergeCell ref="BZ106:CA106"/>
    <mergeCell ref="CB106:CC106"/>
    <mergeCell ref="CD106:CE106"/>
    <mergeCell ref="CF106:CG106"/>
    <mergeCell ref="CH106:CI106"/>
    <mergeCell ref="CJ106:CK106"/>
    <mergeCell ref="CL106:CM106"/>
    <mergeCell ref="CN106:CO106"/>
    <mergeCell ref="CP106:CQ106"/>
    <mergeCell ref="CR106:CS106"/>
    <mergeCell ref="CT106:CU106"/>
    <mergeCell ref="CV106:CW106"/>
    <mergeCell ref="CX106:CY106"/>
    <mergeCell ref="CZ106:DA106"/>
    <mergeCell ref="DB106:DC106"/>
    <mergeCell ref="DD106:DE106"/>
    <mergeCell ref="DF106:DG106"/>
    <mergeCell ref="DH106:DI106"/>
    <mergeCell ref="DJ106:DK106"/>
    <mergeCell ref="DL106:DM106"/>
    <mergeCell ref="DN106:DO106"/>
    <mergeCell ref="DP106:DQ106"/>
    <mergeCell ref="DR106:DS106"/>
    <mergeCell ref="DT106:DU106"/>
    <mergeCell ref="DV106:DW106"/>
    <mergeCell ref="DX106:DY106"/>
    <mergeCell ref="DZ106:EA106"/>
    <mergeCell ref="EB106:EC106"/>
    <mergeCell ref="ED106:EE106"/>
    <mergeCell ref="EF106:EG106"/>
    <mergeCell ref="EH106:EI106"/>
    <mergeCell ref="EJ106:EK106"/>
    <mergeCell ref="EL106:EM106"/>
    <mergeCell ref="EN106:EO106"/>
    <mergeCell ref="EP106:EQ106"/>
    <mergeCell ref="ER106:ES106"/>
    <mergeCell ref="ET106:EU106"/>
    <mergeCell ref="EV106:EW106"/>
    <mergeCell ref="EX106:EY106"/>
    <mergeCell ref="EZ106:FA106"/>
    <mergeCell ref="FB106:FC106"/>
    <mergeCell ref="FD106:FE106"/>
    <mergeCell ref="FF106:FG106"/>
    <mergeCell ref="FH106:FI106"/>
    <mergeCell ref="FJ106:FK106"/>
    <mergeCell ref="FL106:FM106"/>
    <mergeCell ref="FN106:FO106"/>
    <mergeCell ref="FP106:FQ106"/>
    <mergeCell ref="FR106:FS106"/>
    <mergeCell ref="FT106:FU106"/>
    <mergeCell ref="FV106:FW106"/>
    <mergeCell ref="FX106:FY106"/>
    <mergeCell ref="FZ106:GA106"/>
    <mergeCell ref="GB106:GC106"/>
    <mergeCell ref="GD106:GE106"/>
    <mergeCell ref="GF106:GG106"/>
    <mergeCell ref="F107:G107"/>
    <mergeCell ref="H107:I107"/>
    <mergeCell ref="J107:K107"/>
    <mergeCell ref="L107:M107"/>
    <mergeCell ref="N107:O107"/>
    <mergeCell ref="P107:Q107"/>
    <mergeCell ref="R107:S107"/>
    <mergeCell ref="T107:U107"/>
    <mergeCell ref="V107:W107"/>
    <mergeCell ref="X107:Y107"/>
    <mergeCell ref="Z107:AA107"/>
    <mergeCell ref="AB107:AC107"/>
    <mergeCell ref="AD107:AE107"/>
    <mergeCell ref="AF107:AG107"/>
    <mergeCell ref="AH107:AI107"/>
    <mergeCell ref="AJ107:AK107"/>
    <mergeCell ref="AL107:AM107"/>
    <mergeCell ref="AN107:AO107"/>
    <mergeCell ref="AP107:AQ107"/>
    <mergeCell ref="AR107:AS107"/>
    <mergeCell ref="AT107:AU107"/>
    <mergeCell ref="AV107:AW107"/>
    <mergeCell ref="AX107:AY107"/>
    <mergeCell ref="AZ107:BA107"/>
    <mergeCell ref="BB107:BC107"/>
    <mergeCell ref="BD107:BE107"/>
    <mergeCell ref="BF107:BG107"/>
    <mergeCell ref="BH107:BI107"/>
    <mergeCell ref="BJ107:BK107"/>
    <mergeCell ref="BL107:BM107"/>
    <mergeCell ref="BN107:BO107"/>
    <mergeCell ref="BP107:BQ107"/>
    <mergeCell ref="BR107:BS107"/>
    <mergeCell ref="BT107:BU107"/>
    <mergeCell ref="BV107:BW107"/>
    <mergeCell ref="BX107:BY107"/>
    <mergeCell ref="BZ107:CA107"/>
    <mergeCell ref="CB107:CC107"/>
    <mergeCell ref="CD107:CE107"/>
    <mergeCell ref="CF107:CG107"/>
    <mergeCell ref="CH107:CI107"/>
    <mergeCell ref="CJ107:CK107"/>
    <mergeCell ref="CL107:CM107"/>
    <mergeCell ref="CN107:CO107"/>
    <mergeCell ref="CP107:CQ107"/>
    <mergeCell ref="CR107:CS107"/>
    <mergeCell ref="CT107:CU107"/>
    <mergeCell ref="CV107:CW107"/>
    <mergeCell ref="CX107:CY107"/>
    <mergeCell ref="CZ107:DA107"/>
    <mergeCell ref="DB107:DC107"/>
    <mergeCell ref="DD107:DE107"/>
    <mergeCell ref="DF107:DG107"/>
    <mergeCell ref="DH107:DI107"/>
    <mergeCell ref="DJ107:DK107"/>
    <mergeCell ref="DL107:DM107"/>
    <mergeCell ref="DN107:DO107"/>
    <mergeCell ref="DP107:DQ107"/>
    <mergeCell ref="DR107:DS107"/>
    <mergeCell ref="DT107:DU107"/>
    <mergeCell ref="DV107:DW107"/>
    <mergeCell ref="DX107:DY107"/>
    <mergeCell ref="DZ107:EA107"/>
    <mergeCell ref="EB107:EC107"/>
    <mergeCell ref="ED107:EE107"/>
    <mergeCell ref="EF107:EG107"/>
    <mergeCell ref="EH107:EI107"/>
    <mergeCell ref="EJ107:EK107"/>
    <mergeCell ref="EL107:EM107"/>
    <mergeCell ref="EN107:EO107"/>
    <mergeCell ref="EP107:EQ107"/>
    <mergeCell ref="ER107:ES107"/>
    <mergeCell ref="ET107:EU107"/>
    <mergeCell ref="EV107:EW107"/>
    <mergeCell ref="EX107:EY107"/>
    <mergeCell ref="EZ107:FA107"/>
    <mergeCell ref="FB107:FC107"/>
    <mergeCell ref="FD107:FE107"/>
    <mergeCell ref="FF107:FG107"/>
    <mergeCell ref="FH107:FI107"/>
    <mergeCell ref="FJ107:FK107"/>
    <mergeCell ref="FL107:FM107"/>
    <mergeCell ref="FN107:FO107"/>
    <mergeCell ref="FP107:FQ107"/>
    <mergeCell ref="FR107:FS107"/>
    <mergeCell ref="FT107:FU107"/>
    <mergeCell ref="FV107:FW107"/>
    <mergeCell ref="FX107:FY107"/>
    <mergeCell ref="FZ107:GA107"/>
    <mergeCell ref="GB107:GC107"/>
    <mergeCell ref="GD107:GE107"/>
    <mergeCell ref="GF107:GG107"/>
    <mergeCell ref="F108:G108"/>
    <mergeCell ref="H108:I108"/>
    <mergeCell ref="J108:K108"/>
    <mergeCell ref="L108:M108"/>
    <mergeCell ref="N108:O108"/>
    <mergeCell ref="P108:Q108"/>
    <mergeCell ref="R108:S108"/>
    <mergeCell ref="T108:U108"/>
    <mergeCell ref="V108:W108"/>
    <mergeCell ref="X108:Y108"/>
    <mergeCell ref="Z108:AA108"/>
    <mergeCell ref="AB108:AC108"/>
    <mergeCell ref="AD108:AE108"/>
    <mergeCell ref="AF108:AG108"/>
    <mergeCell ref="AH108:AI108"/>
    <mergeCell ref="AJ108:AK108"/>
    <mergeCell ref="AL108:AM108"/>
    <mergeCell ref="AN108:AO108"/>
    <mergeCell ref="AP108:AQ108"/>
    <mergeCell ref="AR108:AS108"/>
    <mergeCell ref="AT108:AU108"/>
    <mergeCell ref="AV108:AW108"/>
    <mergeCell ref="AX108:AY108"/>
    <mergeCell ref="AZ108:BA108"/>
    <mergeCell ref="BB108:BC108"/>
    <mergeCell ref="BD108:BE108"/>
    <mergeCell ref="BF108:BG108"/>
    <mergeCell ref="BH108:BI108"/>
    <mergeCell ref="BJ108:BK108"/>
    <mergeCell ref="BL108:BM108"/>
    <mergeCell ref="BN108:BO108"/>
    <mergeCell ref="BP108:BQ108"/>
    <mergeCell ref="BR108:BS108"/>
    <mergeCell ref="BT108:BU108"/>
    <mergeCell ref="BV108:BW108"/>
    <mergeCell ref="BX108:BY108"/>
    <mergeCell ref="BZ108:CA108"/>
    <mergeCell ref="CB108:CC108"/>
    <mergeCell ref="CD108:CE108"/>
    <mergeCell ref="CF108:CG108"/>
    <mergeCell ref="CH108:CI108"/>
    <mergeCell ref="CJ108:CK108"/>
    <mergeCell ref="CL108:CM108"/>
    <mergeCell ref="CN108:CO108"/>
    <mergeCell ref="CP108:CQ108"/>
    <mergeCell ref="CR108:CS108"/>
    <mergeCell ref="CT108:CU108"/>
    <mergeCell ref="CV108:CW108"/>
    <mergeCell ref="CX108:CY108"/>
    <mergeCell ref="CZ108:DA108"/>
    <mergeCell ref="DB108:DC108"/>
    <mergeCell ref="DD108:DE108"/>
    <mergeCell ref="DF108:DG108"/>
    <mergeCell ref="DH108:DI108"/>
    <mergeCell ref="DJ108:DK108"/>
    <mergeCell ref="DL108:DM108"/>
    <mergeCell ref="DN108:DO108"/>
    <mergeCell ref="DP108:DQ108"/>
    <mergeCell ref="DR108:DS108"/>
    <mergeCell ref="DT108:DU108"/>
    <mergeCell ref="DV108:DW108"/>
    <mergeCell ref="DX108:DY108"/>
    <mergeCell ref="DZ108:EA108"/>
    <mergeCell ref="EB108:EC108"/>
    <mergeCell ref="ED108:EE108"/>
    <mergeCell ref="EF108:EG108"/>
    <mergeCell ref="EH108:EI108"/>
    <mergeCell ref="EJ108:EK108"/>
    <mergeCell ref="EL108:EM108"/>
    <mergeCell ref="EN108:EO108"/>
    <mergeCell ref="EP108:EQ108"/>
    <mergeCell ref="ER108:ES108"/>
    <mergeCell ref="ET108:EU108"/>
    <mergeCell ref="EV108:EW108"/>
    <mergeCell ref="EX108:EY108"/>
    <mergeCell ref="EZ108:FA108"/>
    <mergeCell ref="FB108:FC108"/>
    <mergeCell ref="FD108:FE108"/>
    <mergeCell ref="FF108:FG108"/>
    <mergeCell ref="FH108:FI108"/>
    <mergeCell ref="FJ108:FK108"/>
    <mergeCell ref="FL108:FM108"/>
    <mergeCell ref="FN108:FO108"/>
    <mergeCell ref="FP108:FQ108"/>
    <mergeCell ref="FR108:FS108"/>
    <mergeCell ref="FT108:FU108"/>
    <mergeCell ref="FV108:FW108"/>
    <mergeCell ref="FX108:FY108"/>
    <mergeCell ref="FZ108:GA108"/>
    <mergeCell ref="GB108:GC108"/>
    <mergeCell ref="GD108:GE108"/>
    <mergeCell ref="GF108:GG108"/>
    <mergeCell ref="F109:G109"/>
    <mergeCell ref="H109:I109"/>
    <mergeCell ref="J109:K109"/>
    <mergeCell ref="L109:M109"/>
    <mergeCell ref="N109:O109"/>
    <mergeCell ref="P109:Q109"/>
    <mergeCell ref="R109:S109"/>
    <mergeCell ref="T109:U109"/>
    <mergeCell ref="V109:W109"/>
    <mergeCell ref="X109:Y109"/>
    <mergeCell ref="Z109:AA109"/>
    <mergeCell ref="AB109:AC109"/>
    <mergeCell ref="AD109:AE109"/>
    <mergeCell ref="AF109:AG109"/>
    <mergeCell ref="AH109:AI109"/>
    <mergeCell ref="AJ109:AK109"/>
    <mergeCell ref="AL109:AM109"/>
    <mergeCell ref="AN109:AO109"/>
    <mergeCell ref="AP109:AQ109"/>
    <mergeCell ref="AR109:AS109"/>
    <mergeCell ref="AT109:AU109"/>
    <mergeCell ref="AV109:AW109"/>
    <mergeCell ref="AX109:AY109"/>
    <mergeCell ref="AZ109:BA109"/>
    <mergeCell ref="BB109:BC109"/>
    <mergeCell ref="BD109:BE109"/>
    <mergeCell ref="BF109:BG109"/>
    <mergeCell ref="BH109:BI109"/>
    <mergeCell ref="BJ109:BK109"/>
    <mergeCell ref="BL109:BM109"/>
    <mergeCell ref="BN109:BO109"/>
    <mergeCell ref="BP109:BQ109"/>
    <mergeCell ref="BR109:BS109"/>
    <mergeCell ref="BT109:BU109"/>
    <mergeCell ref="BV109:BW109"/>
    <mergeCell ref="BX109:BY109"/>
    <mergeCell ref="BZ109:CA109"/>
    <mergeCell ref="CB109:CC109"/>
    <mergeCell ref="CD109:CE109"/>
    <mergeCell ref="CF109:CG109"/>
    <mergeCell ref="CH109:CI109"/>
    <mergeCell ref="CJ109:CK109"/>
    <mergeCell ref="CL109:CM109"/>
    <mergeCell ref="CN109:CO109"/>
    <mergeCell ref="CP109:CQ109"/>
    <mergeCell ref="CR109:CS109"/>
    <mergeCell ref="CT109:CU109"/>
    <mergeCell ref="CV109:CW109"/>
    <mergeCell ref="CX109:CY109"/>
    <mergeCell ref="CZ109:DA109"/>
    <mergeCell ref="DB109:DC109"/>
    <mergeCell ref="DD109:DE109"/>
    <mergeCell ref="DF109:DG109"/>
    <mergeCell ref="DH109:DI109"/>
    <mergeCell ref="DJ109:DK109"/>
    <mergeCell ref="DL109:DM109"/>
    <mergeCell ref="DN109:DO109"/>
    <mergeCell ref="DP109:DQ109"/>
    <mergeCell ref="DR109:DS109"/>
    <mergeCell ref="DT109:DU109"/>
    <mergeCell ref="DV109:DW109"/>
    <mergeCell ref="DX109:DY109"/>
    <mergeCell ref="DZ109:EA109"/>
    <mergeCell ref="EB109:EC109"/>
    <mergeCell ref="ED109:EE109"/>
    <mergeCell ref="EF109:EG109"/>
    <mergeCell ref="EH109:EI109"/>
    <mergeCell ref="EJ109:EK109"/>
    <mergeCell ref="EL109:EM109"/>
    <mergeCell ref="EN109:EO109"/>
    <mergeCell ref="EP109:EQ109"/>
    <mergeCell ref="ER109:ES109"/>
    <mergeCell ref="ET109:EU109"/>
    <mergeCell ref="EV109:EW109"/>
    <mergeCell ref="EX109:EY109"/>
    <mergeCell ref="EZ109:FA109"/>
    <mergeCell ref="FB109:FC109"/>
    <mergeCell ref="FD109:FE109"/>
    <mergeCell ref="FF109:FG109"/>
    <mergeCell ref="FH109:FI109"/>
    <mergeCell ref="FJ109:FK109"/>
    <mergeCell ref="FL109:FM109"/>
    <mergeCell ref="FN109:FO109"/>
    <mergeCell ref="FP109:FQ109"/>
    <mergeCell ref="FR109:FS109"/>
    <mergeCell ref="FT109:FU109"/>
    <mergeCell ref="FV109:FW109"/>
    <mergeCell ref="FX109:FY109"/>
    <mergeCell ref="FZ109:GA109"/>
    <mergeCell ref="GB109:GC109"/>
    <mergeCell ref="GD109:GE109"/>
    <mergeCell ref="GF109:GG109"/>
    <mergeCell ref="F110:G110"/>
    <mergeCell ref="H110:I110"/>
    <mergeCell ref="J110:K110"/>
    <mergeCell ref="L110:M110"/>
    <mergeCell ref="N110:O110"/>
    <mergeCell ref="P110:Q110"/>
    <mergeCell ref="R110:S110"/>
    <mergeCell ref="T110:U110"/>
    <mergeCell ref="V110:W110"/>
    <mergeCell ref="X110:Y110"/>
    <mergeCell ref="Z110:AA110"/>
    <mergeCell ref="AB110:AC110"/>
    <mergeCell ref="AD110:AE110"/>
    <mergeCell ref="AF110:AG110"/>
    <mergeCell ref="AH110:AI110"/>
    <mergeCell ref="AJ110:AK110"/>
    <mergeCell ref="AL110:AM110"/>
    <mergeCell ref="AN110:AO110"/>
    <mergeCell ref="AP110:AQ110"/>
    <mergeCell ref="AR110:AS110"/>
    <mergeCell ref="AT110:AU110"/>
    <mergeCell ref="AV110:AW110"/>
    <mergeCell ref="AX110:AY110"/>
    <mergeCell ref="AZ110:BA110"/>
    <mergeCell ref="BB110:BC110"/>
    <mergeCell ref="BD110:BE110"/>
    <mergeCell ref="BF110:BG110"/>
    <mergeCell ref="BH110:BI110"/>
    <mergeCell ref="BJ110:BK110"/>
    <mergeCell ref="BL110:BM110"/>
    <mergeCell ref="BN110:BO110"/>
    <mergeCell ref="BP110:BQ110"/>
    <mergeCell ref="BR110:BS110"/>
    <mergeCell ref="BT110:BU110"/>
    <mergeCell ref="BV110:BW110"/>
    <mergeCell ref="BX110:BY110"/>
    <mergeCell ref="BZ110:CA110"/>
    <mergeCell ref="CB110:CC110"/>
    <mergeCell ref="CD110:CE110"/>
    <mergeCell ref="CF110:CG110"/>
    <mergeCell ref="CH110:CI110"/>
    <mergeCell ref="CJ110:CK110"/>
    <mergeCell ref="CL110:CM110"/>
    <mergeCell ref="CN110:CO110"/>
    <mergeCell ref="CP110:CQ110"/>
    <mergeCell ref="CR110:CS110"/>
    <mergeCell ref="CT110:CU110"/>
    <mergeCell ref="CV110:CW110"/>
    <mergeCell ref="CX110:CY110"/>
    <mergeCell ref="CZ110:DA110"/>
    <mergeCell ref="DB110:DC110"/>
    <mergeCell ref="DD110:DE110"/>
    <mergeCell ref="DF110:DG110"/>
    <mergeCell ref="DH110:DI110"/>
    <mergeCell ref="DJ110:DK110"/>
    <mergeCell ref="DL110:DM110"/>
    <mergeCell ref="DN110:DO110"/>
    <mergeCell ref="DP110:DQ110"/>
    <mergeCell ref="DR110:DS110"/>
    <mergeCell ref="DT110:DU110"/>
    <mergeCell ref="DV110:DW110"/>
    <mergeCell ref="DX110:DY110"/>
    <mergeCell ref="DZ110:EA110"/>
    <mergeCell ref="EB110:EC110"/>
    <mergeCell ref="ED110:EE110"/>
    <mergeCell ref="EF110:EG110"/>
    <mergeCell ref="EH110:EI110"/>
    <mergeCell ref="EJ110:EK110"/>
    <mergeCell ref="EL110:EM110"/>
    <mergeCell ref="EN110:EO110"/>
    <mergeCell ref="EP110:EQ110"/>
    <mergeCell ref="ER110:ES110"/>
    <mergeCell ref="ET110:EU110"/>
    <mergeCell ref="EV110:EW110"/>
    <mergeCell ref="EX110:EY110"/>
    <mergeCell ref="EZ110:FA110"/>
    <mergeCell ref="FB110:FC110"/>
    <mergeCell ref="FD110:FE110"/>
    <mergeCell ref="FF110:FG110"/>
    <mergeCell ref="FH110:FI110"/>
    <mergeCell ref="FJ110:FK110"/>
    <mergeCell ref="FL110:FM110"/>
    <mergeCell ref="FN110:FO110"/>
    <mergeCell ref="FP110:FQ110"/>
    <mergeCell ref="FR110:FS110"/>
    <mergeCell ref="FT110:FU110"/>
    <mergeCell ref="FV110:FW110"/>
    <mergeCell ref="FX110:FY110"/>
    <mergeCell ref="FZ110:GA110"/>
    <mergeCell ref="GB110:GC110"/>
    <mergeCell ref="GD110:GE110"/>
    <mergeCell ref="GF110:GG110"/>
    <mergeCell ref="F111:G111"/>
    <mergeCell ref="H111:I111"/>
    <mergeCell ref="J111:K111"/>
    <mergeCell ref="L111:M111"/>
    <mergeCell ref="N111:O111"/>
    <mergeCell ref="P111:Q111"/>
    <mergeCell ref="R111:S111"/>
    <mergeCell ref="T111:U111"/>
    <mergeCell ref="V111:W111"/>
    <mergeCell ref="X111:Y111"/>
    <mergeCell ref="Z111:AA111"/>
    <mergeCell ref="AB111:AC111"/>
    <mergeCell ref="AD111:AE111"/>
    <mergeCell ref="AF111:AG111"/>
    <mergeCell ref="AH111:AI111"/>
    <mergeCell ref="AJ111:AK111"/>
    <mergeCell ref="AL111:AM111"/>
    <mergeCell ref="AN111:AO111"/>
    <mergeCell ref="AP111:AQ111"/>
    <mergeCell ref="AR111:AS111"/>
    <mergeCell ref="AT111:AU111"/>
    <mergeCell ref="AV111:AW111"/>
    <mergeCell ref="AX111:AY111"/>
    <mergeCell ref="AZ111:BA111"/>
    <mergeCell ref="BB111:BC111"/>
    <mergeCell ref="BD111:BE111"/>
    <mergeCell ref="BF111:BG111"/>
    <mergeCell ref="BH111:BI111"/>
    <mergeCell ref="BJ111:BK111"/>
    <mergeCell ref="BL111:BM111"/>
    <mergeCell ref="BN111:BO111"/>
    <mergeCell ref="BP111:BQ111"/>
    <mergeCell ref="BR111:BS111"/>
    <mergeCell ref="BT111:BU111"/>
    <mergeCell ref="BV111:BW111"/>
    <mergeCell ref="BX111:BY111"/>
    <mergeCell ref="BZ111:CA111"/>
    <mergeCell ref="CB111:CC111"/>
    <mergeCell ref="CD111:CE111"/>
    <mergeCell ref="CF111:CG111"/>
    <mergeCell ref="CH111:CI111"/>
    <mergeCell ref="CJ111:CK111"/>
    <mergeCell ref="CL111:CM111"/>
    <mergeCell ref="CN111:CO111"/>
    <mergeCell ref="CP111:CQ111"/>
    <mergeCell ref="CR111:CS111"/>
    <mergeCell ref="CT111:CU111"/>
    <mergeCell ref="CV111:CW111"/>
    <mergeCell ref="CX111:CY111"/>
    <mergeCell ref="CZ111:DA111"/>
    <mergeCell ref="DB111:DC111"/>
    <mergeCell ref="DD111:DE111"/>
    <mergeCell ref="DF111:DG111"/>
    <mergeCell ref="DH111:DI111"/>
    <mergeCell ref="DJ111:DK111"/>
    <mergeCell ref="DL111:DM111"/>
    <mergeCell ref="DN111:DO111"/>
    <mergeCell ref="DP111:DQ111"/>
    <mergeCell ref="DR111:DS111"/>
    <mergeCell ref="DT111:DU111"/>
    <mergeCell ref="DV111:DW111"/>
    <mergeCell ref="DX111:DY111"/>
    <mergeCell ref="DZ111:EA111"/>
    <mergeCell ref="EB111:EC111"/>
    <mergeCell ref="ED111:EE111"/>
    <mergeCell ref="EF111:EG111"/>
    <mergeCell ref="EH111:EI111"/>
    <mergeCell ref="EJ111:EK111"/>
    <mergeCell ref="EL111:EM111"/>
    <mergeCell ref="EN111:EO111"/>
    <mergeCell ref="EP111:EQ111"/>
    <mergeCell ref="ER111:ES111"/>
    <mergeCell ref="ET111:EU111"/>
    <mergeCell ref="EV111:EW111"/>
    <mergeCell ref="EX111:EY111"/>
    <mergeCell ref="EZ111:FA111"/>
    <mergeCell ref="FB111:FC111"/>
    <mergeCell ref="FD111:FE111"/>
    <mergeCell ref="FF111:FG111"/>
    <mergeCell ref="FH111:FI111"/>
    <mergeCell ref="FJ111:FK111"/>
    <mergeCell ref="FL111:FM111"/>
    <mergeCell ref="FN111:FO111"/>
    <mergeCell ref="FP111:FQ111"/>
    <mergeCell ref="FR111:FS111"/>
    <mergeCell ref="FT111:FU111"/>
    <mergeCell ref="FV111:FW111"/>
    <mergeCell ref="FX111:FY111"/>
    <mergeCell ref="FZ111:GA111"/>
    <mergeCell ref="GB111:GC111"/>
    <mergeCell ref="GD111:GE111"/>
    <mergeCell ref="GF111:GG111"/>
    <mergeCell ref="F112:G112"/>
    <mergeCell ref="H112:I112"/>
    <mergeCell ref="J112:K112"/>
    <mergeCell ref="L112:M112"/>
    <mergeCell ref="N112:O112"/>
    <mergeCell ref="P112:Q112"/>
    <mergeCell ref="R112:S112"/>
    <mergeCell ref="T112:U112"/>
    <mergeCell ref="V112:W112"/>
    <mergeCell ref="X112:Y112"/>
    <mergeCell ref="Z112:AA112"/>
    <mergeCell ref="AB112:AC112"/>
    <mergeCell ref="AD112:AE112"/>
    <mergeCell ref="AF112:AG112"/>
    <mergeCell ref="AH112:AI112"/>
    <mergeCell ref="AJ112:AK112"/>
    <mergeCell ref="AL112:AM112"/>
    <mergeCell ref="AN112:AO112"/>
    <mergeCell ref="AP112:AQ112"/>
    <mergeCell ref="AR112:AS112"/>
    <mergeCell ref="AT112:AU112"/>
    <mergeCell ref="AV112:AW112"/>
    <mergeCell ref="AX112:AY112"/>
    <mergeCell ref="AZ112:BA112"/>
    <mergeCell ref="BB112:BC112"/>
    <mergeCell ref="BD112:BE112"/>
    <mergeCell ref="BF112:BG112"/>
    <mergeCell ref="BH112:BI112"/>
    <mergeCell ref="BJ112:BK112"/>
    <mergeCell ref="BL112:BM112"/>
    <mergeCell ref="BN112:BO112"/>
    <mergeCell ref="BP112:BQ112"/>
    <mergeCell ref="BR112:BS112"/>
    <mergeCell ref="BT112:BU112"/>
    <mergeCell ref="BV112:BW112"/>
    <mergeCell ref="BX112:BY112"/>
    <mergeCell ref="BZ112:CA112"/>
    <mergeCell ref="CB112:CC112"/>
    <mergeCell ref="CD112:CE112"/>
    <mergeCell ref="CF112:CG112"/>
    <mergeCell ref="CH112:CI112"/>
    <mergeCell ref="CJ112:CK112"/>
    <mergeCell ref="CL112:CM112"/>
    <mergeCell ref="CN112:CO112"/>
    <mergeCell ref="CP112:CQ112"/>
    <mergeCell ref="CR112:CS112"/>
    <mergeCell ref="CT112:CU112"/>
    <mergeCell ref="CV112:CW112"/>
    <mergeCell ref="CX112:CY112"/>
    <mergeCell ref="CZ112:DA112"/>
    <mergeCell ref="DB112:DC112"/>
    <mergeCell ref="DD112:DE112"/>
    <mergeCell ref="DF112:DG112"/>
    <mergeCell ref="DH112:DI112"/>
    <mergeCell ref="DJ112:DK112"/>
    <mergeCell ref="DL112:DM112"/>
    <mergeCell ref="DN112:DO112"/>
    <mergeCell ref="DP112:DQ112"/>
    <mergeCell ref="DR112:DS112"/>
    <mergeCell ref="DT112:DU112"/>
    <mergeCell ref="DV112:DW112"/>
    <mergeCell ref="DX112:DY112"/>
    <mergeCell ref="DZ112:EA112"/>
    <mergeCell ref="EB112:EC112"/>
    <mergeCell ref="ED112:EE112"/>
    <mergeCell ref="EF112:EG112"/>
    <mergeCell ref="EH112:EI112"/>
    <mergeCell ref="EJ112:EK112"/>
    <mergeCell ref="EL112:EM112"/>
    <mergeCell ref="EN112:EO112"/>
    <mergeCell ref="EP112:EQ112"/>
    <mergeCell ref="ER112:ES112"/>
    <mergeCell ref="ET112:EU112"/>
    <mergeCell ref="EV112:EW112"/>
    <mergeCell ref="EX112:EY112"/>
    <mergeCell ref="EZ112:FA112"/>
    <mergeCell ref="FB112:FC112"/>
    <mergeCell ref="FD112:FE112"/>
    <mergeCell ref="FF112:FG112"/>
    <mergeCell ref="FH112:FI112"/>
    <mergeCell ref="FJ112:FK112"/>
    <mergeCell ref="FL112:FM112"/>
    <mergeCell ref="FN112:FO112"/>
    <mergeCell ref="FP112:FQ112"/>
    <mergeCell ref="FR112:FS112"/>
    <mergeCell ref="FT112:FU112"/>
    <mergeCell ref="FV112:FW112"/>
    <mergeCell ref="FX112:FY112"/>
    <mergeCell ref="FZ112:GA112"/>
    <mergeCell ref="GB112:GC112"/>
    <mergeCell ref="GD112:GE112"/>
    <mergeCell ref="GF112:GG112"/>
    <mergeCell ref="F113:G113"/>
    <mergeCell ref="H113:I113"/>
    <mergeCell ref="J113:K113"/>
    <mergeCell ref="L113:M113"/>
    <mergeCell ref="N113:O113"/>
    <mergeCell ref="P113:Q113"/>
    <mergeCell ref="R113:S113"/>
    <mergeCell ref="T113:U113"/>
    <mergeCell ref="V113:W113"/>
    <mergeCell ref="X113:Y113"/>
    <mergeCell ref="Z113:AA113"/>
    <mergeCell ref="AB113:AC113"/>
    <mergeCell ref="AD113:AE113"/>
    <mergeCell ref="AF113:AG113"/>
    <mergeCell ref="AH113:AI113"/>
    <mergeCell ref="AJ113:AK113"/>
    <mergeCell ref="AL113:AM113"/>
    <mergeCell ref="AN113:AO113"/>
    <mergeCell ref="AP113:AQ113"/>
    <mergeCell ref="AR113:AS113"/>
    <mergeCell ref="AT113:AU113"/>
    <mergeCell ref="AV113:AW113"/>
    <mergeCell ref="AX113:AY113"/>
    <mergeCell ref="AZ113:BA113"/>
    <mergeCell ref="BB113:BC113"/>
    <mergeCell ref="BD113:BE113"/>
    <mergeCell ref="BF113:BG113"/>
    <mergeCell ref="BH113:BI113"/>
    <mergeCell ref="BJ113:BK113"/>
    <mergeCell ref="BL113:BM113"/>
    <mergeCell ref="BN113:BO113"/>
    <mergeCell ref="BP113:BQ113"/>
    <mergeCell ref="BR113:BS113"/>
    <mergeCell ref="BT113:BU113"/>
    <mergeCell ref="BV113:BW113"/>
    <mergeCell ref="BX113:BY113"/>
    <mergeCell ref="BZ113:CA113"/>
    <mergeCell ref="CB113:CC113"/>
    <mergeCell ref="CD113:CE113"/>
    <mergeCell ref="CF113:CG113"/>
    <mergeCell ref="CH113:CI113"/>
    <mergeCell ref="CJ113:CK113"/>
    <mergeCell ref="CL113:CM113"/>
    <mergeCell ref="CN113:CO113"/>
    <mergeCell ref="CP113:CQ113"/>
    <mergeCell ref="CR113:CS113"/>
    <mergeCell ref="CT113:CU113"/>
    <mergeCell ref="CV113:CW113"/>
    <mergeCell ref="CX113:CY113"/>
    <mergeCell ref="CZ113:DA113"/>
    <mergeCell ref="DB113:DC113"/>
    <mergeCell ref="DD113:DE113"/>
    <mergeCell ref="DF113:DG113"/>
    <mergeCell ref="DH113:DI113"/>
    <mergeCell ref="DJ113:DK113"/>
    <mergeCell ref="DL113:DM113"/>
    <mergeCell ref="DN113:DO113"/>
    <mergeCell ref="DP113:DQ113"/>
    <mergeCell ref="DR113:DS113"/>
    <mergeCell ref="DT113:DU113"/>
    <mergeCell ref="DV113:DW113"/>
    <mergeCell ref="DX113:DY113"/>
    <mergeCell ref="DZ113:EA113"/>
    <mergeCell ref="EB113:EC113"/>
    <mergeCell ref="ED113:EE113"/>
    <mergeCell ref="EF113:EG113"/>
    <mergeCell ref="EH113:EI113"/>
    <mergeCell ref="EJ113:EK113"/>
    <mergeCell ref="EL113:EM113"/>
    <mergeCell ref="EN113:EO113"/>
    <mergeCell ref="EP113:EQ113"/>
    <mergeCell ref="ER113:ES113"/>
    <mergeCell ref="ET113:EU113"/>
    <mergeCell ref="EV113:EW113"/>
    <mergeCell ref="EX113:EY113"/>
    <mergeCell ref="EZ113:FA113"/>
    <mergeCell ref="FB113:FC113"/>
    <mergeCell ref="FD113:FE113"/>
    <mergeCell ref="FF113:FG113"/>
    <mergeCell ref="FH113:FI113"/>
    <mergeCell ref="FJ113:FK113"/>
    <mergeCell ref="FL113:FM113"/>
    <mergeCell ref="FN113:FO113"/>
    <mergeCell ref="FP113:FQ113"/>
    <mergeCell ref="FR113:FS113"/>
    <mergeCell ref="FT113:FU113"/>
    <mergeCell ref="FV113:FW113"/>
    <mergeCell ref="FX113:FY113"/>
    <mergeCell ref="FZ113:GA113"/>
    <mergeCell ref="GB113:GC113"/>
    <mergeCell ref="GD113:GE113"/>
    <mergeCell ref="GF113:GG113"/>
    <mergeCell ref="F114:G114"/>
    <mergeCell ref="H114:I114"/>
    <mergeCell ref="J114:K114"/>
    <mergeCell ref="L114:M114"/>
    <mergeCell ref="N114:O114"/>
    <mergeCell ref="P114:Q114"/>
    <mergeCell ref="R114:S114"/>
    <mergeCell ref="T114:U114"/>
    <mergeCell ref="V114:W114"/>
    <mergeCell ref="X114:Y114"/>
    <mergeCell ref="Z114:AA114"/>
    <mergeCell ref="AB114:AC114"/>
    <mergeCell ref="AD114:AE114"/>
    <mergeCell ref="AF114:AG114"/>
    <mergeCell ref="AH114:AI114"/>
    <mergeCell ref="AJ114:AK114"/>
    <mergeCell ref="AL114:AM114"/>
    <mergeCell ref="AN114:AO114"/>
    <mergeCell ref="AP114:AQ114"/>
    <mergeCell ref="AR114:AS114"/>
    <mergeCell ref="AT114:AU114"/>
    <mergeCell ref="AV114:AW114"/>
    <mergeCell ref="AX114:AY114"/>
    <mergeCell ref="AZ114:BA114"/>
    <mergeCell ref="BB114:BC114"/>
    <mergeCell ref="BD114:BE114"/>
    <mergeCell ref="BF114:BG114"/>
    <mergeCell ref="BH114:BI114"/>
    <mergeCell ref="BJ114:BK114"/>
    <mergeCell ref="BL114:BM114"/>
    <mergeCell ref="BN114:BO114"/>
    <mergeCell ref="BP114:BQ114"/>
    <mergeCell ref="BR114:BS114"/>
    <mergeCell ref="BT114:BU114"/>
    <mergeCell ref="BV114:BW114"/>
    <mergeCell ref="BX114:BY114"/>
    <mergeCell ref="BZ114:CA114"/>
    <mergeCell ref="CB114:CC114"/>
    <mergeCell ref="CD114:CE114"/>
    <mergeCell ref="CF114:CG114"/>
    <mergeCell ref="CH114:CI114"/>
    <mergeCell ref="CJ114:CK114"/>
    <mergeCell ref="CL114:CM114"/>
    <mergeCell ref="CN114:CO114"/>
    <mergeCell ref="CP114:CQ114"/>
    <mergeCell ref="CR114:CS114"/>
    <mergeCell ref="CT114:CU114"/>
    <mergeCell ref="CV114:CW114"/>
    <mergeCell ref="CX114:CY114"/>
    <mergeCell ref="CZ114:DA114"/>
    <mergeCell ref="DB114:DC114"/>
    <mergeCell ref="DD114:DE114"/>
    <mergeCell ref="DF114:DG114"/>
    <mergeCell ref="DH114:DI114"/>
    <mergeCell ref="DJ114:DK114"/>
    <mergeCell ref="DL114:DM114"/>
    <mergeCell ref="DN114:DO114"/>
    <mergeCell ref="DP114:DQ114"/>
    <mergeCell ref="DR114:DS114"/>
    <mergeCell ref="DT114:DU114"/>
    <mergeCell ref="DV114:DW114"/>
    <mergeCell ref="DX114:DY114"/>
    <mergeCell ref="DZ114:EA114"/>
    <mergeCell ref="EB114:EC114"/>
    <mergeCell ref="ED114:EE114"/>
    <mergeCell ref="EF114:EG114"/>
    <mergeCell ref="EH114:EI114"/>
    <mergeCell ref="EJ114:EK114"/>
    <mergeCell ref="EL114:EM114"/>
    <mergeCell ref="EN114:EO114"/>
    <mergeCell ref="EP114:EQ114"/>
    <mergeCell ref="ER114:ES114"/>
    <mergeCell ref="ET114:EU114"/>
    <mergeCell ref="EV114:EW114"/>
    <mergeCell ref="EX114:EY114"/>
    <mergeCell ref="EZ114:FA114"/>
    <mergeCell ref="FB114:FC114"/>
    <mergeCell ref="FD114:FE114"/>
    <mergeCell ref="FF114:FG114"/>
    <mergeCell ref="FH114:FI114"/>
    <mergeCell ref="FJ114:FK114"/>
    <mergeCell ref="FL114:FM114"/>
    <mergeCell ref="FN114:FO114"/>
    <mergeCell ref="FP114:FQ114"/>
    <mergeCell ref="FR114:FS114"/>
    <mergeCell ref="FT114:FU114"/>
    <mergeCell ref="FV114:FW114"/>
    <mergeCell ref="FX114:FY114"/>
    <mergeCell ref="FZ114:GA114"/>
    <mergeCell ref="GB114:GC114"/>
    <mergeCell ref="GD114:GE114"/>
    <mergeCell ref="GF114:GG114"/>
    <mergeCell ref="F115:G115"/>
    <mergeCell ref="H115:I115"/>
    <mergeCell ref="J115:K115"/>
    <mergeCell ref="L115:M115"/>
    <mergeCell ref="N115:O115"/>
    <mergeCell ref="P115:Q115"/>
    <mergeCell ref="R115:S115"/>
    <mergeCell ref="T115:U115"/>
    <mergeCell ref="V115:W115"/>
    <mergeCell ref="X115:Y115"/>
    <mergeCell ref="Z115:AA115"/>
    <mergeCell ref="AB115:AC115"/>
    <mergeCell ref="AD115:AE115"/>
    <mergeCell ref="AF115:AG115"/>
    <mergeCell ref="AH115:AI115"/>
    <mergeCell ref="AJ115:AK115"/>
    <mergeCell ref="AL115:AM115"/>
    <mergeCell ref="AN115:AO115"/>
    <mergeCell ref="AP115:AQ115"/>
    <mergeCell ref="AR115:AS115"/>
    <mergeCell ref="AT115:AU115"/>
    <mergeCell ref="AV115:AW115"/>
    <mergeCell ref="AX115:AY115"/>
    <mergeCell ref="AZ115:BA115"/>
    <mergeCell ref="BB115:BC115"/>
    <mergeCell ref="BD115:BE115"/>
    <mergeCell ref="BF115:BG115"/>
    <mergeCell ref="BH115:BI115"/>
    <mergeCell ref="BJ115:BK115"/>
    <mergeCell ref="BL115:BM115"/>
    <mergeCell ref="BN115:BO115"/>
    <mergeCell ref="BP115:BQ115"/>
    <mergeCell ref="BR115:BS115"/>
    <mergeCell ref="BT115:BU115"/>
    <mergeCell ref="BV115:BW115"/>
    <mergeCell ref="BX115:BY115"/>
    <mergeCell ref="BZ115:CA115"/>
    <mergeCell ref="CB115:CC115"/>
    <mergeCell ref="CD115:CE115"/>
    <mergeCell ref="CF115:CG115"/>
    <mergeCell ref="CH115:CI115"/>
    <mergeCell ref="CJ115:CK115"/>
    <mergeCell ref="CL115:CM115"/>
    <mergeCell ref="CN115:CO115"/>
    <mergeCell ref="CP115:CQ115"/>
    <mergeCell ref="CR115:CS115"/>
    <mergeCell ref="CT115:CU115"/>
    <mergeCell ref="CV115:CW115"/>
    <mergeCell ref="CX115:CY115"/>
    <mergeCell ref="CZ115:DA115"/>
    <mergeCell ref="DB115:DC115"/>
    <mergeCell ref="DD115:DE115"/>
    <mergeCell ref="DF115:DG115"/>
    <mergeCell ref="DH115:DI115"/>
    <mergeCell ref="DJ115:DK115"/>
    <mergeCell ref="DL115:DM115"/>
    <mergeCell ref="DN115:DO115"/>
    <mergeCell ref="DP115:DQ115"/>
    <mergeCell ref="DR115:DS115"/>
    <mergeCell ref="DT115:DU115"/>
    <mergeCell ref="DV115:DW115"/>
    <mergeCell ref="DX115:DY115"/>
    <mergeCell ref="DZ115:EA115"/>
    <mergeCell ref="EB115:EC115"/>
    <mergeCell ref="ED115:EE115"/>
    <mergeCell ref="EF115:EG115"/>
    <mergeCell ref="EH115:EI115"/>
    <mergeCell ref="EJ115:EK115"/>
    <mergeCell ref="EL115:EM115"/>
    <mergeCell ref="EN115:EO115"/>
    <mergeCell ref="EP115:EQ115"/>
    <mergeCell ref="ER115:ES115"/>
    <mergeCell ref="ET115:EU115"/>
    <mergeCell ref="EV115:EW115"/>
    <mergeCell ref="EX115:EY115"/>
    <mergeCell ref="EZ115:FA115"/>
    <mergeCell ref="FB115:FC115"/>
    <mergeCell ref="FD115:FE115"/>
    <mergeCell ref="FF115:FG115"/>
    <mergeCell ref="FH115:FI115"/>
    <mergeCell ref="FJ115:FK115"/>
    <mergeCell ref="FL115:FM115"/>
    <mergeCell ref="FN115:FO115"/>
    <mergeCell ref="FP115:FQ115"/>
    <mergeCell ref="FR115:FS115"/>
    <mergeCell ref="FT115:FU115"/>
    <mergeCell ref="FV115:FW115"/>
    <mergeCell ref="FX115:FY115"/>
    <mergeCell ref="FZ115:GA115"/>
    <mergeCell ref="GB115:GC115"/>
    <mergeCell ref="GD115:GE115"/>
    <mergeCell ref="GF115:GG115"/>
    <mergeCell ref="F116:G116"/>
    <mergeCell ref="H116:I116"/>
    <mergeCell ref="J116:K116"/>
    <mergeCell ref="L116:M116"/>
    <mergeCell ref="N116:O116"/>
    <mergeCell ref="P116:Q116"/>
    <mergeCell ref="R116:S116"/>
    <mergeCell ref="T116:U116"/>
    <mergeCell ref="V116:W116"/>
    <mergeCell ref="X116:Y116"/>
    <mergeCell ref="Z116:AA116"/>
    <mergeCell ref="AB116:AC116"/>
    <mergeCell ref="AD116:AE116"/>
    <mergeCell ref="AF116:AG116"/>
    <mergeCell ref="AH116:AI116"/>
    <mergeCell ref="AJ116:AK116"/>
    <mergeCell ref="AL116:AM116"/>
    <mergeCell ref="AN116:AO116"/>
    <mergeCell ref="AP116:AQ116"/>
    <mergeCell ref="AR116:AS116"/>
    <mergeCell ref="AT116:AU116"/>
    <mergeCell ref="AV116:AW116"/>
    <mergeCell ref="AX116:AY116"/>
    <mergeCell ref="AZ116:BA116"/>
    <mergeCell ref="BB116:BC116"/>
    <mergeCell ref="BD116:BE116"/>
    <mergeCell ref="BF116:BG116"/>
    <mergeCell ref="BH116:BI116"/>
    <mergeCell ref="BJ116:BK116"/>
    <mergeCell ref="BL116:BM116"/>
    <mergeCell ref="BN116:BO116"/>
    <mergeCell ref="BP116:BQ116"/>
    <mergeCell ref="BR116:BS116"/>
    <mergeCell ref="BT116:BU116"/>
    <mergeCell ref="BV116:BW116"/>
    <mergeCell ref="BX116:BY116"/>
    <mergeCell ref="BZ116:CA116"/>
    <mergeCell ref="CB116:CC116"/>
    <mergeCell ref="CD116:CE116"/>
    <mergeCell ref="CF116:CG116"/>
    <mergeCell ref="CH116:CI116"/>
    <mergeCell ref="CJ116:CK116"/>
    <mergeCell ref="CL116:CM116"/>
    <mergeCell ref="CN116:CO116"/>
    <mergeCell ref="CP116:CQ116"/>
    <mergeCell ref="CR116:CS116"/>
    <mergeCell ref="CT116:CU116"/>
    <mergeCell ref="CV116:CW116"/>
    <mergeCell ref="CX116:CY116"/>
    <mergeCell ref="CZ116:DA116"/>
    <mergeCell ref="DB116:DC116"/>
    <mergeCell ref="DD116:DE116"/>
    <mergeCell ref="DF116:DG116"/>
    <mergeCell ref="DH116:DI116"/>
    <mergeCell ref="DJ116:DK116"/>
    <mergeCell ref="DL116:DM116"/>
    <mergeCell ref="DN116:DO116"/>
    <mergeCell ref="DP116:DQ116"/>
    <mergeCell ref="DR116:DS116"/>
    <mergeCell ref="DT116:DU116"/>
    <mergeCell ref="DV116:DW116"/>
    <mergeCell ref="DX116:DY116"/>
    <mergeCell ref="DZ116:EA116"/>
    <mergeCell ref="EB116:EC116"/>
    <mergeCell ref="ED116:EE116"/>
    <mergeCell ref="EF116:EG116"/>
    <mergeCell ref="EH116:EI116"/>
    <mergeCell ref="EJ116:EK116"/>
    <mergeCell ref="EL116:EM116"/>
    <mergeCell ref="EN116:EO116"/>
    <mergeCell ref="EP116:EQ116"/>
    <mergeCell ref="ER116:ES116"/>
    <mergeCell ref="ET116:EU116"/>
    <mergeCell ref="EV116:EW116"/>
    <mergeCell ref="EX116:EY116"/>
    <mergeCell ref="EZ116:FA116"/>
    <mergeCell ref="FB116:FC116"/>
    <mergeCell ref="FD116:FE116"/>
    <mergeCell ref="FF116:FG116"/>
    <mergeCell ref="FH116:FI116"/>
    <mergeCell ref="FJ116:FK116"/>
    <mergeCell ref="FL116:FM116"/>
    <mergeCell ref="FN116:FO116"/>
    <mergeCell ref="FP116:FQ116"/>
    <mergeCell ref="FR116:FS116"/>
    <mergeCell ref="FT116:FU116"/>
    <mergeCell ref="FV116:FW116"/>
    <mergeCell ref="FX116:FY116"/>
    <mergeCell ref="FZ116:GA116"/>
    <mergeCell ref="GB116:GC116"/>
    <mergeCell ref="GD116:GE116"/>
    <mergeCell ref="GF116:GG116"/>
    <mergeCell ref="F117:G117"/>
    <mergeCell ref="H117:I117"/>
    <mergeCell ref="J117:K117"/>
    <mergeCell ref="L117:M117"/>
    <mergeCell ref="N117:O117"/>
    <mergeCell ref="P117:Q117"/>
    <mergeCell ref="R117:S117"/>
    <mergeCell ref="T117:U117"/>
    <mergeCell ref="V117:W117"/>
    <mergeCell ref="X117:Y117"/>
    <mergeCell ref="Z117:AA117"/>
    <mergeCell ref="AB117:AC117"/>
    <mergeCell ref="AD117:AE117"/>
    <mergeCell ref="AF117:AG117"/>
    <mergeCell ref="AH117:AI117"/>
    <mergeCell ref="AJ117:AK117"/>
    <mergeCell ref="AL117:AM117"/>
    <mergeCell ref="AN117:AO117"/>
    <mergeCell ref="AP117:AQ117"/>
    <mergeCell ref="AR117:AS117"/>
    <mergeCell ref="AT117:AU117"/>
    <mergeCell ref="AV117:AW117"/>
    <mergeCell ref="AX117:AY117"/>
    <mergeCell ref="AZ117:BA117"/>
    <mergeCell ref="BB117:BC117"/>
    <mergeCell ref="BD117:BE117"/>
    <mergeCell ref="BF117:BG117"/>
    <mergeCell ref="BH117:BI117"/>
    <mergeCell ref="BJ117:BK117"/>
    <mergeCell ref="BL117:BM117"/>
    <mergeCell ref="BN117:BO117"/>
    <mergeCell ref="BP117:BQ117"/>
    <mergeCell ref="BR117:BS117"/>
    <mergeCell ref="BT117:BU117"/>
    <mergeCell ref="BV117:BW117"/>
    <mergeCell ref="BX117:BY117"/>
    <mergeCell ref="BZ117:CA117"/>
    <mergeCell ref="CB117:CC117"/>
    <mergeCell ref="CD117:CE117"/>
    <mergeCell ref="CF117:CG117"/>
    <mergeCell ref="CH117:CI117"/>
    <mergeCell ref="CJ117:CK117"/>
    <mergeCell ref="CL117:CM117"/>
    <mergeCell ref="CN117:CO117"/>
    <mergeCell ref="CP117:CQ117"/>
    <mergeCell ref="CR117:CS117"/>
    <mergeCell ref="CT117:CU117"/>
    <mergeCell ref="CV117:CW117"/>
    <mergeCell ref="CX117:CY117"/>
    <mergeCell ref="CZ117:DA117"/>
    <mergeCell ref="DB117:DC117"/>
    <mergeCell ref="DD117:DE117"/>
    <mergeCell ref="DF117:DG117"/>
    <mergeCell ref="DH117:DI117"/>
    <mergeCell ref="DJ117:DK117"/>
    <mergeCell ref="DL117:DM117"/>
    <mergeCell ref="DN117:DO117"/>
    <mergeCell ref="DP117:DQ117"/>
    <mergeCell ref="DR117:DS117"/>
    <mergeCell ref="DT117:DU117"/>
    <mergeCell ref="DV117:DW117"/>
    <mergeCell ref="DX117:DY117"/>
    <mergeCell ref="DZ117:EA117"/>
    <mergeCell ref="EB117:EC117"/>
    <mergeCell ref="ED117:EE117"/>
    <mergeCell ref="EF117:EG117"/>
    <mergeCell ref="EH117:EI117"/>
    <mergeCell ref="EJ117:EK117"/>
    <mergeCell ref="EL117:EM117"/>
    <mergeCell ref="EN117:EO117"/>
    <mergeCell ref="EP117:EQ117"/>
    <mergeCell ref="ER117:ES117"/>
    <mergeCell ref="ET117:EU117"/>
    <mergeCell ref="EV117:EW117"/>
    <mergeCell ref="EX117:EY117"/>
    <mergeCell ref="EZ117:FA117"/>
    <mergeCell ref="FB117:FC117"/>
    <mergeCell ref="FD117:FE117"/>
    <mergeCell ref="FF117:FG117"/>
    <mergeCell ref="FH117:FI117"/>
    <mergeCell ref="FJ117:FK117"/>
    <mergeCell ref="FL117:FM117"/>
    <mergeCell ref="FN117:FO117"/>
    <mergeCell ref="FP117:FQ117"/>
    <mergeCell ref="FR117:FS117"/>
    <mergeCell ref="FT117:FU117"/>
    <mergeCell ref="FV117:FW117"/>
    <mergeCell ref="FX117:FY117"/>
    <mergeCell ref="FZ117:GA117"/>
    <mergeCell ref="GB117:GC117"/>
    <mergeCell ref="GD117:GE117"/>
    <mergeCell ref="GF117:GG117"/>
    <mergeCell ref="F118:G118"/>
    <mergeCell ref="H118:I118"/>
    <mergeCell ref="J118:K118"/>
    <mergeCell ref="L118:M118"/>
    <mergeCell ref="N118:O118"/>
    <mergeCell ref="P118:Q118"/>
    <mergeCell ref="R118:S118"/>
    <mergeCell ref="T118:U118"/>
    <mergeCell ref="V118:W118"/>
    <mergeCell ref="X118:Y118"/>
    <mergeCell ref="Z118:AA118"/>
    <mergeCell ref="AB118:AC118"/>
    <mergeCell ref="AD118:AE118"/>
    <mergeCell ref="AF118:AG118"/>
    <mergeCell ref="AH118:AI118"/>
    <mergeCell ref="AJ118:AK118"/>
    <mergeCell ref="AL118:AM118"/>
    <mergeCell ref="AN118:AO118"/>
    <mergeCell ref="AP118:AQ118"/>
    <mergeCell ref="AR118:AS118"/>
    <mergeCell ref="AT118:AU118"/>
    <mergeCell ref="AV118:AW118"/>
    <mergeCell ref="AX118:AY118"/>
    <mergeCell ref="AZ118:BA118"/>
    <mergeCell ref="BB118:BC118"/>
    <mergeCell ref="BD118:BE118"/>
    <mergeCell ref="BF118:BG118"/>
    <mergeCell ref="BH118:BI118"/>
    <mergeCell ref="BJ118:BK118"/>
    <mergeCell ref="BL118:BM118"/>
    <mergeCell ref="BN118:BO118"/>
    <mergeCell ref="BP118:BQ118"/>
    <mergeCell ref="BR118:BS118"/>
    <mergeCell ref="BT118:BU118"/>
    <mergeCell ref="BV118:BW118"/>
    <mergeCell ref="BX118:BY118"/>
    <mergeCell ref="BZ118:CA118"/>
    <mergeCell ref="CB118:CC118"/>
    <mergeCell ref="CD118:CE118"/>
    <mergeCell ref="CF118:CG118"/>
    <mergeCell ref="CH118:CI118"/>
    <mergeCell ref="CJ118:CK118"/>
    <mergeCell ref="CL118:CM118"/>
    <mergeCell ref="CN118:CO118"/>
    <mergeCell ref="CP118:CQ118"/>
    <mergeCell ref="CR118:CS118"/>
    <mergeCell ref="CT118:CU118"/>
    <mergeCell ref="CV118:CW118"/>
    <mergeCell ref="CX118:CY118"/>
    <mergeCell ref="CZ118:DA118"/>
    <mergeCell ref="DB118:DC118"/>
    <mergeCell ref="DD118:DE118"/>
    <mergeCell ref="DF118:DG118"/>
    <mergeCell ref="DH118:DI118"/>
    <mergeCell ref="DJ118:DK118"/>
    <mergeCell ref="DL118:DM118"/>
    <mergeCell ref="DN118:DO118"/>
    <mergeCell ref="DP118:DQ118"/>
    <mergeCell ref="DR118:DS118"/>
    <mergeCell ref="DT118:DU118"/>
    <mergeCell ref="DV118:DW118"/>
    <mergeCell ref="DX118:DY118"/>
    <mergeCell ref="DZ118:EA118"/>
    <mergeCell ref="EB118:EC118"/>
    <mergeCell ref="ED118:EE118"/>
    <mergeCell ref="EF118:EG118"/>
    <mergeCell ref="EH118:EI118"/>
    <mergeCell ref="EJ118:EK118"/>
    <mergeCell ref="EL118:EM118"/>
    <mergeCell ref="EN118:EO118"/>
    <mergeCell ref="EP118:EQ118"/>
    <mergeCell ref="ER118:ES118"/>
    <mergeCell ref="ET118:EU118"/>
    <mergeCell ref="EV118:EW118"/>
    <mergeCell ref="EX118:EY118"/>
    <mergeCell ref="EZ118:FA118"/>
    <mergeCell ref="FB118:FC118"/>
    <mergeCell ref="FD118:FE118"/>
    <mergeCell ref="FF118:FG118"/>
    <mergeCell ref="FH118:FI118"/>
    <mergeCell ref="FJ118:FK118"/>
    <mergeCell ref="FL118:FM118"/>
    <mergeCell ref="FN118:FO118"/>
    <mergeCell ref="FP118:FQ118"/>
    <mergeCell ref="FR118:FS118"/>
    <mergeCell ref="FT118:FU118"/>
    <mergeCell ref="FV118:FW118"/>
    <mergeCell ref="FX118:FY118"/>
    <mergeCell ref="FZ118:GA118"/>
    <mergeCell ref="GB118:GC118"/>
    <mergeCell ref="GD118:GE118"/>
    <mergeCell ref="GF118:GG118"/>
    <mergeCell ref="F119:G119"/>
    <mergeCell ref="H119:I119"/>
    <mergeCell ref="J119:K119"/>
    <mergeCell ref="L119:M119"/>
    <mergeCell ref="N119:O119"/>
    <mergeCell ref="P119:Q119"/>
    <mergeCell ref="R119:S119"/>
    <mergeCell ref="T119:U119"/>
    <mergeCell ref="V119:W119"/>
    <mergeCell ref="X119:Y119"/>
    <mergeCell ref="Z119:AA119"/>
    <mergeCell ref="AB119:AC119"/>
    <mergeCell ref="AD119:AE119"/>
    <mergeCell ref="AF119:AG119"/>
    <mergeCell ref="AH119:AI119"/>
    <mergeCell ref="AJ119:AK119"/>
    <mergeCell ref="AL119:AM119"/>
    <mergeCell ref="AN119:AO119"/>
    <mergeCell ref="AP119:AQ119"/>
    <mergeCell ref="AR119:AS119"/>
    <mergeCell ref="AT119:AU119"/>
    <mergeCell ref="AV119:AW119"/>
    <mergeCell ref="AX119:AY119"/>
    <mergeCell ref="AZ119:BA119"/>
    <mergeCell ref="BB119:BC119"/>
    <mergeCell ref="BD119:BE119"/>
    <mergeCell ref="BF119:BG119"/>
    <mergeCell ref="BH119:BI119"/>
    <mergeCell ref="BJ119:BK119"/>
    <mergeCell ref="BL119:BM119"/>
    <mergeCell ref="BN119:BO119"/>
    <mergeCell ref="BP119:BQ119"/>
    <mergeCell ref="BR119:BS119"/>
    <mergeCell ref="BT119:BU119"/>
    <mergeCell ref="BV119:BW119"/>
    <mergeCell ref="BX119:BY119"/>
    <mergeCell ref="BZ119:CA119"/>
    <mergeCell ref="CB119:CC119"/>
    <mergeCell ref="CD119:CE119"/>
    <mergeCell ref="CF119:CG119"/>
    <mergeCell ref="CH119:CI119"/>
    <mergeCell ref="CJ119:CK119"/>
    <mergeCell ref="CL119:CM119"/>
    <mergeCell ref="CN119:CO119"/>
    <mergeCell ref="CP119:CQ119"/>
    <mergeCell ref="CR119:CS119"/>
    <mergeCell ref="CT119:CU119"/>
    <mergeCell ref="CV119:CW119"/>
    <mergeCell ref="CX119:CY119"/>
    <mergeCell ref="CZ119:DA119"/>
    <mergeCell ref="DB119:DC119"/>
    <mergeCell ref="DD119:DE119"/>
    <mergeCell ref="DF119:DG119"/>
    <mergeCell ref="DH119:DI119"/>
    <mergeCell ref="DJ119:DK119"/>
    <mergeCell ref="DL119:DM119"/>
    <mergeCell ref="DN119:DO119"/>
    <mergeCell ref="DP119:DQ119"/>
    <mergeCell ref="DR119:DS119"/>
    <mergeCell ref="DT119:DU119"/>
    <mergeCell ref="DV119:DW119"/>
    <mergeCell ref="DX119:DY119"/>
    <mergeCell ref="DZ119:EA119"/>
    <mergeCell ref="EB119:EC119"/>
    <mergeCell ref="ED119:EE119"/>
    <mergeCell ref="EF119:EG119"/>
    <mergeCell ref="EH119:EI119"/>
    <mergeCell ref="EJ119:EK119"/>
    <mergeCell ref="EL119:EM119"/>
    <mergeCell ref="EN119:EO119"/>
    <mergeCell ref="EP119:EQ119"/>
    <mergeCell ref="ER119:ES119"/>
    <mergeCell ref="ET119:EU119"/>
    <mergeCell ref="EV119:EW119"/>
    <mergeCell ref="EX119:EY119"/>
    <mergeCell ref="EZ119:FA119"/>
    <mergeCell ref="FB119:FC119"/>
    <mergeCell ref="FD119:FE119"/>
    <mergeCell ref="FF119:FG119"/>
    <mergeCell ref="FH119:FI119"/>
    <mergeCell ref="FJ119:FK119"/>
    <mergeCell ref="FL119:FM119"/>
    <mergeCell ref="FN119:FO119"/>
    <mergeCell ref="FP119:FQ119"/>
    <mergeCell ref="FR119:FS119"/>
    <mergeCell ref="FT119:FU119"/>
    <mergeCell ref="FV119:FW119"/>
    <mergeCell ref="FX119:FY119"/>
    <mergeCell ref="FZ119:GA119"/>
    <mergeCell ref="GB119:GC119"/>
    <mergeCell ref="GD119:GE119"/>
    <mergeCell ref="GF119:GG119"/>
    <mergeCell ref="F120:G120"/>
    <mergeCell ref="H120:I120"/>
    <mergeCell ref="J120:K120"/>
    <mergeCell ref="L120:M120"/>
    <mergeCell ref="N120:O120"/>
    <mergeCell ref="P120:Q120"/>
    <mergeCell ref="R120:S120"/>
    <mergeCell ref="T120:U120"/>
    <mergeCell ref="V120:W120"/>
    <mergeCell ref="X120:Y120"/>
    <mergeCell ref="Z120:AA120"/>
    <mergeCell ref="AB120:AC120"/>
    <mergeCell ref="AD120:AE120"/>
    <mergeCell ref="AF120:AG120"/>
    <mergeCell ref="AH120:AI120"/>
    <mergeCell ref="AJ120:AK120"/>
    <mergeCell ref="AL120:AM120"/>
    <mergeCell ref="AN120:AO120"/>
    <mergeCell ref="AP120:AQ120"/>
    <mergeCell ref="AR120:AS120"/>
    <mergeCell ref="AT120:AU120"/>
    <mergeCell ref="AV120:AW120"/>
    <mergeCell ref="AX120:AY120"/>
    <mergeCell ref="AZ120:BA120"/>
    <mergeCell ref="BB120:BC120"/>
    <mergeCell ref="BD120:BE120"/>
    <mergeCell ref="BF120:BG120"/>
    <mergeCell ref="BH120:BI120"/>
    <mergeCell ref="BJ120:BK120"/>
    <mergeCell ref="BL120:BM120"/>
    <mergeCell ref="BN120:BO120"/>
    <mergeCell ref="BP120:BQ120"/>
    <mergeCell ref="BR120:BS120"/>
    <mergeCell ref="BT120:BU120"/>
    <mergeCell ref="BV120:BW120"/>
    <mergeCell ref="BX120:BY120"/>
    <mergeCell ref="BZ120:CA120"/>
    <mergeCell ref="CB120:CC120"/>
    <mergeCell ref="CD120:CE120"/>
    <mergeCell ref="CF120:CG120"/>
    <mergeCell ref="CH120:CI120"/>
    <mergeCell ref="CJ120:CK120"/>
    <mergeCell ref="CL120:CM120"/>
    <mergeCell ref="CN120:CO120"/>
    <mergeCell ref="CP120:CQ120"/>
    <mergeCell ref="CR120:CS120"/>
    <mergeCell ref="CT120:CU120"/>
    <mergeCell ref="CV120:CW120"/>
    <mergeCell ref="CX120:CY120"/>
    <mergeCell ref="CZ120:DA120"/>
    <mergeCell ref="DB120:DC120"/>
    <mergeCell ref="DD120:DE120"/>
    <mergeCell ref="DF120:DG120"/>
    <mergeCell ref="DH120:DI120"/>
    <mergeCell ref="DJ120:DK120"/>
    <mergeCell ref="DL120:DM120"/>
    <mergeCell ref="DN120:DO120"/>
    <mergeCell ref="DP120:DQ120"/>
    <mergeCell ref="DR120:DS120"/>
    <mergeCell ref="DT120:DU120"/>
    <mergeCell ref="DV120:DW120"/>
    <mergeCell ref="DX120:DY120"/>
    <mergeCell ref="DZ120:EA120"/>
    <mergeCell ref="EB120:EC120"/>
    <mergeCell ref="ED120:EE120"/>
    <mergeCell ref="EF120:EG120"/>
    <mergeCell ref="EH120:EI120"/>
    <mergeCell ref="EJ120:EK120"/>
    <mergeCell ref="EL120:EM120"/>
    <mergeCell ref="EN120:EO120"/>
    <mergeCell ref="EP120:EQ120"/>
    <mergeCell ref="ER120:ES120"/>
    <mergeCell ref="ET120:EU120"/>
    <mergeCell ref="EV120:EW120"/>
    <mergeCell ref="EX120:EY120"/>
    <mergeCell ref="EZ120:FA120"/>
    <mergeCell ref="FB120:FC120"/>
    <mergeCell ref="FD120:FE120"/>
    <mergeCell ref="FF120:FG120"/>
    <mergeCell ref="FH120:FI120"/>
    <mergeCell ref="FJ120:FK120"/>
    <mergeCell ref="FL120:FM120"/>
    <mergeCell ref="FN120:FO120"/>
    <mergeCell ref="FP120:FQ120"/>
    <mergeCell ref="FR120:FS120"/>
    <mergeCell ref="FT120:FU120"/>
    <mergeCell ref="FV120:FW120"/>
    <mergeCell ref="FX120:FY120"/>
    <mergeCell ref="FZ120:GA120"/>
    <mergeCell ref="GB120:GC120"/>
    <mergeCell ref="GD120:GE120"/>
    <mergeCell ref="GF120:GG120"/>
    <mergeCell ref="F121:G121"/>
    <mergeCell ref="H121:I121"/>
    <mergeCell ref="J121:K121"/>
    <mergeCell ref="L121:M121"/>
    <mergeCell ref="N121:O121"/>
    <mergeCell ref="P121:Q121"/>
    <mergeCell ref="R121:S121"/>
    <mergeCell ref="T121:U121"/>
    <mergeCell ref="V121:W121"/>
    <mergeCell ref="X121:Y121"/>
    <mergeCell ref="Z121:AA121"/>
    <mergeCell ref="AB121:AC121"/>
    <mergeCell ref="AD121:AE121"/>
    <mergeCell ref="AF121:AG121"/>
    <mergeCell ref="AH121:AI121"/>
    <mergeCell ref="AJ121:AK121"/>
    <mergeCell ref="AL121:AM121"/>
    <mergeCell ref="AN121:AO121"/>
    <mergeCell ref="AP121:AQ121"/>
    <mergeCell ref="AR121:AS121"/>
    <mergeCell ref="AT121:AU121"/>
    <mergeCell ref="AV121:AW121"/>
    <mergeCell ref="AX121:AY121"/>
    <mergeCell ref="AZ121:BA121"/>
    <mergeCell ref="BB121:BC121"/>
    <mergeCell ref="BD121:BE121"/>
    <mergeCell ref="BF121:BG121"/>
    <mergeCell ref="BH121:BI121"/>
    <mergeCell ref="BJ121:BK121"/>
    <mergeCell ref="BL121:BM121"/>
    <mergeCell ref="BN121:BO121"/>
    <mergeCell ref="BP121:BQ121"/>
    <mergeCell ref="BR121:BS121"/>
    <mergeCell ref="BT121:BU121"/>
    <mergeCell ref="BV121:BW121"/>
    <mergeCell ref="BX121:BY121"/>
    <mergeCell ref="BZ121:CA121"/>
    <mergeCell ref="CB121:CC121"/>
    <mergeCell ref="CD121:CE121"/>
    <mergeCell ref="CF121:CG121"/>
    <mergeCell ref="CH121:CI121"/>
    <mergeCell ref="CJ121:CK121"/>
    <mergeCell ref="CL121:CM121"/>
    <mergeCell ref="CN121:CO121"/>
    <mergeCell ref="CP121:CQ121"/>
    <mergeCell ref="CR121:CS121"/>
    <mergeCell ref="CT121:CU121"/>
    <mergeCell ref="CV121:CW121"/>
    <mergeCell ref="CX121:CY121"/>
    <mergeCell ref="CZ121:DA121"/>
    <mergeCell ref="DB121:DC121"/>
    <mergeCell ref="DD121:DE121"/>
    <mergeCell ref="DF121:DG121"/>
    <mergeCell ref="DH121:DI121"/>
    <mergeCell ref="DJ121:DK121"/>
    <mergeCell ref="DL121:DM121"/>
    <mergeCell ref="DN121:DO121"/>
    <mergeCell ref="DP121:DQ121"/>
    <mergeCell ref="DR121:DS121"/>
    <mergeCell ref="DT121:DU121"/>
    <mergeCell ref="DV121:DW121"/>
    <mergeCell ref="DX121:DY121"/>
    <mergeCell ref="DZ121:EA121"/>
    <mergeCell ref="EB121:EC121"/>
    <mergeCell ref="ED121:EE121"/>
    <mergeCell ref="EF121:EG121"/>
    <mergeCell ref="EH121:EI121"/>
    <mergeCell ref="EJ121:EK121"/>
    <mergeCell ref="EL121:EM121"/>
    <mergeCell ref="EN121:EO121"/>
    <mergeCell ref="EP121:EQ121"/>
    <mergeCell ref="ER121:ES121"/>
    <mergeCell ref="ET121:EU121"/>
    <mergeCell ref="EV121:EW121"/>
    <mergeCell ref="EX121:EY121"/>
    <mergeCell ref="EZ121:FA121"/>
    <mergeCell ref="FB121:FC121"/>
    <mergeCell ref="FD121:FE121"/>
    <mergeCell ref="FF121:FG121"/>
    <mergeCell ref="FH121:FI121"/>
    <mergeCell ref="FJ121:FK121"/>
    <mergeCell ref="FL121:FM121"/>
    <mergeCell ref="FN121:FO121"/>
    <mergeCell ref="FP121:FQ121"/>
    <mergeCell ref="FR121:FS121"/>
    <mergeCell ref="FT121:FU121"/>
    <mergeCell ref="FV121:FW121"/>
    <mergeCell ref="FX121:FY121"/>
    <mergeCell ref="FZ121:GA121"/>
    <mergeCell ref="GB121:GC121"/>
    <mergeCell ref="GD121:GE121"/>
    <mergeCell ref="GF121:GG121"/>
    <mergeCell ref="F122:G122"/>
    <mergeCell ref="H122:I122"/>
    <mergeCell ref="J122:K122"/>
    <mergeCell ref="L122:M122"/>
    <mergeCell ref="N122:O122"/>
    <mergeCell ref="P122:Q122"/>
    <mergeCell ref="R122:S122"/>
    <mergeCell ref="T122:U122"/>
    <mergeCell ref="V122:W122"/>
    <mergeCell ref="X122:Y122"/>
    <mergeCell ref="Z122:AA122"/>
    <mergeCell ref="AB122:AC122"/>
    <mergeCell ref="AD122:AE122"/>
    <mergeCell ref="AF122:AG122"/>
    <mergeCell ref="AH122:AI122"/>
    <mergeCell ref="AJ122:AK122"/>
    <mergeCell ref="AL122:AM122"/>
    <mergeCell ref="AN122:AO122"/>
    <mergeCell ref="AP122:AQ122"/>
    <mergeCell ref="AR122:AS122"/>
    <mergeCell ref="AT122:AU122"/>
    <mergeCell ref="AV122:AW122"/>
    <mergeCell ref="AX122:AY122"/>
    <mergeCell ref="AZ122:BA122"/>
    <mergeCell ref="BB122:BC122"/>
    <mergeCell ref="BD122:BE122"/>
    <mergeCell ref="BF122:BG122"/>
    <mergeCell ref="BH122:BI122"/>
    <mergeCell ref="BJ122:BK122"/>
    <mergeCell ref="BL122:BM122"/>
    <mergeCell ref="BN122:BO122"/>
    <mergeCell ref="BP122:BQ122"/>
    <mergeCell ref="BR122:BS122"/>
    <mergeCell ref="BT122:BU122"/>
    <mergeCell ref="BV122:BW122"/>
    <mergeCell ref="BX122:BY122"/>
    <mergeCell ref="BZ122:CA122"/>
    <mergeCell ref="CB122:CC122"/>
    <mergeCell ref="CD122:CE122"/>
    <mergeCell ref="CF122:CG122"/>
    <mergeCell ref="CH122:CI122"/>
    <mergeCell ref="CJ122:CK122"/>
    <mergeCell ref="CL122:CM122"/>
    <mergeCell ref="CN122:CO122"/>
    <mergeCell ref="CP122:CQ122"/>
    <mergeCell ref="CR122:CS122"/>
    <mergeCell ref="CT122:CU122"/>
    <mergeCell ref="CV122:CW122"/>
    <mergeCell ref="CX122:CY122"/>
    <mergeCell ref="CZ122:DA122"/>
    <mergeCell ref="DB122:DC122"/>
    <mergeCell ref="DD122:DE122"/>
    <mergeCell ref="DF122:DG122"/>
    <mergeCell ref="DH122:DI122"/>
    <mergeCell ref="DJ122:DK122"/>
    <mergeCell ref="DL122:DM122"/>
    <mergeCell ref="DN122:DO122"/>
    <mergeCell ref="DP122:DQ122"/>
    <mergeCell ref="DR122:DS122"/>
    <mergeCell ref="DT122:DU122"/>
    <mergeCell ref="DV122:DW122"/>
    <mergeCell ref="DX122:DY122"/>
    <mergeCell ref="DZ122:EA122"/>
    <mergeCell ref="EB122:EC122"/>
    <mergeCell ref="ED122:EE122"/>
    <mergeCell ref="EF122:EG122"/>
    <mergeCell ref="EH122:EI122"/>
    <mergeCell ref="EJ122:EK122"/>
    <mergeCell ref="EL122:EM122"/>
    <mergeCell ref="EN122:EO122"/>
    <mergeCell ref="EP122:EQ122"/>
    <mergeCell ref="ER122:ES122"/>
    <mergeCell ref="ET122:EU122"/>
    <mergeCell ref="EV122:EW122"/>
    <mergeCell ref="EX122:EY122"/>
    <mergeCell ref="EZ122:FA122"/>
    <mergeCell ref="FB122:FC122"/>
    <mergeCell ref="FD122:FE122"/>
    <mergeCell ref="FF122:FG122"/>
    <mergeCell ref="FH122:FI122"/>
    <mergeCell ref="FJ122:FK122"/>
    <mergeCell ref="FL122:FM122"/>
    <mergeCell ref="FN122:FO122"/>
    <mergeCell ref="FP122:FQ122"/>
    <mergeCell ref="FR122:FS122"/>
    <mergeCell ref="FT122:FU122"/>
    <mergeCell ref="FV122:FW122"/>
    <mergeCell ref="FX122:FY122"/>
    <mergeCell ref="FZ122:GA122"/>
    <mergeCell ref="GB122:GC122"/>
    <mergeCell ref="GD122:GE122"/>
    <mergeCell ref="GF122:GG122"/>
    <mergeCell ref="F123:G123"/>
    <mergeCell ref="H123:I123"/>
    <mergeCell ref="J123:K123"/>
    <mergeCell ref="L123:M123"/>
    <mergeCell ref="N123:O123"/>
    <mergeCell ref="P123:Q123"/>
    <mergeCell ref="R123:S123"/>
    <mergeCell ref="T123:U123"/>
    <mergeCell ref="V123:W123"/>
    <mergeCell ref="X123:Y123"/>
    <mergeCell ref="Z123:AA123"/>
    <mergeCell ref="AB123:AC123"/>
    <mergeCell ref="AD123:AE123"/>
    <mergeCell ref="AF123:AG123"/>
    <mergeCell ref="AH123:AI123"/>
    <mergeCell ref="AJ123:AK123"/>
    <mergeCell ref="AL123:AM123"/>
    <mergeCell ref="AN123:AO123"/>
    <mergeCell ref="AP123:AQ123"/>
    <mergeCell ref="AR123:AS123"/>
    <mergeCell ref="AT123:AU123"/>
    <mergeCell ref="AV123:AW123"/>
    <mergeCell ref="AX123:AY123"/>
    <mergeCell ref="AZ123:BA123"/>
    <mergeCell ref="BB123:BC123"/>
    <mergeCell ref="BD123:BE123"/>
    <mergeCell ref="BF123:BG123"/>
    <mergeCell ref="BH123:BI123"/>
    <mergeCell ref="BJ123:BK123"/>
    <mergeCell ref="BL123:BM123"/>
    <mergeCell ref="BN123:BO123"/>
    <mergeCell ref="BP123:BQ123"/>
    <mergeCell ref="BR123:BS123"/>
    <mergeCell ref="BT123:BU123"/>
    <mergeCell ref="BV123:BW123"/>
    <mergeCell ref="BX123:BY123"/>
    <mergeCell ref="BZ123:CA123"/>
    <mergeCell ref="CB123:CC123"/>
    <mergeCell ref="CD123:CE123"/>
    <mergeCell ref="CF123:CG123"/>
    <mergeCell ref="CH123:CI123"/>
    <mergeCell ref="CJ123:CK123"/>
    <mergeCell ref="CL123:CM123"/>
    <mergeCell ref="CN123:CO123"/>
    <mergeCell ref="CP123:CQ123"/>
    <mergeCell ref="CR123:CS123"/>
    <mergeCell ref="CT123:CU123"/>
    <mergeCell ref="CV123:CW123"/>
    <mergeCell ref="CX123:CY123"/>
    <mergeCell ref="CZ123:DA123"/>
    <mergeCell ref="DB123:DC123"/>
    <mergeCell ref="DD123:DE123"/>
    <mergeCell ref="DF123:DG123"/>
    <mergeCell ref="DH123:DI123"/>
    <mergeCell ref="DJ123:DK123"/>
    <mergeCell ref="DL123:DM123"/>
    <mergeCell ref="DN123:DO123"/>
    <mergeCell ref="DP123:DQ123"/>
    <mergeCell ref="DR123:DS123"/>
    <mergeCell ref="DT123:DU123"/>
    <mergeCell ref="DV123:DW123"/>
    <mergeCell ref="DX123:DY123"/>
    <mergeCell ref="DZ123:EA123"/>
    <mergeCell ref="EB123:EC123"/>
    <mergeCell ref="ED123:EE123"/>
    <mergeCell ref="EF123:EG123"/>
    <mergeCell ref="EH123:EI123"/>
    <mergeCell ref="EJ123:EK123"/>
    <mergeCell ref="EL123:EM123"/>
    <mergeCell ref="EN123:EO123"/>
    <mergeCell ref="EP123:EQ123"/>
    <mergeCell ref="ER123:ES123"/>
    <mergeCell ref="ET123:EU123"/>
    <mergeCell ref="EV123:EW123"/>
    <mergeCell ref="EX123:EY123"/>
    <mergeCell ref="EZ123:FA123"/>
    <mergeCell ref="FB123:FC123"/>
    <mergeCell ref="FD123:FE123"/>
    <mergeCell ref="FF123:FG123"/>
    <mergeCell ref="FH123:FI123"/>
    <mergeCell ref="FJ123:FK123"/>
    <mergeCell ref="FL123:FM123"/>
    <mergeCell ref="FN123:FO123"/>
    <mergeCell ref="FP123:FQ123"/>
    <mergeCell ref="FR123:FS123"/>
    <mergeCell ref="FT123:FU123"/>
    <mergeCell ref="FV123:FW123"/>
    <mergeCell ref="FX123:FY123"/>
    <mergeCell ref="FZ123:GA123"/>
    <mergeCell ref="GB123:GC123"/>
    <mergeCell ref="GD123:GE123"/>
    <mergeCell ref="GF123:GG123"/>
    <mergeCell ref="A124:B124"/>
    <mergeCell ref="D124:E124"/>
    <mergeCell ref="F124:G124"/>
    <mergeCell ref="H124:I124"/>
    <mergeCell ref="J124:K124"/>
    <mergeCell ref="L124:M124"/>
    <mergeCell ref="N124:O124"/>
    <mergeCell ref="P124:Q124"/>
    <mergeCell ref="R124:S124"/>
    <mergeCell ref="T124:U124"/>
    <mergeCell ref="V124:W124"/>
    <mergeCell ref="X124:Y124"/>
    <mergeCell ref="Z124:AA124"/>
    <mergeCell ref="AB124:AC124"/>
    <mergeCell ref="AD124:AE124"/>
    <mergeCell ref="AF124:AG124"/>
    <mergeCell ref="AH124:AI124"/>
    <mergeCell ref="AJ124:AK124"/>
    <mergeCell ref="AL124:AM124"/>
    <mergeCell ref="AN124:AO124"/>
    <mergeCell ref="AP124:AQ124"/>
    <mergeCell ref="AR124:AS124"/>
    <mergeCell ref="AT124:AU124"/>
    <mergeCell ref="AV124:AW124"/>
    <mergeCell ref="AX124:AY124"/>
    <mergeCell ref="AZ124:BA124"/>
    <mergeCell ref="BB124:BC124"/>
    <mergeCell ref="BD124:BE124"/>
    <mergeCell ref="BF124:BG124"/>
    <mergeCell ref="BH124:BI124"/>
    <mergeCell ref="BJ124:BK124"/>
    <mergeCell ref="BL124:BM124"/>
    <mergeCell ref="BN124:BO124"/>
    <mergeCell ref="BP124:BQ124"/>
    <mergeCell ref="BR124:BS124"/>
    <mergeCell ref="BT124:BU124"/>
    <mergeCell ref="BV124:BW124"/>
    <mergeCell ref="BX124:BY124"/>
    <mergeCell ref="BZ124:CA124"/>
    <mergeCell ref="CB124:CC124"/>
    <mergeCell ref="CD124:CE124"/>
    <mergeCell ref="CF124:CG124"/>
    <mergeCell ref="CH124:CI124"/>
    <mergeCell ref="CJ124:CK124"/>
    <mergeCell ref="CL124:CM124"/>
    <mergeCell ref="CN124:CO124"/>
    <mergeCell ref="CP124:CQ124"/>
    <mergeCell ref="CR124:CS124"/>
    <mergeCell ref="CT124:CU124"/>
    <mergeCell ref="CV124:CW124"/>
    <mergeCell ref="CX124:CY124"/>
    <mergeCell ref="CZ124:DA124"/>
    <mergeCell ref="DB124:DC124"/>
    <mergeCell ref="DD124:DE124"/>
    <mergeCell ref="DF124:DG124"/>
    <mergeCell ref="DH124:DI124"/>
    <mergeCell ref="DJ124:DK124"/>
    <mergeCell ref="DL124:DM124"/>
    <mergeCell ref="DN124:DO124"/>
    <mergeCell ref="DP124:DQ124"/>
    <mergeCell ref="DR124:DS124"/>
    <mergeCell ref="DT124:DU124"/>
    <mergeCell ref="DV124:DW124"/>
    <mergeCell ref="DX124:DY124"/>
    <mergeCell ref="DZ124:EA124"/>
    <mergeCell ref="EB124:EC124"/>
    <mergeCell ref="ED124:EE124"/>
    <mergeCell ref="EF124:EG124"/>
    <mergeCell ref="EH124:EI124"/>
    <mergeCell ref="EJ124:EK124"/>
    <mergeCell ref="EL124:EM124"/>
    <mergeCell ref="EN124:EO124"/>
    <mergeCell ref="EP124:EQ124"/>
    <mergeCell ref="ER124:ES124"/>
    <mergeCell ref="ET124:EU124"/>
    <mergeCell ref="EV124:EW124"/>
    <mergeCell ref="EX124:EY124"/>
    <mergeCell ref="EZ124:FA124"/>
    <mergeCell ref="FB124:FC124"/>
    <mergeCell ref="FD124:FE124"/>
    <mergeCell ref="FF124:FG124"/>
    <mergeCell ref="FH124:FI124"/>
    <mergeCell ref="FJ124:FK124"/>
    <mergeCell ref="FL124:FM124"/>
    <mergeCell ref="FN124:FO124"/>
    <mergeCell ref="FP124:FQ124"/>
    <mergeCell ref="FR124:FS124"/>
    <mergeCell ref="FT124:FU124"/>
    <mergeCell ref="FV124:FW124"/>
    <mergeCell ref="FX124:FY124"/>
    <mergeCell ref="FZ124:GA124"/>
    <mergeCell ref="GB124:GC124"/>
    <mergeCell ref="GD124:GE124"/>
    <mergeCell ref="GF124:GG124"/>
    <mergeCell ref="A22:B23"/>
    <mergeCell ref="C22:C23"/>
  </mergeCells>
  <phoneticPr fontId="23"/>
  <dataValidations count="1">
    <dataValidation type="list" allowBlank="1" showDropDown="0" showInputMessage="1" showErrorMessage="1" sqref="C24:GG123">
      <formula1>$H$128:$H$129</formula1>
    </dataValidation>
  </dataValidations>
  <pageMargins left="0.39370078740157483" right="0.39370078740157483" top="0.59055118110236227" bottom="0.39370078740157483" header="0.51181102362204722" footer="0.51181102362204722"/>
  <pageSetup paperSize="8" scale="45" fitToWidth="1" fitToHeight="1" orientation="landscape" usePrinterDefaults="1"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sheetPr>
    <tabColor theme="0"/>
  </sheetPr>
  <dimension ref="A1:GT164"/>
  <sheetViews>
    <sheetView view="pageBreakPreview" topLeftCell="A13" zoomScaleSheetLayoutView="100" workbookViewId="0">
      <selection activeCell="L14" sqref="L14"/>
    </sheetView>
  </sheetViews>
  <sheetFormatPr defaultColWidth="9" defaultRowHeight="13.5"/>
  <cols>
    <col min="1" max="1" width="4.25" style="410" customWidth="1"/>
    <col min="2" max="2" width="13.75" style="410" customWidth="1"/>
    <col min="3" max="3" width="15.5" style="410" bestFit="1" customWidth="1"/>
    <col min="4" max="189" width="1.875" style="410" customWidth="1"/>
    <col min="190" max="190" width="4.625" style="410" bestFit="1" customWidth="1"/>
    <col min="191" max="191" width="4" style="410" bestFit="1" customWidth="1"/>
    <col min="192" max="192" width="3.5" style="410" bestFit="1" customWidth="1"/>
    <col min="193" max="193" width="3.5" style="410" customWidth="1"/>
    <col min="194" max="194" width="15.375" style="410" customWidth="1"/>
    <col min="195" max="200" width="3.5" style="410" hidden="1" customWidth="1"/>
    <col min="201" max="202" width="9" style="410" hidden="1" customWidth="1"/>
    <col min="203" max="203" width="9" style="410" bestFit="1" customWidth="0"/>
    <col min="204" max="16384" width="9" style="410"/>
  </cols>
  <sheetData>
    <row r="1" spans="1:193" ht="33.75" customHeight="1">
      <c r="A1" s="3430" t="s">
        <v>111</v>
      </c>
      <c r="B1" s="3430"/>
      <c r="C1" s="3430"/>
      <c r="D1" s="3430"/>
      <c r="E1" s="3430"/>
      <c r="F1" s="3430"/>
      <c r="G1" s="3430"/>
      <c r="H1" s="3430"/>
      <c r="I1" s="3430"/>
      <c r="J1" s="3430"/>
      <c r="K1" s="3430"/>
      <c r="L1" s="3430"/>
      <c r="M1" s="3430"/>
      <c r="N1" s="3430"/>
      <c r="O1" s="3430"/>
      <c r="P1" s="3430"/>
      <c r="Q1" s="3430"/>
      <c r="R1" s="3430"/>
      <c r="S1" s="3430"/>
      <c r="T1" s="3430"/>
      <c r="U1" s="3430"/>
      <c r="V1" s="3430"/>
      <c r="W1" s="3430"/>
      <c r="X1" s="3430"/>
      <c r="Y1" s="3430"/>
      <c r="Z1" s="3430"/>
      <c r="AA1" s="3430"/>
      <c r="AB1" s="3430"/>
      <c r="AC1" s="3430"/>
      <c r="AD1" s="3430"/>
      <c r="AE1" s="3430"/>
      <c r="AF1" s="3430"/>
      <c r="AG1" s="3430"/>
      <c r="AH1" s="3430"/>
      <c r="AI1" s="3430"/>
      <c r="AJ1" s="3430"/>
      <c r="AK1" s="3430"/>
      <c r="AL1" s="3430"/>
      <c r="AM1" s="3430"/>
      <c r="AN1" s="3430"/>
      <c r="AO1" s="3430"/>
      <c r="AP1" s="3430"/>
      <c r="AQ1" s="3430"/>
      <c r="AR1" s="3430"/>
      <c r="AS1" s="3430"/>
      <c r="AT1" s="3430"/>
      <c r="AU1" s="651"/>
      <c r="AV1" s="3430"/>
      <c r="AW1" s="3430"/>
      <c r="AX1" s="3430"/>
      <c r="AY1" s="3430"/>
      <c r="AZ1" s="3430"/>
      <c r="BA1" s="3430"/>
      <c r="BB1" s="3430"/>
      <c r="BC1" s="3430"/>
      <c r="BD1" s="3430"/>
      <c r="BE1" s="3430"/>
      <c r="BF1" s="3430"/>
      <c r="BG1" s="3430"/>
      <c r="BH1" s="3430"/>
      <c r="BI1" s="3430"/>
      <c r="BJ1" s="3430"/>
      <c r="BK1" s="3430"/>
      <c r="BL1" s="3430"/>
      <c r="BM1" s="3430"/>
      <c r="BN1" s="3430"/>
      <c r="BO1" s="3430"/>
      <c r="BP1" s="3430"/>
      <c r="BQ1" s="3430"/>
      <c r="BR1" s="3430"/>
      <c r="BS1" s="3430"/>
      <c r="BT1" s="3430"/>
      <c r="BU1" s="3430"/>
      <c r="BV1" s="3430"/>
      <c r="BW1" s="3430"/>
      <c r="BX1" s="3430"/>
      <c r="BY1" s="3430"/>
      <c r="BZ1" s="3430"/>
      <c r="CA1" s="3430"/>
      <c r="CB1" s="3430"/>
      <c r="CC1" s="3430"/>
      <c r="CD1" s="3430"/>
      <c r="CE1" s="3430"/>
      <c r="CF1" s="3430"/>
      <c r="CG1" s="3430"/>
      <c r="CH1" s="3430"/>
      <c r="CI1" s="3430"/>
      <c r="CJ1" s="3430"/>
      <c r="CK1" s="3430"/>
      <c r="CL1" s="3430"/>
      <c r="CM1" s="3430"/>
      <c r="CN1" s="3430"/>
      <c r="CO1" s="3430"/>
      <c r="CP1" s="3430"/>
      <c r="CQ1" s="3430"/>
      <c r="CR1" s="3430"/>
      <c r="CS1" s="3430"/>
      <c r="CT1" s="3430"/>
      <c r="CU1" s="3430"/>
      <c r="CV1" s="3430"/>
      <c r="CW1" s="3430"/>
      <c r="CX1" s="3430"/>
      <c r="CY1" s="3430"/>
      <c r="CZ1" s="3430"/>
      <c r="DA1" s="3430"/>
      <c r="DB1" s="3430"/>
      <c r="DC1" s="3430"/>
      <c r="DD1" s="3430"/>
      <c r="DE1" s="3430"/>
      <c r="DF1" s="3430"/>
      <c r="DG1" s="3430"/>
      <c r="DH1" s="3430"/>
      <c r="DI1" s="3430"/>
      <c r="DJ1" s="3430"/>
      <c r="DK1" s="3430"/>
      <c r="DL1" s="3430"/>
      <c r="DM1" s="3430"/>
      <c r="DN1" s="3430"/>
      <c r="DO1" s="3430"/>
      <c r="DP1" s="3430"/>
      <c r="DQ1" s="3430"/>
      <c r="DR1" s="3430"/>
      <c r="DS1" s="3430"/>
      <c r="DT1" s="3430"/>
      <c r="DU1" s="3430"/>
      <c r="DV1" s="3430"/>
      <c r="DW1" s="3430"/>
      <c r="DX1" s="3430"/>
      <c r="DY1" s="3430"/>
      <c r="DZ1" s="3430"/>
      <c r="EA1" s="3430"/>
      <c r="EB1" s="3430"/>
      <c r="EC1" s="3430"/>
      <c r="ED1" s="3430"/>
      <c r="EE1" s="3430"/>
      <c r="EF1" s="3430"/>
      <c r="EG1" s="3430"/>
      <c r="EH1" s="3430"/>
      <c r="EI1" s="3430"/>
      <c r="EJ1" s="3430"/>
      <c r="EK1" s="3430"/>
      <c r="EL1" s="3430"/>
      <c r="EM1" s="3430"/>
      <c r="EN1" s="3430"/>
      <c r="EO1" s="3430"/>
      <c r="EP1" s="3430"/>
      <c r="EQ1" s="3430"/>
      <c r="ER1" s="3430"/>
      <c r="ES1" s="3430"/>
      <c r="ET1" s="3430"/>
      <c r="EU1" s="3430"/>
      <c r="EV1" s="3430"/>
      <c r="EW1" s="3430"/>
      <c r="EX1" s="3430"/>
      <c r="EY1" s="3430"/>
      <c r="EZ1" s="3430"/>
      <c r="FA1" s="3430"/>
      <c r="FB1" s="3430"/>
      <c r="FC1" s="3430"/>
      <c r="FD1" s="3430"/>
      <c r="FE1" s="3430"/>
      <c r="FF1" s="3430"/>
      <c r="FG1" s="3430"/>
      <c r="FH1" s="3430"/>
      <c r="FI1" s="3430"/>
      <c r="FJ1" s="3430"/>
      <c r="FK1" s="3430"/>
      <c r="FL1" s="3430"/>
      <c r="FM1" s="3430"/>
      <c r="FN1" s="3430"/>
      <c r="FO1" s="3430"/>
      <c r="FP1" s="3430"/>
      <c r="FQ1" s="3430"/>
      <c r="FR1" s="3430"/>
      <c r="FS1" s="3430"/>
      <c r="FT1" s="3430"/>
      <c r="FU1" s="3430"/>
      <c r="FV1" s="3430"/>
      <c r="FW1" s="3430"/>
      <c r="FX1" s="3430"/>
      <c r="FY1" s="3430"/>
      <c r="FZ1" s="3430"/>
      <c r="GA1" s="3430"/>
      <c r="GB1" s="3430"/>
      <c r="GC1" s="3430"/>
      <c r="GD1" s="3430"/>
      <c r="GE1" s="3430"/>
      <c r="GF1" s="3430"/>
      <c r="GG1" s="3430"/>
      <c r="GH1" s="3430"/>
      <c r="GI1" s="3511"/>
      <c r="GJ1" s="3511"/>
      <c r="GK1" s="3511"/>
    </row>
    <row r="2" spans="1:193" ht="20.25" customHeight="1">
      <c r="A2" s="3431">
        <v>42156</v>
      </c>
      <c r="B2" s="3431"/>
      <c r="C2" s="3431"/>
      <c r="D2" s="3448" t="s">
        <v>1383</v>
      </c>
      <c r="E2" s="3454"/>
      <c r="F2" s="3460"/>
      <c r="G2" s="3460"/>
      <c r="H2" s="3460"/>
      <c r="I2" s="3460"/>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GH2" s="417" t="s">
        <v>603</v>
      </c>
    </row>
    <row r="3" spans="1:193" ht="19.5" customHeight="1">
      <c r="A3" s="3432" t="s">
        <v>394</v>
      </c>
      <c r="B3" s="3440"/>
      <c r="C3" s="3444"/>
      <c r="D3" s="3449">
        <v>1</v>
      </c>
      <c r="E3" s="3447"/>
      <c r="F3" s="3447"/>
      <c r="G3" s="3447"/>
      <c r="H3" s="3447"/>
      <c r="I3" s="3443"/>
      <c r="J3" s="3449">
        <v>2</v>
      </c>
      <c r="K3" s="3447"/>
      <c r="L3" s="3447"/>
      <c r="M3" s="3447"/>
      <c r="N3" s="3447"/>
      <c r="O3" s="3443"/>
      <c r="P3" s="3449">
        <v>3</v>
      </c>
      <c r="Q3" s="3447"/>
      <c r="R3" s="3447"/>
      <c r="S3" s="3447"/>
      <c r="T3" s="3447"/>
      <c r="U3" s="3443"/>
      <c r="V3" s="3449">
        <v>4</v>
      </c>
      <c r="W3" s="3447"/>
      <c r="X3" s="3447"/>
      <c r="Y3" s="3447"/>
      <c r="Z3" s="3447"/>
      <c r="AA3" s="3443"/>
      <c r="AB3" s="3449">
        <v>5</v>
      </c>
      <c r="AC3" s="3447"/>
      <c r="AD3" s="3447"/>
      <c r="AE3" s="3447"/>
      <c r="AF3" s="3447"/>
      <c r="AG3" s="3443"/>
      <c r="AH3" s="3449">
        <v>6</v>
      </c>
      <c r="AI3" s="3447"/>
      <c r="AJ3" s="3447"/>
      <c r="AK3" s="3447"/>
      <c r="AL3" s="3447"/>
      <c r="AM3" s="3443"/>
      <c r="AN3" s="3449">
        <v>7</v>
      </c>
      <c r="AO3" s="3447"/>
      <c r="AP3" s="3447"/>
      <c r="AQ3" s="3447"/>
      <c r="AR3" s="3447"/>
      <c r="AS3" s="3443"/>
      <c r="AT3" s="3449">
        <v>8</v>
      </c>
      <c r="AU3" s="3447"/>
      <c r="AV3" s="3447"/>
      <c r="AW3" s="3447"/>
      <c r="AX3" s="3447"/>
      <c r="AY3" s="3443"/>
      <c r="AZ3" s="3449">
        <v>9</v>
      </c>
      <c r="BA3" s="3447"/>
      <c r="BB3" s="3447"/>
      <c r="BC3" s="3447"/>
      <c r="BD3" s="3447"/>
      <c r="BE3" s="3443"/>
      <c r="BF3" s="3449">
        <v>10</v>
      </c>
      <c r="BG3" s="3447"/>
      <c r="BH3" s="3447"/>
      <c r="BI3" s="3447"/>
      <c r="BJ3" s="3447"/>
      <c r="BK3" s="3443"/>
      <c r="BL3" s="3449">
        <v>11</v>
      </c>
      <c r="BM3" s="3447"/>
      <c r="BN3" s="3447"/>
      <c r="BO3" s="3447"/>
      <c r="BP3" s="3447"/>
      <c r="BQ3" s="3443"/>
      <c r="BR3" s="3449">
        <v>12</v>
      </c>
      <c r="BS3" s="3447"/>
      <c r="BT3" s="3447"/>
      <c r="BU3" s="3447"/>
      <c r="BV3" s="3447"/>
      <c r="BW3" s="3443"/>
      <c r="BX3" s="3449">
        <v>13</v>
      </c>
      <c r="BY3" s="3447"/>
      <c r="BZ3" s="3447"/>
      <c r="CA3" s="3447"/>
      <c r="CB3" s="3447"/>
      <c r="CC3" s="3443"/>
      <c r="CD3" s="3449">
        <v>14</v>
      </c>
      <c r="CE3" s="3447"/>
      <c r="CF3" s="3447"/>
      <c r="CG3" s="3447"/>
      <c r="CH3" s="3447"/>
      <c r="CI3" s="3443"/>
      <c r="CJ3" s="3449">
        <v>15</v>
      </c>
      <c r="CK3" s="3447"/>
      <c r="CL3" s="3447"/>
      <c r="CM3" s="3447"/>
      <c r="CN3" s="3447"/>
      <c r="CO3" s="3443"/>
      <c r="CP3" s="3449">
        <v>16</v>
      </c>
      <c r="CQ3" s="3447"/>
      <c r="CR3" s="3447"/>
      <c r="CS3" s="3447"/>
      <c r="CT3" s="3447"/>
      <c r="CU3" s="3443"/>
      <c r="CV3" s="3449">
        <v>17</v>
      </c>
      <c r="CW3" s="3447"/>
      <c r="CX3" s="3447"/>
      <c r="CY3" s="3447"/>
      <c r="CZ3" s="3447"/>
      <c r="DA3" s="3443"/>
      <c r="DB3" s="3449">
        <v>18</v>
      </c>
      <c r="DC3" s="3447"/>
      <c r="DD3" s="3447"/>
      <c r="DE3" s="3447"/>
      <c r="DF3" s="3447"/>
      <c r="DG3" s="3443"/>
      <c r="DH3" s="3449">
        <v>19</v>
      </c>
      <c r="DI3" s="3447"/>
      <c r="DJ3" s="3447"/>
      <c r="DK3" s="3447"/>
      <c r="DL3" s="3447"/>
      <c r="DM3" s="3443"/>
      <c r="DN3" s="3449">
        <v>20</v>
      </c>
      <c r="DO3" s="3447"/>
      <c r="DP3" s="3447"/>
      <c r="DQ3" s="3447"/>
      <c r="DR3" s="3447"/>
      <c r="DS3" s="3443"/>
      <c r="DT3" s="3449">
        <v>21</v>
      </c>
      <c r="DU3" s="3447"/>
      <c r="DV3" s="3447"/>
      <c r="DW3" s="3447"/>
      <c r="DX3" s="3447"/>
      <c r="DY3" s="3443"/>
      <c r="DZ3" s="3449">
        <v>22</v>
      </c>
      <c r="EA3" s="3447"/>
      <c r="EB3" s="3447"/>
      <c r="EC3" s="3447"/>
      <c r="ED3" s="3447"/>
      <c r="EE3" s="3443"/>
      <c r="EF3" s="3449">
        <v>23</v>
      </c>
      <c r="EG3" s="3447"/>
      <c r="EH3" s="3447"/>
      <c r="EI3" s="3447"/>
      <c r="EJ3" s="3447"/>
      <c r="EK3" s="3443"/>
      <c r="EL3" s="3449">
        <v>24</v>
      </c>
      <c r="EM3" s="3447"/>
      <c r="EN3" s="3447"/>
      <c r="EO3" s="3447"/>
      <c r="EP3" s="3447"/>
      <c r="EQ3" s="3443"/>
      <c r="ER3" s="3449">
        <v>25</v>
      </c>
      <c r="ES3" s="3447"/>
      <c r="ET3" s="3447"/>
      <c r="EU3" s="3447"/>
      <c r="EV3" s="3447"/>
      <c r="EW3" s="3443"/>
      <c r="EX3" s="3449">
        <v>26</v>
      </c>
      <c r="EY3" s="3447"/>
      <c r="EZ3" s="3447"/>
      <c r="FA3" s="3447"/>
      <c r="FB3" s="3447"/>
      <c r="FC3" s="3443"/>
      <c r="FD3" s="3449">
        <v>27</v>
      </c>
      <c r="FE3" s="3447"/>
      <c r="FF3" s="3447"/>
      <c r="FG3" s="3447"/>
      <c r="FH3" s="3447"/>
      <c r="FI3" s="3443"/>
      <c r="FJ3" s="3449">
        <v>28</v>
      </c>
      <c r="FK3" s="3447"/>
      <c r="FL3" s="3447"/>
      <c r="FM3" s="3447"/>
      <c r="FN3" s="3447"/>
      <c r="FO3" s="3443"/>
      <c r="FP3" s="3449">
        <v>29</v>
      </c>
      <c r="FQ3" s="3447"/>
      <c r="FR3" s="3447"/>
      <c r="FS3" s="3447"/>
      <c r="FT3" s="3447"/>
      <c r="FU3" s="3443"/>
      <c r="FV3" s="3449">
        <v>30</v>
      </c>
      <c r="FW3" s="3447"/>
      <c r="FX3" s="3447"/>
      <c r="FY3" s="3447"/>
      <c r="FZ3" s="3447"/>
      <c r="GA3" s="3443"/>
      <c r="GB3" s="3449"/>
      <c r="GC3" s="3447"/>
      <c r="GD3" s="3447"/>
      <c r="GE3" s="3447"/>
      <c r="GF3" s="3447"/>
      <c r="GG3" s="3443"/>
      <c r="GH3" s="417">
        <f>COUNTA(D3:GG3)</f>
        <v>30</v>
      </c>
      <c r="GI3" s="3512"/>
      <c r="GJ3" s="454"/>
      <c r="GK3" s="454"/>
    </row>
    <row r="4" spans="1:193" ht="19.5" customHeight="1">
      <c r="A4" s="3432" t="s">
        <v>1186</v>
      </c>
      <c r="B4" s="3440"/>
      <c r="C4" s="3444"/>
      <c r="D4" s="3449"/>
      <c r="E4" s="3447"/>
      <c r="F4" s="3447"/>
      <c r="G4" s="3447"/>
      <c r="H4" s="3447"/>
      <c r="I4" s="3443"/>
      <c r="J4" s="3449"/>
      <c r="K4" s="3447"/>
      <c r="L4" s="3447"/>
      <c r="M4" s="3447"/>
      <c r="N4" s="3447"/>
      <c r="O4" s="3443"/>
      <c r="P4" s="3449" t="s">
        <v>1061</v>
      </c>
      <c r="Q4" s="3447"/>
      <c r="R4" s="3447"/>
      <c r="S4" s="3447"/>
      <c r="T4" s="3447"/>
      <c r="U4" s="3443"/>
      <c r="V4" s="3449" t="s">
        <v>1061</v>
      </c>
      <c r="W4" s="3447"/>
      <c r="X4" s="3447"/>
      <c r="Y4" s="3447"/>
      <c r="Z4" s="3447"/>
      <c r="AA4" s="3443"/>
      <c r="AB4" s="3449" t="s">
        <v>1061</v>
      </c>
      <c r="AC4" s="3447"/>
      <c r="AD4" s="3447"/>
      <c r="AE4" s="3447"/>
      <c r="AF4" s="3447"/>
      <c r="AG4" s="3443"/>
      <c r="AH4" s="3449" t="s">
        <v>1061</v>
      </c>
      <c r="AI4" s="3447"/>
      <c r="AJ4" s="3447"/>
      <c r="AK4" s="3447"/>
      <c r="AL4" s="3447"/>
      <c r="AM4" s="3443"/>
      <c r="AN4" s="3449" t="s">
        <v>1061</v>
      </c>
      <c r="AO4" s="3447"/>
      <c r="AP4" s="3447"/>
      <c r="AQ4" s="3447"/>
      <c r="AR4" s="3447"/>
      <c r="AS4" s="3443"/>
      <c r="AT4" s="3449"/>
      <c r="AU4" s="3447"/>
      <c r="AV4" s="3447"/>
      <c r="AW4" s="3447"/>
      <c r="AX4" s="3447"/>
      <c r="AY4" s="3443"/>
      <c r="AZ4" s="3449"/>
      <c r="BA4" s="3447"/>
      <c r="BB4" s="3447"/>
      <c r="BC4" s="3447"/>
      <c r="BD4" s="3447"/>
      <c r="BE4" s="3443"/>
      <c r="BF4" s="3449" t="s">
        <v>1061</v>
      </c>
      <c r="BG4" s="3447"/>
      <c r="BH4" s="3447"/>
      <c r="BI4" s="3447"/>
      <c r="BJ4" s="3447"/>
      <c r="BK4" s="3443"/>
      <c r="BL4" s="3449" t="s">
        <v>1061</v>
      </c>
      <c r="BM4" s="3447"/>
      <c r="BN4" s="3447"/>
      <c r="BO4" s="3447"/>
      <c r="BP4" s="3447"/>
      <c r="BQ4" s="3443"/>
      <c r="BR4" s="3449" t="s">
        <v>1061</v>
      </c>
      <c r="BS4" s="3447"/>
      <c r="BT4" s="3447"/>
      <c r="BU4" s="3447"/>
      <c r="BV4" s="3447"/>
      <c r="BW4" s="3443"/>
      <c r="BX4" s="3449" t="s">
        <v>1061</v>
      </c>
      <c r="BY4" s="3447"/>
      <c r="BZ4" s="3447"/>
      <c r="CA4" s="3447"/>
      <c r="CB4" s="3447"/>
      <c r="CC4" s="3443"/>
      <c r="CD4" s="3449" t="s">
        <v>1061</v>
      </c>
      <c r="CE4" s="3447"/>
      <c r="CF4" s="3447"/>
      <c r="CG4" s="3447"/>
      <c r="CH4" s="3447"/>
      <c r="CI4" s="3443"/>
      <c r="CJ4" s="3449"/>
      <c r="CK4" s="3447"/>
      <c r="CL4" s="3447"/>
      <c r="CM4" s="3447"/>
      <c r="CN4" s="3447"/>
      <c r="CO4" s="3443"/>
      <c r="CP4" s="3449"/>
      <c r="CQ4" s="3447"/>
      <c r="CR4" s="3447"/>
      <c r="CS4" s="3447"/>
      <c r="CT4" s="3447"/>
      <c r="CU4" s="3443"/>
      <c r="CV4" s="3449"/>
      <c r="CW4" s="3447"/>
      <c r="CX4" s="3447"/>
      <c r="CY4" s="3447"/>
      <c r="CZ4" s="3447"/>
      <c r="DA4" s="3443"/>
      <c r="DB4" s="3449" t="s">
        <v>1061</v>
      </c>
      <c r="DC4" s="3447"/>
      <c r="DD4" s="3447"/>
      <c r="DE4" s="3447"/>
      <c r="DF4" s="3447"/>
      <c r="DG4" s="3443"/>
      <c r="DH4" s="3449" t="s">
        <v>1061</v>
      </c>
      <c r="DI4" s="3447"/>
      <c r="DJ4" s="3447"/>
      <c r="DK4" s="3447"/>
      <c r="DL4" s="3447"/>
      <c r="DM4" s="3443"/>
      <c r="DN4" s="3449" t="s">
        <v>1061</v>
      </c>
      <c r="DO4" s="3447"/>
      <c r="DP4" s="3447"/>
      <c r="DQ4" s="3447"/>
      <c r="DR4" s="3447"/>
      <c r="DS4" s="3443"/>
      <c r="DT4" s="3449" t="s">
        <v>1061</v>
      </c>
      <c r="DU4" s="3447"/>
      <c r="DV4" s="3447"/>
      <c r="DW4" s="3447"/>
      <c r="DX4" s="3447"/>
      <c r="DY4" s="3443"/>
      <c r="DZ4" s="3449" t="s">
        <v>1061</v>
      </c>
      <c r="EA4" s="3447"/>
      <c r="EB4" s="3447"/>
      <c r="EC4" s="3447"/>
      <c r="ED4" s="3447"/>
      <c r="EE4" s="3443"/>
      <c r="EF4" s="3449"/>
      <c r="EG4" s="3447"/>
      <c r="EH4" s="3447"/>
      <c r="EI4" s="3447"/>
      <c r="EJ4" s="3447"/>
      <c r="EK4" s="3443"/>
      <c r="EL4" s="3449"/>
      <c r="EM4" s="3447"/>
      <c r="EN4" s="3447"/>
      <c r="EO4" s="3447"/>
      <c r="EP4" s="3447"/>
      <c r="EQ4" s="3443"/>
      <c r="ER4" s="3449" t="s">
        <v>1061</v>
      </c>
      <c r="ES4" s="3447"/>
      <c r="ET4" s="3447"/>
      <c r="EU4" s="3447"/>
      <c r="EV4" s="3447"/>
      <c r="EW4" s="3443"/>
      <c r="EX4" s="3449" t="s">
        <v>1061</v>
      </c>
      <c r="EY4" s="3447"/>
      <c r="EZ4" s="3447"/>
      <c r="FA4" s="3447"/>
      <c r="FB4" s="3447"/>
      <c r="FC4" s="3443"/>
      <c r="FD4" s="3449" t="s">
        <v>1061</v>
      </c>
      <c r="FE4" s="3447"/>
      <c r="FF4" s="3447"/>
      <c r="FG4" s="3447"/>
      <c r="FH4" s="3447"/>
      <c r="FI4" s="3443"/>
      <c r="FJ4" s="3449" t="s">
        <v>1061</v>
      </c>
      <c r="FK4" s="3447"/>
      <c r="FL4" s="3447"/>
      <c r="FM4" s="3447"/>
      <c r="FN4" s="3447"/>
      <c r="FO4" s="3443"/>
      <c r="FP4" s="3449"/>
      <c r="FQ4" s="3447"/>
      <c r="FR4" s="3447"/>
      <c r="FS4" s="3447"/>
      <c r="FT4" s="3447"/>
      <c r="FU4" s="3443"/>
      <c r="FV4" s="3449"/>
      <c r="FW4" s="3447"/>
      <c r="FX4" s="3447"/>
      <c r="FY4" s="3447"/>
      <c r="FZ4" s="3447"/>
      <c r="GA4" s="3443"/>
      <c r="GB4" s="3449"/>
      <c r="GC4" s="3447"/>
      <c r="GD4" s="3447"/>
      <c r="GE4" s="3447"/>
      <c r="GF4" s="3447"/>
      <c r="GG4" s="3443"/>
      <c r="GH4" s="417">
        <f>COUNTA(D4:GG4)</f>
        <v>19</v>
      </c>
      <c r="GI4" s="3512"/>
      <c r="GJ4" s="454"/>
      <c r="GK4" s="454"/>
    </row>
    <row r="5" spans="1:193" ht="19.5" customHeight="1">
      <c r="A5" s="3432" t="s">
        <v>592</v>
      </c>
      <c r="B5" s="3440"/>
      <c r="C5" s="3444"/>
      <c r="D5" s="1844">
        <f>D124</f>
        <v>0</v>
      </c>
      <c r="E5" s="447"/>
      <c r="F5" s="447"/>
      <c r="G5" s="447"/>
      <c r="H5" s="447"/>
      <c r="I5" s="1848"/>
      <c r="J5" s="1844">
        <f>J124</f>
        <v>0</v>
      </c>
      <c r="K5" s="447"/>
      <c r="L5" s="447"/>
      <c r="M5" s="447"/>
      <c r="N5" s="447"/>
      <c r="O5" s="1848"/>
      <c r="P5" s="1844">
        <f>P124</f>
        <v>22</v>
      </c>
      <c r="Q5" s="447"/>
      <c r="R5" s="447"/>
      <c r="S5" s="447"/>
      <c r="T5" s="447"/>
      <c r="U5" s="1848"/>
      <c r="V5" s="1844">
        <f>V124</f>
        <v>22</v>
      </c>
      <c r="W5" s="447"/>
      <c r="X5" s="447"/>
      <c r="Y5" s="447"/>
      <c r="Z5" s="447"/>
      <c r="AA5" s="1848"/>
      <c r="AB5" s="1844">
        <f>AB124</f>
        <v>23</v>
      </c>
      <c r="AC5" s="447"/>
      <c r="AD5" s="447"/>
      <c r="AE5" s="447"/>
      <c r="AF5" s="447"/>
      <c r="AG5" s="1848"/>
      <c r="AH5" s="1844">
        <f>AH124</f>
        <v>23</v>
      </c>
      <c r="AI5" s="447"/>
      <c r="AJ5" s="447"/>
      <c r="AK5" s="447"/>
      <c r="AL5" s="447"/>
      <c r="AM5" s="1848"/>
      <c r="AN5" s="1844">
        <f>AN124</f>
        <v>17</v>
      </c>
      <c r="AO5" s="447"/>
      <c r="AP5" s="447"/>
      <c r="AQ5" s="447"/>
      <c r="AR5" s="447"/>
      <c r="AS5" s="1848"/>
      <c r="AT5" s="1844">
        <f>AT124</f>
        <v>0</v>
      </c>
      <c r="AU5" s="447"/>
      <c r="AV5" s="447"/>
      <c r="AW5" s="447"/>
      <c r="AX5" s="447"/>
      <c r="AY5" s="1848"/>
      <c r="AZ5" s="1844">
        <f>AZ124</f>
        <v>0</v>
      </c>
      <c r="BA5" s="447"/>
      <c r="BB5" s="447"/>
      <c r="BC5" s="447"/>
      <c r="BD5" s="447"/>
      <c r="BE5" s="1848"/>
      <c r="BF5" s="1844">
        <f>BF124</f>
        <v>19</v>
      </c>
      <c r="BG5" s="447"/>
      <c r="BH5" s="447"/>
      <c r="BI5" s="447"/>
      <c r="BJ5" s="447"/>
      <c r="BK5" s="1848"/>
      <c r="BL5" s="1844">
        <f>BL124</f>
        <v>20</v>
      </c>
      <c r="BM5" s="447"/>
      <c r="BN5" s="447"/>
      <c r="BO5" s="447"/>
      <c r="BP5" s="447"/>
      <c r="BQ5" s="1848"/>
      <c r="BR5" s="1844">
        <f>BR124</f>
        <v>22</v>
      </c>
      <c r="BS5" s="447"/>
      <c r="BT5" s="447"/>
      <c r="BU5" s="447"/>
      <c r="BV5" s="447"/>
      <c r="BW5" s="1848"/>
      <c r="BX5" s="1844">
        <f>BX124</f>
        <v>21</v>
      </c>
      <c r="BY5" s="447"/>
      <c r="BZ5" s="447"/>
      <c r="CA5" s="447"/>
      <c r="CB5" s="447"/>
      <c r="CC5" s="1848"/>
      <c r="CD5" s="1844">
        <f>CD124</f>
        <v>19</v>
      </c>
      <c r="CE5" s="447"/>
      <c r="CF5" s="447"/>
      <c r="CG5" s="447"/>
      <c r="CH5" s="447"/>
      <c r="CI5" s="1848"/>
      <c r="CJ5" s="1844">
        <f>CJ124</f>
        <v>0</v>
      </c>
      <c r="CK5" s="447"/>
      <c r="CL5" s="447"/>
      <c r="CM5" s="447"/>
      <c r="CN5" s="447"/>
      <c r="CO5" s="1848"/>
      <c r="CP5" s="1844">
        <f>CP124</f>
        <v>0</v>
      </c>
      <c r="CQ5" s="447"/>
      <c r="CR5" s="447"/>
      <c r="CS5" s="447"/>
      <c r="CT5" s="447"/>
      <c r="CU5" s="1848"/>
      <c r="CV5" s="1844">
        <f>CV124</f>
        <v>0</v>
      </c>
      <c r="CW5" s="447"/>
      <c r="CX5" s="447"/>
      <c r="CY5" s="447"/>
      <c r="CZ5" s="447"/>
      <c r="DA5" s="1848"/>
      <c r="DB5" s="1844">
        <f>DB124</f>
        <v>14</v>
      </c>
      <c r="DC5" s="447"/>
      <c r="DD5" s="447"/>
      <c r="DE5" s="447"/>
      <c r="DF5" s="447"/>
      <c r="DG5" s="1848"/>
      <c r="DH5" s="1844">
        <f>DH124</f>
        <v>23</v>
      </c>
      <c r="DI5" s="447"/>
      <c r="DJ5" s="447"/>
      <c r="DK5" s="447"/>
      <c r="DL5" s="447"/>
      <c r="DM5" s="1848"/>
      <c r="DN5" s="1844">
        <f>DN124</f>
        <v>21</v>
      </c>
      <c r="DO5" s="447"/>
      <c r="DP5" s="447"/>
      <c r="DQ5" s="447"/>
      <c r="DR5" s="447"/>
      <c r="DS5" s="1848"/>
      <c r="DT5" s="1844">
        <f>DT124</f>
        <v>20</v>
      </c>
      <c r="DU5" s="447"/>
      <c r="DV5" s="447"/>
      <c r="DW5" s="447"/>
      <c r="DX5" s="447"/>
      <c r="DY5" s="1848"/>
      <c r="DZ5" s="1844">
        <f>DZ124</f>
        <v>21</v>
      </c>
      <c r="EA5" s="447"/>
      <c r="EB5" s="447"/>
      <c r="EC5" s="447"/>
      <c r="ED5" s="447"/>
      <c r="EE5" s="1848"/>
      <c r="EF5" s="1844">
        <f>EF124</f>
        <v>0</v>
      </c>
      <c r="EG5" s="447"/>
      <c r="EH5" s="447"/>
      <c r="EI5" s="447"/>
      <c r="EJ5" s="447"/>
      <c r="EK5" s="1848"/>
      <c r="EL5" s="1844">
        <f>EL124</f>
        <v>0</v>
      </c>
      <c r="EM5" s="447"/>
      <c r="EN5" s="447"/>
      <c r="EO5" s="447"/>
      <c r="EP5" s="447"/>
      <c r="EQ5" s="1848"/>
      <c r="ER5" s="1844">
        <f>ER124</f>
        <v>20</v>
      </c>
      <c r="ES5" s="447"/>
      <c r="ET5" s="447"/>
      <c r="EU5" s="447"/>
      <c r="EV5" s="447"/>
      <c r="EW5" s="1848"/>
      <c r="EX5" s="1844">
        <f>EX124</f>
        <v>22</v>
      </c>
      <c r="EY5" s="447"/>
      <c r="EZ5" s="447"/>
      <c r="FA5" s="447"/>
      <c r="FB5" s="447"/>
      <c r="FC5" s="1848"/>
      <c r="FD5" s="1844">
        <f>FD124</f>
        <v>22</v>
      </c>
      <c r="FE5" s="447"/>
      <c r="FF5" s="447"/>
      <c r="FG5" s="447"/>
      <c r="FH5" s="447"/>
      <c r="FI5" s="1848"/>
      <c r="FJ5" s="1844">
        <f>FJ124</f>
        <v>20</v>
      </c>
      <c r="FK5" s="447"/>
      <c r="FL5" s="447"/>
      <c r="FM5" s="447"/>
      <c r="FN5" s="447"/>
      <c r="FO5" s="1848"/>
      <c r="FP5" s="1844">
        <f>FP124</f>
        <v>0</v>
      </c>
      <c r="FQ5" s="447"/>
      <c r="FR5" s="447"/>
      <c r="FS5" s="447"/>
      <c r="FT5" s="447"/>
      <c r="FU5" s="1848"/>
      <c r="FV5" s="1844">
        <f>FV124</f>
        <v>0</v>
      </c>
      <c r="FW5" s="447"/>
      <c r="FX5" s="447"/>
      <c r="FY5" s="447"/>
      <c r="FZ5" s="447"/>
      <c r="GA5" s="1848"/>
      <c r="GB5" s="1844">
        <f>GB124</f>
        <v>0</v>
      </c>
      <c r="GC5" s="447"/>
      <c r="GD5" s="447"/>
      <c r="GE5" s="447"/>
      <c r="GF5" s="447"/>
      <c r="GG5" s="1848"/>
      <c r="GH5" s="417">
        <f>SUM(D5:GC5)</f>
        <v>391</v>
      </c>
      <c r="GI5" s="3512"/>
      <c r="GJ5" s="454"/>
      <c r="GK5" s="454"/>
    </row>
    <row r="6" spans="1:193" ht="23.25" customHeight="1">
      <c r="A6" s="3432" t="s">
        <v>1254</v>
      </c>
      <c r="B6" s="3440"/>
      <c r="C6" s="3444"/>
      <c r="D6" s="3450"/>
      <c r="E6" s="3455"/>
      <c r="F6" s="3461"/>
      <c r="G6" s="3450"/>
      <c r="H6" s="3455"/>
      <c r="I6" s="3461"/>
      <c r="J6" s="3450"/>
      <c r="K6" s="3455"/>
      <c r="L6" s="3461"/>
      <c r="M6" s="3450"/>
      <c r="N6" s="3455"/>
      <c r="O6" s="3461"/>
      <c r="P6" s="3450" t="s">
        <v>269</v>
      </c>
      <c r="Q6" s="3455"/>
      <c r="R6" s="3461"/>
      <c r="S6" s="3450" t="s">
        <v>325</v>
      </c>
      <c r="T6" s="3455"/>
      <c r="U6" s="3461"/>
      <c r="V6" s="3450" t="s">
        <v>269</v>
      </c>
      <c r="W6" s="3455"/>
      <c r="X6" s="3461"/>
      <c r="Y6" s="3450" t="s">
        <v>325</v>
      </c>
      <c r="Z6" s="3455"/>
      <c r="AA6" s="3461"/>
      <c r="AB6" s="3450" t="s">
        <v>269</v>
      </c>
      <c r="AC6" s="3455"/>
      <c r="AD6" s="3461"/>
      <c r="AE6" s="3450" t="s">
        <v>325</v>
      </c>
      <c r="AF6" s="3455"/>
      <c r="AG6" s="3461"/>
      <c r="AH6" s="3450" t="s">
        <v>269</v>
      </c>
      <c r="AI6" s="3455"/>
      <c r="AJ6" s="3461"/>
      <c r="AK6" s="3450" t="s">
        <v>325</v>
      </c>
      <c r="AL6" s="3455"/>
      <c r="AM6" s="3461"/>
      <c r="AN6" s="3450" t="s">
        <v>269</v>
      </c>
      <c r="AO6" s="3455"/>
      <c r="AP6" s="3461"/>
      <c r="AQ6" s="3450" t="s">
        <v>325</v>
      </c>
      <c r="AR6" s="3455"/>
      <c r="AS6" s="3461"/>
      <c r="AT6" s="3450"/>
      <c r="AU6" s="3455"/>
      <c r="AV6" s="3461"/>
      <c r="AW6" s="3450"/>
      <c r="AX6" s="3455"/>
      <c r="AY6" s="3461"/>
      <c r="AZ6" s="3450"/>
      <c r="BA6" s="3455"/>
      <c r="BB6" s="3461"/>
      <c r="BC6" s="3450"/>
      <c r="BD6" s="3455"/>
      <c r="BE6" s="3461"/>
      <c r="BF6" s="3450" t="s">
        <v>269</v>
      </c>
      <c r="BG6" s="3455"/>
      <c r="BH6" s="3461"/>
      <c r="BI6" s="3450" t="s">
        <v>325</v>
      </c>
      <c r="BJ6" s="3455"/>
      <c r="BK6" s="3461"/>
      <c r="BL6" s="3450" t="s">
        <v>269</v>
      </c>
      <c r="BM6" s="3455"/>
      <c r="BN6" s="3461"/>
      <c r="BO6" s="3450" t="s">
        <v>325</v>
      </c>
      <c r="BP6" s="3455"/>
      <c r="BQ6" s="3461"/>
      <c r="BR6" s="3450" t="s">
        <v>269</v>
      </c>
      <c r="BS6" s="3455"/>
      <c r="BT6" s="3461"/>
      <c r="BU6" s="3450" t="s">
        <v>325</v>
      </c>
      <c r="BV6" s="3455"/>
      <c r="BW6" s="3461"/>
      <c r="BX6" s="3450" t="s">
        <v>269</v>
      </c>
      <c r="BY6" s="3455"/>
      <c r="BZ6" s="3461"/>
      <c r="CA6" s="3450" t="s">
        <v>325</v>
      </c>
      <c r="CB6" s="3455"/>
      <c r="CC6" s="3461"/>
      <c r="CD6" s="3450" t="s">
        <v>269</v>
      </c>
      <c r="CE6" s="3455"/>
      <c r="CF6" s="3461"/>
      <c r="CG6" s="3450" t="s">
        <v>325</v>
      </c>
      <c r="CH6" s="3455"/>
      <c r="CI6" s="3461"/>
      <c r="CJ6" s="3450"/>
      <c r="CK6" s="3455"/>
      <c r="CL6" s="3461"/>
      <c r="CM6" s="3450"/>
      <c r="CN6" s="3455"/>
      <c r="CO6" s="3461"/>
      <c r="CP6" s="3450"/>
      <c r="CQ6" s="3455"/>
      <c r="CR6" s="3461"/>
      <c r="CS6" s="3450"/>
      <c r="CT6" s="3455"/>
      <c r="CU6" s="3461"/>
      <c r="CV6" s="3450"/>
      <c r="CW6" s="3455"/>
      <c r="CX6" s="3461"/>
      <c r="CY6" s="3450"/>
      <c r="CZ6" s="3455"/>
      <c r="DA6" s="3461"/>
      <c r="DB6" s="3450" t="s">
        <v>269</v>
      </c>
      <c r="DC6" s="3455"/>
      <c r="DD6" s="3461"/>
      <c r="DE6" s="3450" t="s">
        <v>325</v>
      </c>
      <c r="DF6" s="3455"/>
      <c r="DG6" s="3461"/>
      <c r="DH6" s="3450" t="s">
        <v>269</v>
      </c>
      <c r="DI6" s="3455"/>
      <c r="DJ6" s="3461"/>
      <c r="DK6" s="3450" t="s">
        <v>325</v>
      </c>
      <c r="DL6" s="3455"/>
      <c r="DM6" s="3461"/>
      <c r="DN6" s="3450" t="s">
        <v>269</v>
      </c>
      <c r="DO6" s="3455"/>
      <c r="DP6" s="3461"/>
      <c r="DQ6" s="3450" t="s">
        <v>325</v>
      </c>
      <c r="DR6" s="3455"/>
      <c r="DS6" s="3461"/>
      <c r="DT6" s="3450" t="s">
        <v>269</v>
      </c>
      <c r="DU6" s="3455"/>
      <c r="DV6" s="3461"/>
      <c r="DW6" s="3450" t="s">
        <v>325</v>
      </c>
      <c r="DX6" s="3455"/>
      <c r="DY6" s="3461"/>
      <c r="DZ6" s="3450" t="s">
        <v>269</v>
      </c>
      <c r="EA6" s="3455"/>
      <c r="EB6" s="3461"/>
      <c r="EC6" s="3450" t="s">
        <v>325</v>
      </c>
      <c r="ED6" s="3455"/>
      <c r="EE6" s="3461"/>
      <c r="EF6" s="3450"/>
      <c r="EG6" s="3455"/>
      <c r="EH6" s="3461"/>
      <c r="EI6" s="3450"/>
      <c r="EJ6" s="3455"/>
      <c r="EK6" s="3461"/>
      <c r="EL6" s="3450"/>
      <c r="EM6" s="3455"/>
      <c r="EN6" s="3461"/>
      <c r="EO6" s="3450"/>
      <c r="EP6" s="3455"/>
      <c r="EQ6" s="3461"/>
      <c r="ER6" s="3450" t="s">
        <v>269</v>
      </c>
      <c r="ES6" s="3455"/>
      <c r="ET6" s="3461"/>
      <c r="EU6" s="3450" t="s">
        <v>325</v>
      </c>
      <c r="EV6" s="3455"/>
      <c r="EW6" s="3461"/>
      <c r="EX6" s="3450" t="s">
        <v>269</v>
      </c>
      <c r="EY6" s="3455"/>
      <c r="EZ6" s="3461"/>
      <c r="FA6" s="3450" t="s">
        <v>325</v>
      </c>
      <c r="FB6" s="3455"/>
      <c r="FC6" s="3461"/>
      <c r="FD6" s="3450" t="s">
        <v>269</v>
      </c>
      <c r="FE6" s="3455"/>
      <c r="FF6" s="3461"/>
      <c r="FG6" s="3450" t="s">
        <v>325</v>
      </c>
      <c r="FH6" s="3455"/>
      <c r="FI6" s="3461"/>
      <c r="FJ6" s="3450" t="s">
        <v>269</v>
      </c>
      <c r="FK6" s="3455"/>
      <c r="FL6" s="3461"/>
      <c r="FM6" s="3450" t="s">
        <v>325</v>
      </c>
      <c r="FN6" s="3455"/>
      <c r="FO6" s="3461"/>
      <c r="FP6" s="3450"/>
      <c r="FQ6" s="3455"/>
      <c r="FR6" s="3461"/>
      <c r="FS6" s="3450"/>
      <c r="FT6" s="3455"/>
      <c r="FU6" s="3461"/>
      <c r="FV6" s="3450"/>
      <c r="FW6" s="3455"/>
      <c r="FX6" s="3461"/>
      <c r="FY6" s="3450"/>
      <c r="FZ6" s="3455"/>
      <c r="GA6" s="3461"/>
      <c r="GB6" s="3450"/>
      <c r="GC6" s="3455"/>
      <c r="GD6" s="3461"/>
      <c r="GE6" s="3450"/>
      <c r="GF6" s="3455"/>
      <c r="GG6" s="3461"/>
      <c r="GH6" s="417">
        <f>COUNTA(D6:GG6)</f>
        <v>38</v>
      </c>
      <c r="GI6" s="3512"/>
      <c r="GJ6" s="454"/>
      <c r="GK6" s="454"/>
    </row>
    <row r="7" spans="1:193" ht="23.25" customHeight="1">
      <c r="A7" s="3432" t="s">
        <v>1385</v>
      </c>
      <c r="B7" s="3440"/>
      <c r="C7" s="3444"/>
      <c r="D7" s="1840">
        <f>F124</f>
        <v>0</v>
      </c>
      <c r="E7" s="3456"/>
      <c r="F7" s="1842"/>
      <c r="G7" s="1840">
        <f>H124</f>
        <v>0</v>
      </c>
      <c r="H7" s="3456"/>
      <c r="I7" s="1842"/>
      <c r="J7" s="1840">
        <f>L124</f>
        <v>0</v>
      </c>
      <c r="K7" s="3456"/>
      <c r="L7" s="1842"/>
      <c r="M7" s="1840">
        <f>N124</f>
        <v>0</v>
      </c>
      <c r="N7" s="3456"/>
      <c r="O7" s="1842"/>
      <c r="P7" s="1840">
        <f>R124</f>
        <v>16</v>
      </c>
      <c r="Q7" s="3456"/>
      <c r="R7" s="1842"/>
      <c r="S7" s="1840">
        <f>T124</f>
        <v>12</v>
      </c>
      <c r="T7" s="3456"/>
      <c r="U7" s="1842"/>
      <c r="V7" s="1840">
        <f>X124</f>
        <v>16</v>
      </c>
      <c r="W7" s="3456"/>
      <c r="X7" s="1842"/>
      <c r="Y7" s="1840">
        <f>Z124</f>
        <v>12</v>
      </c>
      <c r="Z7" s="3456"/>
      <c r="AA7" s="1842"/>
      <c r="AB7" s="1840">
        <f>AD124</f>
        <v>16</v>
      </c>
      <c r="AC7" s="3456"/>
      <c r="AD7" s="1842"/>
      <c r="AE7" s="1840">
        <f>AF124</f>
        <v>12</v>
      </c>
      <c r="AF7" s="3456"/>
      <c r="AG7" s="1842"/>
      <c r="AH7" s="1840">
        <f>AJ124</f>
        <v>16</v>
      </c>
      <c r="AI7" s="3456"/>
      <c r="AJ7" s="1842"/>
      <c r="AK7" s="1840">
        <f>AL124</f>
        <v>12</v>
      </c>
      <c r="AL7" s="3456"/>
      <c r="AM7" s="1842"/>
      <c r="AN7" s="1840">
        <f>AP124</f>
        <v>9</v>
      </c>
      <c r="AO7" s="3456"/>
      <c r="AP7" s="1842"/>
      <c r="AQ7" s="1840">
        <f>AR124</f>
        <v>8</v>
      </c>
      <c r="AR7" s="3456"/>
      <c r="AS7" s="1842"/>
      <c r="AT7" s="1840">
        <f>AV124</f>
        <v>0</v>
      </c>
      <c r="AU7" s="3456"/>
      <c r="AV7" s="1842"/>
      <c r="AW7" s="1840">
        <f>AX124</f>
        <v>0</v>
      </c>
      <c r="AX7" s="3456"/>
      <c r="AY7" s="1842"/>
      <c r="AZ7" s="1840">
        <f>BB124</f>
        <v>0</v>
      </c>
      <c r="BA7" s="3456"/>
      <c r="BB7" s="1842"/>
      <c r="BC7" s="1840">
        <f>BD124</f>
        <v>0</v>
      </c>
      <c r="BD7" s="3456"/>
      <c r="BE7" s="1842"/>
      <c r="BF7" s="1840">
        <f>BH124</f>
        <v>15</v>
      </c>
      <c r="BG7" s="3456"/>
      <c r="BH7" s="1842"/>
      <c r="BI7" s="1840">
        <f>BJ124</f>
        <v>12</v>
      </c>
      <c r="BJ7" s="3456"/>
      <c r="BK7" s="1842"/>
      <c r="BL7" s="1840">
        <f>BN124</f>
        <v>14</v>
      </c>
      <c r="BM7" s="3456"/>
      <c r="BN7" s="1842"/>
      <c r="BO7" s="1840">
        <f>BP124</f>
        <v>11</v>
      </c>
      <c r="BP7" s="3456"/>
      <c r="BQ7" s="1842"/>
      <c r="BR7" s="1840">
        <f>BT124</f>
        <v>15</v>
      </c>
      <c r="BS7" s="3456"/>
      <c r="BT7" s="1842"/>
      <c r="BU7" s="1840">
        <f>BV124</f>
        <v>11</v>
      </c>
      <c r="BV7" s="3456"/>
      <c r="BW7" s="1842"/>
      <c r="BX7" s="1840">
        <f>BZ124</f>
        <v>16</v>
      </c>
      <c r="BY7" s="3456"/>
      <c r="BZ7" s="1842"/>
      <c r="CA7" s="1840">
        <f>CB124</f>
        <v>12</v>
      </c>
      <c r="CB7" s="3456"/>
      <c r="CC7" s="1842"/>
      <c r="CD7" s="1840">
        <f>CF124</f>
        <v>11</v>
      </c>
      <c r="CE7" s="3456"/>
      <c r="CF7" s="1842"/>
      <c r="CG7" s="1840">
        <f>CH124</f>
        <v>8</v>
      </c>
      <c r="CH7" s="3456"/>
      <c r="CI7" s="1842"/>
      <c r="CJ7" s="1840">
        <f>CL124</f>
        <v>0</v>
      </c>
      <c r="CK7" s="3456"/>
      <c r="CL7" s="1842"/>
      <c r="CM7" s="1840">
        <f>CN124</f>
        <v>0</v>
      </c>
      <c r="CN7" s="3456"/>
      <c r="CO7" s="1842"/>
      <c r="CP7" s="1840">
        <f>CR124</f>
        <v>0</v>
      </c>
      <c r="CQ7" s="3456"/>
      <c r="CR7" s="1842"/>
      <c r="CS7" s="1840">
        <f>CT124</f>
        <v>0</v>
      </c>
      <c r="CT7" s="3456"/>
      <c r="CU7" s="1842"/>
      <c r="CV7" s="1840">
        <f>CX124</f>
        <v>0</v>
      </c>
      <c r="CW7" s="3456"/>
      <c r="CX7" s="1842"/>
      <c r="CY7" s="1840">
        <f>CZ124</f>
        <v>0</v>
      </c>
      <c r="CZ7" s="3456"/>
      <c r="DA7" s="1842"/>
      <c r="DB7" s="1840">
        <f>DD124</f>
        <v>9</v>
      </c>
      <c r="DC7" s="3456"/>
      <c r="DD7" s="1842"/>
      <c r="DE7" s="1840">
        <f>DF124</f>
        <v>8</v>
      </c>
      <c r="DF7" s="3456"/>
      <c r="DG7" s="1842"/>
      <c r="DH7" s="1840">
        <f>DJ124</f>
        <v>16</v>
      </c>
      <c r="DI7" s="3456"/>
      <c r="DJ7" s="1842"/>
      <c r="DK7" s="1840">
        <f>DL124</f>
        <v>12</v>
      </c>
      <c r="DL7" s="3456"/>
      <c r="DM7" s="1842"/>
      <c r="DN7" s="1840">
        <f>DP124</f>
        <v>15</v>
      </c>
      <c r="DO7" s="3456"/>
      <c r="DP7" s="1842"/>
      <c r="DQ7" s="1840">
        <f>DR124</f>
        <v>11</v>
      </c>
      <c r="DR7" s="3456"/>
      <c r="DS7" s="1842"/>
      <c r="DT7" s="1840">
        <f>DV124</f>
        <v>14</v>
      </c>
      <c r="DU7" s="3456"/>
      <c r="DV7" s="1842"/>
      <c r="DW7" s="1840">
        <f>DX124</f>
        <v>10</v>
      </c>
      <c r="DX7" s="3456"/>
      <c r="DY7" s="1842"/>
      <c r="DZ7" s="1840">
        <f>EB124</f>
        <v>16</v>
      </c>
      <c r="EA7" s="3456"/>
      <c r="EB7" s="1842"/>
      <c r="EC7" s="1840">
        <f>ED124</f>
        <v>12</v>
      </c>
      <c r="ED7" s="3456"/>
      <c r="EE7" s="1842"/>
      <c r="EF7" s="1840">
        <f>EH124</f>
        <v>0</v>
      </c>
      <c r="EG7" s="3456"/>
      <c r="EH7" s="1842"/>
      <c r="EI7" s="1840">
        <f>EJ124</f>
        <v>0</v>
      </c>
      <c r="EJ7" s="3456"/>
      <c r="EK7" s="1842"/>
      <c r="EL7" s="1840">
        <f>EN124</f>
        <v>0</v>
      </c>
      <c r="EM7" s="3456"/>
      <c r="EN7" s="1842"/>
      <c r="EO7" s="1840">
        <f>EP124</f>
        <v>0</v>
      </c>
      <c r="EP7" s="3456"/>
      <c r="EQ7" s="1842"/>
      <c r="ER7" s="1840">
        <f>ET124</f>
        <v>15</v>
      </c>
      <c r="ES7" s="3456"/>
      <c r="ET7" s="1842"/>
      <c r="EU7" s="1840">
        <f>EV124</f>
        <v>12</v>
      </c>
      <c r="EV7" s="3456"/>
      <c r="EW7" s="1842"/>
      <c r="EX7" s="1840">
        <f>EZ124</f>
        <v>16</v>
      </c>
      <c r="EY7" s="3456"/>
      <c r="EZ7" s="1842"/>
      <c r="FA7" s="1840">
        <f>FB124</f>
        <v>12</v>
      </c>
      <c r="FB7" s="3456"/>
      <c r="FC7" s="1842"/>
      <c r="FD7" s="1840">
        <f>FF124</f>
        <v>15</v>
      </c>
      <c r="FE7" s="3456"/>
      <c r="FF7" s="1842"/>
      <c r="FG7" s="1840">
        <f>FH124</f>
        <v>10</v>
      </c>
      <c r="FH7" s="3456"/>
      <c r="FI7" s="1842"/>
      <c r="FJ7" s="1840">
        <f>FL124</f>
        <v>13</v>
      </c>
      <c r="FK7" s="3456"/>
      <c r="FL7" s="1842"/>
      <c r="FM7" s="1840">
        <f>FN124</f>
        <v>9</v>
      </c>
      <c r="FN7" s="3456"/>
      <c r="FO7" s="1842"/>
      <c r="FP7" s="1840">
        <f>FR124</f>
        <v>0</v>
      </c>
      <c r="FQ7" s="3456"/>
      <c r="FR7" s="1842"/>
      <c r="FS7" s="1840">
        <f>FT124</f>
        <v>0</v>
      </c>
      <c r="FT7" s="3456"/>
      <c r="FU7" s="1842"/>
      <c r="FV7" s="1840">
        <f>FX124</f>
        <v>0</v>
      </c>
      <c r="FW7" s="3456"/>
      <c r="FX7" s="1842"/>
      <c r="FY7" s="1840">
        <f>FZ124</f>
        <v>0</v>
      </c>
      <c r="FZ7" s="3456"/>
      <c r="GA7" s="1842"/>
      <c r="GB7" s="1840">
        <f>GD124</f>
        <v>0</v>
      </c>
      <c r="GC7" s="3456"/>
      <c r="GD7" s="1842"/>
      <c r="GE7" s="1840">
        <f>GF124</f>
        <v>0</v>
      </c>
      <c r="GF7" s="3456"/>
      <c r="GG7" s="1842"/>
      <c r="GH7" s="421">
        <f>SUM(D7:GG7)</f>
        <v>479</v>
      </c>
      <c r="GI7" s="3512"/>
      <c r="GJ7" s="454"/>
      <c r="GK7" s="454"/>
    </row>
    <row r="8" spans="1:193" ht="89.25" customHeight="1">
      <c r="A8" s="3433" t="s">
        <v>244</v>
      </c>
      <c r="B8" s="3433"/>
      <c r="C8" s="3433"/>
      <c r="D8" s="3433"/>
      <c r="E8" s="3433"/>
      <c r="F8" s="3433"/>
      <c r="G8" s="3433"/>
      <c r="H8" s="3433"/>
      <c r="I8" s="3433"/>
      <c r="J8" s="3433"/>
      <c r="K8" s="3433"/>
      <c r="L8" s="3433"/>
      <c r="M8" s="3433"/>
      <c r="N8" s="3433"/>
      <c r="O8" s="3433"/>
      <c r="P8" s="3433"/>
      <c r="Q8" s="3433"/>
      <c r="R8" s="3433"/>
      <c r="S8" s="3433"/>
      <c r="T8" s="3433"/>
      <c r="U8" s="3433"/>
      <c r="V8" s="3433"/>
      <c r="W8" s="3433"/>
      <c r="X8" s="3433"/>
      <c r="Y8" s="3433"/>
      <c r="Z8" s="3433"/>
      <c r="AA8" s="3433"/>
      <c r="AB8" s="3433"/>
      <c r="AC8" s="3433"/>
      <c r="AD8" s="3433"/>
      <c r="AE8" s="3433"/>
      <c r="AF8" s="3433"/>
      <c r="AG8" s="3433"/>
      <c r="AH8" s="3433"/>
      <c r="AI8" s="3433"/>
      <c r="AJ8" s="3433"/>
      <c r="AK8" s="3433"/>
      <c r="AL8" s="3433"/>
      <c r="AM8" s="3433"/>
      <c r="AN8" s="3433"/>
      <c r="AO8" s="3433"/>
      <c r="AP8" s="3433"/>
      <c r="AQ8" s="3433"/>
      <c r="AR8" s="3433"/>
      <c r="AS8" s="3433"/>
      <c r="AT8" s="3433"/>
      <c r="AU8" s="3433"/>
      <c r="AV8" s="3433"/>
      <c r="AW8" s="3433"/>
      <c r="AX8" s="3433"/>
      <c r="AY8" s="3433"/>
      <c r="AZ8" s="3433"/>
      <c r="BA8" s="3433"/>
      <c r="BB8" s="3433"/>
      <c r="BC8" s="3433"/>
      <c r="BD8" s="3433"/>
      <c r="BE8" s="3433"/>
      <c r="BF8" s="3433"/>
      <c r="BG8" s="3433"/>
      <c r="BH8" s="3433"/>
      <c r="BI8" s="3433"/>
      <c r="BJ8" s="3433"/>
      <c r="BK8" s="3433"/>
      <c r="BL8" s="3433"/>
      <c r="BM8" s="3433"/>
      <c r="BN8" s="3433"/>
      <c r="BO8" s="3433"/>
      <c r="BP8" s="3433"/>
      <c r="BQ8" s="3433"/>
      <c r="BR8" s="3433"/>
      <c r="BS8" s="3433"/>
      <c r="BT8" s="3433"/>
      <c r="BU8" s="3433"/>
      <c r="BV8" s="3433"/>
      <c r="BW8" s="3433"/>
      <c r="BX8" s="3433"/>
      <c r="BY8" s="3433"/>
      <c r="BZ8" s="3433"/>
      <c r="CA8" s="3433"/>
      <c r="CB8" s="3433"/>
      <c r="CC8" s="3433"/>
      <c r="CD8" s="3433"/>
      <c r="CE8" s="3433"/>
      <c r="CF8" s="3433"/>
      <c r="CG8" s="3433"/>
      <c r="CH8" s="3433"/>
      <c r="CI8" s="3433"/>
      <c r="CJ8" s="3433"/>
      <c r="CK8" s="3433"/>
      <c r="CL8" s="3433"/>
      <c r="CM8" s="3433"/>
      <c r="CN8" s="3433"/>
      <c r="CO8" s="3433"/>
      <c r="CP8" s="3433"/>
      <c r="CQ8" s="3433"/>
      <c r="CR8" s="3433"/>
      <c r="CS8" s="3433"/>
      <c r="CT8" s="3433"/>
      <c r="CU8" s="3433"/>
      <c r="CV8" s="3433"/>
      <c r="CW8" s="3433"/>
      <c r="CX8" s="3433"/>
      <c r="CY8" s="3433"/>
      <c r="CZ8" s="3433"/>
      <c r="DA8" s="3433"/>
      <c r="DB8" s="3433"/>
      <c r="DC8" s="3433"/>
      <c r="DD8" s="3433"/>
      <c r="DE8" s="3433"/>
      <c r="DF8" s="3433"/>
      <c r="DG8" s="3433"/>
      <c r="DH8" s="3433"/>
      <c r="DI8" s="3433"/>
      <c r="DJ8" s="3433"/>
      <c r="DK8" s="3433"/>
      <c r="DL8" s="3433"/>
      <c r="DM8" s="3433"/>
      <c r="DN8" s="3433"/>
      <c r="DO8" s="3433"/>
      <c r="DP8" s="3433"/>
      <c r="DQ8" s="3433"/>
      <c r="DR8" s="3433"/>
      <c r="DS8" s="3433"/>
      <c r="DT8" s="3433"/>
      <c r="DU8" s="3433"/>
      <c r="DV8" s="3433"/>
      <c r="DW8" s="3433"/>
      <c r="DX8" s="3433"/>
      <c r="DY8" s="3433"/>
      <c r="DZ8" s="3433"/>
      <c r="EA8" s="3433"/>
      <c r="EB8" s="3433"/>
      <c r="EC8" s="3433"/>
      <c r="ED8" s="3433"/>
      <c r="EE8" s="3433"/>
      <c r="EF8" s="3433"/>
      <c r="EG8" s="3433"/>
      <c r="EH8" s="3433"/>
      <c r="EI8" s="3433"/>
      <c r="EJ8" s="3433"/>
      <c r="EK8" s="3433"/>
      <c r="EL8" s="3433"/>
      <c r="EM8" s="3433"/>
      <c r="EN8" s="3433"/>
      <c r="EO8" s="3433"/>
      <c r="EP8" s="3433"/>
      <c r="EQ8" s="3433"/>
      <c r="ER8" s="3433"/>
      <c r="ES8" s="3433"/>
      <c r="ET8" s="3433"/>
      <c r="EU8" s="3433"/>
      <c r="EV8" s="3433"/>
      <c r="EW8" s="3433"/>
      <c r="EX8" s="3433"/>
      <c r="EY8" s="3433"/>
      <c r="EZ8" s="3433"/>
      <c r="FA8" s="3433"/>
      <c r="FB8" s="3433"/>
      <c r="FC8" s="3433"/>
      <c r="FD8" s="3433"/>
      <c r="FE8" s="3433"/>
      <c r="FF8" s="3433"/>
      <c r="FG8" s="3433"/>
      <c r="FH8" s="3433"/>
      <c r="FI8" s="3433"/>
      <c r="FJ8" s="3433"/>
      <c r="FK8" s="3433"/>
      <c r="FL8" s="3433"/>
      <c r="FM8" s="3433"/>
      <c r="FN8" s="3433"/>
      <c r="FO8" s="3433"/>
      <c r="FP8" s="3433"/>
      <c r="FQ8" s="3433"/>
      <c r="FR8" s="3433"/>
      <c r="FS8" s="3433"/>
      <c r="FT8" s="3433"/>
      <c r="FU8" s="3433"/>
      <c r="FV8" s="3433"/>
      <c r="FW8" s="3433"/>
      <c r="FX8" s="3433"/>
      <c r="FY8" s="3433"/>
      <c r="FZ8" s="3433"/>
      <c r="GA8" s="3433"/>
      <c r="GB8" s="3433"/>
      <c r="GC8" s="3433"/>
      <c r="GD8" s="3505"/>
      <c r="GE8" s="3505"/>
      <c r="GF8" s="3505"/>
      <c r="GG8" s="3505"/>
      <c r="GH8" s="3505"/>
    </row>
    <row r="9" spans="1:193" s="454" customFormat="1"/>
    <row r="10" spans="1:193" s="1569" customFormat="1" ht="18.75" customHeight="1">
      <c r="A10" s="3434" t="s">
        <v>1121</v>
      </c>
      <c r="B10" s="1569"/>
      <c r="C10" s="1569"/>
      <c r="D10" s="1569"/>
      <c r="E10" s="1569"/>
      <c r="F10" s="1569"/>
      <c r="G10" s="1569"/>
      <c r="H10" s="1569"/>
      <c r="I10" s="1569"/>
      <c r="J10" s="1569"/>
      <c r="K10" s="1569"/>
      <c r="L10" s="1569"/>
      <c r="M10" s="1569"/>
      <c r="N10" s="1569"/>
      <c r="O10" s="1569"/>
      <c r="P10" s="1569"/>
      <c r="Q10" s="1569"/>
      <c r="R10" s="1569"/>
      <c r="S10" s="1569"/>
      <c r="T10" s="1569"/>
      <c r="U10" s="1569"/>
      <c r="V10" s="1569"/>
      <c r="W10" s="1569"/>
      <c r="X10" s="1569"/>
      <c r="Y10" s="1569"/>
      <c r="Z10" s="1569"/>
      <c r="AA10" s="1569"/>
      <c r="AB10" s="1569"/>
      <c r="AC10" s="1569"/>
      <c r="AD10" s="1569"/>
      <c r="AE10" s="1569"/>
      <c r="AF10" s="1569"/>
      <c r="AG10" s="1569"/>
      <c r="AH10" s="1569"/>
      <c r="AI10" s="1569"/>
      <c r="AJ10" s="1569"/>
      <c r="AK10" s="1569"/>
      <c r="AL10" s="1569"/>
      <c r="AM10" s="1569"/>
      <c r="AN10" s="1569"/>
      <c r="AO10" s="1569"/>
      <c r="AP10" s="1569"/>
      <c r="AQ10" s="1569"/>
      <c r="AR10" s="1569"/>
      <c r="AS10" s="1569"/>
      <c r="AT10" s="1569"/>
      <c r="AU10" s="1569"/>
      <c r="AV10" s="1569"/>
      <c r="AW10" s="1569"/>
      <c r="AX10" s="1569"/>
      <c r="AY10" s="1569"/>
      <c r="AZ10" s="1569"/>
      <c r="BA10" s="1569"/>
      <c r="BB10" s="1569"/>
      <c r="BC10" s="1569"/>
      <c r="BD10" s="1569"/>
      <c r="BE10" s="1569"/>
      <c r="BF10" s="1569"/>
      <c r="BG10" s="1569"/>
      <c r="BH10" s="1569"/>
      <c r="BI10" s="1569"/>
      <c r="BJ10" s="1569"/>
      <c r="BK10" s="1569"/>
      <c r="BL10" s="1569"/>
      <c r="BM10" s="1569"/>
      <c r="BN10" s="1569"/>
      <c r="BO10" s="1569"/>
      <c r="BP10" s="1569"/>
      <c r="BQ10" s="1569"/>
      <c r="BR10" s="1569"/>
      <c r="BS10" s="1569"/>
      <c r="BT10" s="1569"/>
      <c r="BU10" s="1569"/>
      <c r="BV10" s="1569"/>
      <c r="BW10" s="1569"/>
      <c r="BX10" s="1569"/>
      <c r="BY10" s="1569"/>
      <c r="BZ10" s="1569"/>
      <c r="CA10" s="1569"/>
      <c r="CB10" s="1569"/>
      <c r="CC10" s="1569"/>
      <c r="CD10" s="1569"/>
      <c r="CE10" s="1569"/>
      <c r="CF10" s="1569"/>
      <c r="CG10" s="1569"/>
      <c r="CH10" s="1569"/>
      <c r="CI10" s="1569"/>
      <c r="CJ10" s="1569"/>
      <c r="CK10" s="1569"/>
      <c r="CL10" s="1569"/>
      <c r="CM10" s="1569"/>
      <c r="CN10" s="1569"/>
      <c r="CO10" s="1569"/>
      <c r="CP10" s="1569"/>
      <c r="CQ10" s="1569"/>
      <c r="CR10" s="1569"/>
      <c r="CS10" s="1569"/>
      <c r="CT10" s="1569"/>
      <c r="CU10" s="1569"/>
      <c r="CV10" s="1569"/>
      <c r="CW10" s="1569"/>
      <c r="CX10" s="1569"/>
      <c r="CY10" s="1569"/>
      <c r="CZ10" s="1569"/>
      <c r="DA10" s="1569"/>
      <c r="DB10" s="1569"/>
      <c r="DC10" s="1569"/>
      <c r="DD10" s="1569"/>
      <c r="DE10" s="1569"/>
      <c r="DF10" s="1569"/>
      <c r="DG10" s="1569"/>
      <c r="DH10" s="1569"/>
      <c r="DI10" s="1569"/>
      <c r="DJ10" s="1569"/>
      <c r="DK10" s="1569"/>
      <c r="DL10" s="1569"/>
      <c r="DM10" s="1569"/>
      <c r="DN10" s="1569"/>
      <c r="DO10" s="1569"/>
      <c r="DP10" s="1569"/>
      <c r="DQ10" s="1569"/>
      <c r="DR10" s="1569"/>
      <c r="DS10" s="1569"/>
      <c r="DT10" s="1569"/>
      <c r="DU10" s="1569"/>
      <c r="DV10" s="1569"/>
      <c r="DW10" s="1569"/>
      <c r="DX10" s="1569"/>
      <c r="DY10" s="1569"/>
      <c r="DZ10" s="1569"/>
      <c r="EA10" s="1569"/>
      <c r="EB10" s="1569"/>
      <c r="EC10" s="1569"/>
      <c r="ED10" s="1569"/>
      <c r="EE10" s="1569"/>
      <c r="EF10" s="1569"/>
      <c r="EG10" s="1569"/>
      <c r="EH10" s="1569"/>
      <c r="EI10" s="1569"/>
      <c r="EJ10" s="1569"/>
      <c r="EK10" s="1569"/>
      <c r="EL10" s="1569"/>
      <c r="EM10" s="1569"/>
      <c r="EN10" s="1569"/>
      <c r="EO10" s="1569"/>
      <c r="EP10" s="1569"/>
      <c r="EQ10" s="1569"/>
      <c r="ER10" s="1569"/>
      <c r="ES10" s="1569"/>
      <c r="ET10" s="1569"/>
      <c r="EU10" s="1569"/>
      <c r="EV10" s="1569"/>
      <c r="EW10" s="1569"/>
      <c r="EX10" s="1569"/>
      <c r="EY10" s="1569"/>
      <c r="EZ10" s="1569"/>
      <c r="FA10" s="1569"/>
      <c r="FB10" s="1569"/>
      <c r="FC10" s="1569"/>
      <c r="FD10" s="1569"/>
      <c r="FE10" s="1569"/>
      <c r="FF10" s="1569"/>
      <c r="FG10" s="1569"/>
      <c r="FH10" s="1569"/>
      <c r="FI10" s="1569"/>
      <c r="FJ10" s="1569"/>
      <c r="FK10" s="1569"/>
      <c r="FL10" s="1569"/>
      <c r="FM10" s="1569"/>
      <c r="FN10" s="1569"/>
      <c r="FO10" s="1569"/>
      <c r="FP10" s="1569"/>
      <c r="FQ10" s="1569"/>
      <c r="FR10" s="1569"/>
      <c r="FS10" s="1569"/>
      <c r="FT10" s="1569"/>
      <c r="FU10" s="1569"/>
      <c r="FV10" s="1569"/>
      <c r="FW10" s="1569"/>
      <c r="FX10" s="1569"/>
      <c r="FY10" s="1569"/>
      <c r="FZ10" s="1569"/>
      <c r="GA10" s="1569"/>
      <c r="GB10" s="1569"/>
      <c r="GC10" s="1569"/>
      <c r="GD10" s="1569"/>
      <c r="GE10" s="1569"/>
      <c r="GF10" s="1569"/>
      <c r="GG10" s="1569"/>
      <c r="GH10" s="1569"/>
      <c r="GI10" s="1569"/>
      <c r="GJ10" s="1569"/>
      <c r="GK10" s="1569"/>
    </row>
    <row r="11" spans="1:193" s="1569" customFormat="1" ht="18.75" customHeight="1">
      <c r="A11" s="1569" t="s">
        <v>764</v>
      </c>
      <c r="B11" s="1569" t="s">
        <v>1380</v>
      </c>
      <c r="C11" s="1569"/>
      <c r="D11" s="1569"/>
      <c r="E11" s="1569"/>
      <c r="F11" s="1569"/>
      <c r="G11" s="1569"/>
      <c r="H11" s="1569"/>
      <c r="I11" s="1569"/>
      <c r="J11" s="1569"/>
      <c r="K11" s="1569"/>
      <c r="L11" s="1569"/>
      <c r="M11" s="1569"/>
      <c r="N11" s="1569"/>
      <c r="O11" s="1569"/>
      <c r="P11" s="1569"/>
      <c r="Q11" s="1569"/>
      <c r="R11" s="1569"/>
      <c r="S11" s="1569"/>
      <c r="T11" s="1569"/>
      <c r="U11" s="1571" t="s">
        <v>1386</v>
      </c>
      <c r="V11" s="1571"/>
      <c r="W11" s="1571"/>
      <c r="X11" s="1571"/>
      <c r="Y11" s="3480"/>
      <c r="Z11" s="3482">
        <f>GH3</f>
        <v>30</v>
      </c>
      <c r="AA11" s="3483"/>
      <c r="AB11" s="3483"/>
      <c r="AC11" s="3484"/>
      <c r="AD11" s="1569"/>
      <c r="AE11" s="1569" t="s">
        <v>9</v>
      </c>
      <c r="AF11" s="1569"/>
      <c r="AG11" s="1569"/>
      <c r="AH11" s="1569"/>
      <c r="AI11" s="1571" t="s">
        <v>859</v>
      </c>
      <c r="AJ11" s="1571"/>
      <c r="AK11" s="3488">
        <f>ROUND(Z11*3/7,1)</f>
        <v>12.9</v>
      </c>
      <c r="AL11" s="3489"/>
      <c r="AM11" s="3489"/>
      <c r="AN11" s="3490"/>
      <c r="AO11" s="3491" t="s">
        <v>1387</v>
      </c>
      <c r="AP11" s="1571"/>
      <c r="AQ11" s="1569" t="s">
        <v>331</v>
      </c>
      <c r="AR11" s="1569"/>
      <c r="AS11" s="1569"/>
      <c r="AT11" s="1569"/>
      <c r="AU11" s="1569"/>
      <c r="AV11" s="1569"/>
      <c r="AW11" s="1569"/>
      <c r="AX11" s="1569"/>
      <c r="AY11" s="1569"/>
      <c r="AZ11" s="1569"/>
      <c r="BA11" s="1569"/>
      <c r="BB11" s="1569"/>
      <c r="BC11" s="1569"/>
      <c r="BD11" s="1569"/>
      <c r="BE11" s="1569"/>
      <c r="BF11" s="1569"/>
      <c r="BG11" s="1569"/>
      <c r="BH11" s="1569"/>
      <c r="BI11" s="1569"/>
      <c r="BJ11" s="1569"/>
      <c r="BK11" s="1569"/>
      <c r="BL11" s="1569"/>
      <c r="BM11" s="1569"/>
      <c r="BN11" s="1569"/>
      <c r="BO11" s="1569"/>
      <c r="BP11" s="1569"/>
      <c r="BQ11" s="1569"/>
      <c r="BR11" s="1569"/>
      <c r="BS11" s="1569"/>
      <c r="BT11" s="1569"/>
      <c r="BU11" s="1569"/>
      <c r="BV11" s="1569"/>
      <c r="BW11" s="1569"/>
      <c r="BX11" s="1569"/>
      <c r="BY11" s="1569"/>
      <c r="BZ11" s="1569"/>
      <c r="CA11" s="1569"/>
      <c r="CB11" s="1569"/>
      <c r="CC11" s="1569"/>
      <c r="CD11" s="1569"/>
      <c r="CE11" s="1569"/>
      <c r="CF11" s="1569"/>
      <c r="CG11" s="1569"/>
      <c r="CH11" s="1569"/>
      <c r="CI11" s="1569"/>
      <c r="CJ11" s="1569"/>
      <c r="CK11" s="1569"/>
      <c r="CL11" s="1569"/>
      <c r="CM11" s="1569"/>
      <c r="CN11" s="1569"/>
      <c r="CO11" s="1569"/>
      <c r="CP11" s="1569"/>
      <c r="CQ11" s="1569"/>
      <c r="CR11" s="1569"/>
      <c r="CS11" s="1569"/>
      <c r="CT11" s="1569"/>
      <c r="CU11" s="1569"/>
      <c r="CV11" s="1569"/>
      <c r="CW11" s="1569"/>
      <c r="CX11" s="1569"/>
      <c r="CY11" s="1569"/>
      <c r="CZ11" s="1569"/>
      <c r="DA11" s="1569"/>
      <c r="DB11" s="1569"/>
      <c r="DC11" s="1569"/>
      <c r="DD11" s="1569"/>
      <c r="DE11" s="1569"/>
      <c r="DF11" s="1569"/>
      <c r="DG11" s="1569"/>
      <c r="DH11" s="1569"/>
      <c r="DI11" s="1569"/>
      <c r="DJ11" s="1569"/>
      <c r="DK11" s="1569"/>
      <c r="DL11" s="1569"/>
      <c r="DM11" s="1569"/>
      <c r="DN11" s="1569"/>
      <c r="DO11" s="1569"/>
      <c r="DP11" s="1569"/>
      <c r="DQ11" s="1569"/>
      <c r="DR11" s="1569"/>
      <c r="DS11" s="1569"/>
      <c r="DT11" s="1569"/>
      <c r="DU11" s="1569"/>
      <c r="DV11" s="1569"/>
      <c r="DW11" s="1569"/>
      <c r="DX11" s="1569"/>
      <c r="DY11" s="1569"/>
      <c r="DZ11" s="1569"/>
      <c r="EA11" s="1569"/>
      <c r="EB11" s="1569"/>
      <c r="EC11" s="1569"/>
      <c r="ED11" s="1569"/>
      <c r="EE11" s="1569"/>
      <c r="EF11" s="1569"/>
      <c r="EG11" s="1569"/>
      <c r="EH11" s="1569"/>
      <c r="EI11" s="1569"/>
      <c r="EJ11" s="1569"/>
      <c r="EK11" s="1569"/>
      <c r="EL11" s="1569"/>
      <c r="EM11" s="1569"/>
      <c r="EN11" s="1569"/>
      <c r="EO11" s="1569"/>
      <c r="EP11" s="1569"/>
      <c r="EQ11" s="1569"/>
      <c r="ER11" s="1569"/>
      <c r="ES11" s="1569"/>
      <c r="ET11" s="1569"/>
      <c r="EU11" s="1569"/>
      <c r="EV11" s="1569"/>
      <c r="EW11" s="1569"/>
      <c r="EX11" s="1569"/>
      <c r="EY11" s="1569"/>
      <c r="EZ11" s="1569"/>
      <c r="FA11" s="1569"/>
      <c r="FB11" s="1569"/>
      <c r="FC11" s="1569"/>
      <c r="FD11" s="1569"/>
      <c r="FE11" s="1569"/>
      <c r="FF11" s="1569"/>
      <c r="FG11" s="1569"/>
      <c r="FH11" s="1569"/>
      <c r="FI11" s="1569"/>
      <c r="FJ11" s="1569"/>
      <c r="FK11" s="1569"/>
      <c r="FL11" s="1569"/>
      <c r="FM11" s="1569"/>
      <c r="FN11" s="1569"/>
      <c r="FO11" s="1569"/>
      <c r="FP11" s="1569"/>
      <c r="FQ11" s="1569"/>
      <c r="FR11" s="1569"/>
      <c r="FS11" s="1569"/>
      <c r="FT11" s="1569"/>
      <c r="FU11" s="1569"/>
      <c r="FV11" s="1569"/>
      <c r="FW11" s="1569"/>
      <c r="FX11" s="1569"/>
      <c r="FY11" s="1569"/>
      <c r="FZ11" s="1569"/>
      <c r="GA11" s="1569"/>
      <c r="GB11" s="1569"/>
      <c r="GC11" s="1569"/>
      <c r="GD11" s="1569"/>
      <c r="GE11" s="1569"/>
      <c r="GF11" s="1569"/>
      <c r="GG11" s="1569"/>
      <c r="GH11" s="1569"/>
      <c r="GI11" s="1569"/>
      <c r="GJ11" s="1569"/>
      <c r="GK11" s="1569"/>
    </row>
    <row r="12" spans="1:193" s="1569" customFormat="1" ht="18.75" customHeight="1">
      <c r="A12" s="1569" t="s">
        <v>1308</v>
      </c>
      <c r="B12" s="1569" t="s">
        <v>1237</v>
      </c>
      <c r="C12" s="1569"/>
      <c r="D12" s="1569"/>
      <c r="E12" s="1569"/>
      <c r="F12" s="1569"/>
      <c r="G12" s="1569"/>
      <c r="H12" s="1569"/>
      <c r="I12" s="1569"/>
      <c r="J12" s="1569"/>
      <c r="K12" s="1569"/>
      <c r="L12" s="1569"/>
      <c r="M12" s="1569"/>
      <c r="N12" s="1569"/>
      <c r="O12" s="1569"/>
      <c r="P12" s="1569"/>
      <c r="Q12" s="1569"/>
      <c r="R12" s="1569"/>
      <c r="S12" s="1569"/>
      <c r="T12" s="1569"/>
      <c r="U12" s="3471">
        <f>GH6</f>
        <v>38</v>
      </c>
      <c r="V12" s="3474"/>
      <c r="W12" s="3474"/>
      <c r="X12" s="3477"/>
      <c r="Y12" s="1569"/>
      <c r="Z12" s="1569"/>
      <c r="AA12" s="1569"/>
      <c r="AB12" s="1569"/>
      <c r="AC12" s="1569"/>
      <c r="AD12" s="1569"/>
      <c r="AE12" s="1569"/>
      <c r="AF12" s="1569"/>
      <c r="AG12" s="1569"/>
      <c r="AH12" s="1569"/>
      <c r="AI12" s="1569"/>
      <c r="AJ12" s="1569"/>
      <c r="AK12" s="1569"/>
      <c r="AL12" s="1569"/>
      <c r="AM12" s="1569"/>
      <c r="AN12" s="1569"/>
      <c r="AO12" s="1569"/>
      <c r="AP12" s="1569"/>
      <c r="AQ12" s="1569"/>
      <c r="AR12" s="1569"/>
      <c r="AS12" s="1569"/>
      <c r="AT12" s="1569"/>
      <c r="AU12" s="1569"/>
      <c r="AV12" s="1569"/>
      <c r="AW12" s="1569"/>
      <c r="AX12" s="1569"/>
      <c r="AY12" s="1569"/>
      <c r="AZ12" s="1569"/>
      <c r="BA12" s="1569"/>
      <c r="BB12" s="1569"/>
      <c r="BC12" s="1569"/>
      <c r="BD12" s="1569"/>
      <c r="BE12" s="1569"/>
      <c r="BF12" s="1569"/>
      <c r="BG12" s="1569"/>
      <c r="BH12" s="1569"/>
      <c r="BI12" s="1569"/>
      <c r="BJ12" s="1569"/>
      <c r="BK12" s="1569"/>
      <c r="BL12" s="1569"/>
      <c r="BM12" s="1569"/>
      <c r="BN12" s="1569"/>
      <c r="BO12" s="1569"/>
      <c r="BP12" s="1569"/>
      <c r="BQ12" s="1569"/>
      <c r="BR12" s="1569"/>
      <c r="BS12" s="1569"/>
      <c r="BT12" s="1569"/>
      <c r="BU12" s="1569"/>
      <c r="BV12" s="1569"/>
      <c r="BW12" s="1569"/>
      <c r="BX12" s="1569"/>
      <c r="BY12" s="1569"/>
      <c r="BZ12" s="1569"/>
      <c r="CA12" s="1569"/>
      <c r="CB12" s="1569"/>
      <c r="CC12" s="1569"/>
      <c r="CD12" s="1569"/>
      <c r="CE12" s="1569"/>
      <c r="CF12" s="1569"/>
      <c r="CG12" s="1569"/>
      <c r="CH12" s="1569"/>
      <c r="CI12" s="1569"/>
      <c r="CJ12" s="1569"/>
      <c r="CK12" s="1569"/>
      <c r="CL12" s="1569"/>
      <c r="CM12" s="1569"/>
      <c r="CN12" s="1569"/>
      <c r="CO12" s="1569"/>
      <c r="CP12" s="1569"/>
      <c r="CQ12" s="1569"/>
      <c r="CR12" s="1569"/>
      <c r="CS12" s="1569"/>
      <c r="CT12" s="1569"/>
      <c r="CU12" s="1569"/>
      <c r="CV12" s="1569"/>
      <c r="CW12" s="1569"/>
      <c r="CX12" s="1569"/>
      <c r="CY12" s="1569"/>
      <c r="CZ12" s="1569"/>
      <c r="DA12" s="1569"/>
      <c r="DB12" s="1569"/>
      <c r="DC12" s="1569"/>
      <c r="DD12" s="1569"/>
      <c r="DE12" s="1569"/>
      <c r="DF12" s="1569"/>
      <c r="DG12" s="1569"/>
      <c r="DH12" s="1569"/>
      <c r="DI12" s="1569"/>
      <c r="DJ12" s="1569"/>
      <c r="DK12" s="1569"/>
      <c r="DL12" s="1569"/>
      <c r="DM12" s="1569"/>
      <c r="DN12" s="1569"/>
      <c r="DO12" s="1569"/>
      <c r="DP12" s="1569"/>
      <c r="DQ12" s="1569"/>
      <c r="DR12" s="1569"/>
      <c r="DS12" s="1569"/>
      <c r="DT12" s="1569"/>
      <c r="DU12" s="1569"/>
      <c r="DV12" s="1569"/>
      <c r="DW12" s="1569"/>
      <c r="DX12" s="1569"/>
      <c r="DY12" s="1569"/>
      <c r="DZ12" s="1569"/>
      <c r="EA12" s="1569"/>
      <c r="EB12" s="1569"/>
      <c r="EC12" s="1569"/>
      <c r="ED12" s="1569"/>
      <c r="EE12" s="1569"/>
      <c r="EF12" s="1569"/>
      <c r="EG12" s="1569"/>
      <c r="EH12" s="1569"/>
      <c r="EI12" s="1569"/>
      <c r="EJ12" s="1569"/>
      <c r="EK12" s="1569"/>
      <c r="EL12" s="1569"/>
      <c r="EM12" s="1569"/>
      <c r="EN12" s="1569"/>
      <c r="EO12" s="1569"/>
      <c r="EP12" s="1569"/>
      <c r="EQ12" s="1569"/>
      <c r="ER12" s="1569"/>
      <c r="ES12" s="1569"/>
      <c r="ET12" s="1569"/>
      <c r="EU12" s="1569"/>
      <c r="EV12" s="1569"/>
      <c r="EW12" s="1569"/>
      <c r="EX12" s="1569"/>
      <c r="EY12" s="1569"/>
      <c r="EZ12" s="1569"/>
      <c r="FA12" s="1569"/>
      <c r="FB12" s="1569"/>
      <c r="FC12" s="1569"/>
      <c r="FD12" s="1569"/>
      <c r="FE12" s="1569"/>
      <c r="FF12" s="1569"/>
      <c r="FG12" s="1569"/>
      <c r="FH12" s="1569"/>
      <c r="FI12" s="1569"/>
      <c r="FJ12" s="1569"/>
      <c r="FK12" s="1569"/>
      <c r="FL12" s="1569"/>
      <c r="FM12" s="1569"/>
      <c r="FN12" s="1569"/>
      <c r="FO12" s="1569"/>
      <c r="FP12" s="1569"/>
      <c r="FQ12" s="1569"/>
      <c r="FR12" s="1569"/>
      <c r="FS12" s="1569"/>
      <c r="FT12" s="1569"/>
      <c r="FU12" s="1569"/>
      <c r="FV12" s="1569"/>
      <c r="FW12" s="1569"/>
      <c r="FX12" s="1569"/>
      <c r="FY12" s="1569"/>
      <c r="FZ12" s="1569"/>
      <c r="GA12" s="1569"/>
      <c r="GB12" s="1569"/>
      <c r="GC12" s="1569"/>
      <c r="GD12" s="1569"/>
      <c r="GE12" s="1569"/>
      <c r="GF12" s="1569"/>
      <c r="GG12" s="1569"/>
      <c r="GH12" s="1569"/>
      <c r="GI12" s="1569"/>
      <c r="GJ12" s="1569"/>
      <c r="GK12" s="1569"/>
    </row>
    <row r="13" spans="1:193" s="1569" customFormat="1" ht="18.75" customHeight="1">
      <c r="A13" s="3434" t="s">
        <v>281</v>
      </c>
      <c r="B13" s="1569"/>
      <c r="C13" s="1569"/>
      <c r="D13" s="1569"/>
      <c r="E13" s="1569"/>
      <c r="F13" s="1569"/>
      <c r="G13" s="1569"/>
      <c r="H13" s="1569"/>
      <c r="I13" s="1569"/>
      <c r="J13" s="1569"/>
      <c r="K13" s="1569"/>
      <c r="L13" s="1569"/>
      <c r="M13" s="1569"/>
      <c r="N13" s="1569"/>
      <c r="O13" s="1569"/>
      <c r="P13" s="1569"/>
      <c r="Q13" s="1569"/>
      <c r="R13" s="1569"/>
      <c r="S13" s="1569"/>
      <c r="T13" s="1569"/>
      <c r="U13" s="1569"/>
      <c r="V13" s="1569"/>
      <c r="W13" s="1569"/>
      <c r="X13" s="1569"/>
      <c r="Y13" s="1569"/>
      <c r="Z13" s="1569"/>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row>
    <row r="14" spans="1:193" s="1569" customFormat="1" ht="18.75" customHeight="1">
      <c r="A14" s="1569" t="s">
        <v>764</v>
      </c>
      <c r="B14" s="1569" t="s">
        <v>409</v>
      </c>
      <c r="C14" s="1569"/>
      <c r="D14" s="1569"/>
      <c r="E14" s="1569"/>
      <c r="F14" s="1569"/>
      <c r="G14" s="1569"/>
      <c r="H14" s="1569"/>
      <c r="I14" s="1569"/>
      <c r="J14" s="1569"/>
      <c r="K14" s="1569"/>
      <c r="L14" s="1569"/>
      <c r="M14" s="1569"/>
      <c r="N14" s="1569"/>
      <c r="O14" s="1569"/>
      <c r="P14" s="1569"/>
      <c r="Q14" s="1569"/>
      <c r="R14" s="1569"/>
      <c r="S14" s="1569"/>
      <c r="T14" s="1569"/>
      <c r="U14" s="3472">
        <v>20</v>
      </c>
      <c r="V14" s="3475"/>
      <c r="W14" s="3475"/>
      <c r="X14" s="3478"/>
      <c r="Y14" s="3481" t="s">
        <v>212</v>
      </c>
      <c r="Z14" s="1569"/>
      <c r="AA14" s="1569" t="s">
        <v>104</v>
      </c>
      <c r="AB14" s="1569"/>
      <c r="AC14" s="1569"/>
      <c r="AD14" s="1569"/>
      <c r="AE14" s="1569"/>
      <c r="AF14" s="1569"/>
      <c r="AG14" s="1569"/>
      <c r="AH14" s="1569"/>
      <c r="AI14" s="1569"/>
      <c r="AJ14" s="1569"/>
      <c r="AK14" s="1569"/>
      <c r="AL14" s="1569"/>
      <c r="AM14" s="1569"/>
      <c r="AN14" s="1569"/>
      <c r="AO14" s="1569"/>
      <c r="AP14" s="1569"/>
      <c r="AQ14" s="1569"/>
      <c r="AR14" s="1569"/>
      <c r="AS14" s="1569"/>
      <c r="AT14" s="1569"/>
      <c r="AU14" s="1569"/>
      <c r="AV14" s="1569"/>
      <c r="AW14" s="1569"/>
      <c r="AX14" s="1569"/>
      <c r="AY14" s="1569"/>
      <c r="AZ14" s="1569"/>
      <c r="BA14" s="1569"/>
      <c r="BB14" s="1569"/>
      <c r="BC14" s="1569"/>
      <c r="BD14" s="1569"/>
      <c r="BE14" s="1569"/>
      <c r="BF14" s="1569"/>
      <c r="BG14" s="1569"/>
      <c r="BH14" s="1569"/>
      <c r="BI14" s="1569"/>
      <c r="BJ14" s="1569"/>
      <c r="BK14" s="1569"/>
      <c r="BL14" s="1569"/>
      <c r="BM14" s="1569"/>
      <c r="BN14" s="1569"/>
      <c r="BO14" s="1569"/>
      <c r="BP14" s="1569"/>
      <c r="BQ14" s="1569"/>
      <c r="BR14" s="1569"/>
      <c r="BS14" s="1569"/>
      <c r="BT14" s="1569"/>
      <c r="BU14" s="1569"/>
      <c r="BV14" s="1569"/>
      <c r="BW14" s="1569"/>
      <c r="BX14" s="1569"/>
      <c r="BY14" s="1569"/>
      <c r="BZ14" s="1569"/>
      <c r="CA14" s="1569"/>
      <c r="CB14" s="1569"/>
      <c r="CC14" s="1569"/>
      <c r="CD14" s="1569"/>
      <c r="CE14" s="1569"/>
      <c r="CF14" s="1569"/>
      <c r="CG14" s="1569"/>
      <c r="CH14" s="1569"/>
      <c r="CI14" s="1569"/>
      <c r="CJ14" s="1569"/>
      <c r="CK14" s="1569"/>
      <c r="CL14" s="1569"/>
      <c r="CM14" s="1569"/>
      <c r="CN14" s="1569"/>
      <c r="CO14" s="1569"/>
      <c r="CP14" s="1569"/>
      <c r="CQ14" s="1569"/>
      <c r="CR14" s="1569"/>
      <c r="CS14" s="1569"/>
      <c r="CT14" s="1569"/>
      <c r="CU14" s="1569"/>
      <c r="CV14" s="1569"/>
      <c r="CW14" s="1569"/>
      <c r="CX14" s="1569"/>
      <c r="CY14" s="1569"/>
      <c r="CZ14" s="1569"/>
      <c r="DA14" s="1569"/>
      <c r="DB14" s="1569"/>
      <c r="DC14" s="1569"/>
      <c r="DD14" s="1569"/>
      <c r="DE14" s="1569"/>
      <c r="DF14" s="1569"/>
      <c r="DG14" s="1569"/>
      <c r="DH14" s="1569"/>
      <c r="DI14" s="1569"/>
      <c r="DJ14" s="1569"/>
      <c r="DK14" s="1569"/>
      <c r="DL14" s="1569"/>
      <c r="DM14" s="1569"/>
      <c r="DN14" s="1569"/>
      <c r="DO14" s="1569"/>
      <c r="DP14" s="1569"/>
      <c r="DQ14" s="1569"/>
      <c r="DR14" s="1569"/>
      <c r="DS14" s="1569"/>
      <c r="DT14" s="1569"/>
      <c r="DU14" s="1569"/>
      <c r="DV14" s="1569"/>
      <c r="DW14" s="1569"/>
      <c r="DX14" s="1569"/>
      <c r="DY14" s="1569"/>
      <c r="DZ14" s="1569"/>
      <c r="EA14" s="1569"/>
      <c r="EB14" s="1569"/>
      <c r="EC14" s="1569"/>
      <c r="ED14" s="1569"/>
      <c r="EE14" s="1569"/>
      <c r="EF14" s="1569"/>
      <c r="EG14" s="1569"/>
      <c r="EH14" s="1569"/>
      <c r="EI14" s="1569"/>
      <c r="EJ14" s="1569"/>
      <c r="EK14" s="1569"/>
      <c r="EL14" s="1569"/>
      <c r="EM14" s="1569"/>
      <c r="EN14" s="1569"/>
      <c r="EO14" s="1569"/>
      <c r="EP14" s="1569"/>
      <c r="EQ14" s="1569"/>
      <c r="ER14" s="1569"/>
      <c r="ES14" s="1569"/>
      <c r="ET14" s="1569"/>
      <c r="EU14" s="1569"/>
      <c r="EV14" s="1569"/>
      <c r="EW14" s="1569"/>
      <c r="EX14" s="1569"/>
      <c r="EY14" s="1569"/>
      <c r="EZ14" s="1569"/>
      <c r="FA14" s="1569"/>
      <c r="FB14" s="1569"/>
      <c r="FC14" s="1569"/>
      <c r="FD14" s="1569"/>
      <c r="FE14" s="1569"/>
      <c r="FF14" s="1569"/>
      <c r="FG14" s="1569"/>
      <c r="FH14" s="1569"/>
      <c r="FI14" s="1569"/>
      <c r="FJ14" s="1569"/>
      <c r="FK14" s="1569"/>
      <c r="FL14" s="1569"/>
      <c r="FM14" s="1569"/>
      <c r="FN14" s="1569"/>
      <c r="FO14" s="1569"/>
      <c r="FP14" s="1569"/>
      <c r="FQ14" s="1569"/>
      <c r="FR14" s="1569"/>
      <c r="FS14" s="1569"/>
      <c r="FT14" s="1569"/>
      <c r="FU14" s="1569"/>
      <c r="FV14" s="1569"/>
      <c r="FW14" s="1569"/>
      <c r="FX14" s="1569"/>
      <c r="FY14" s="1569"/>
      <c r="FZ14" s="1569"/>
      <c r="GA14" s="1569"/>
      <c r="GB14" s="1569"/>
      <c r="GC14" s="1569"/>
      <c r="GD14" s="1569"/>
      <c r="GE14" s="1569"/>
      <c r="GF14" s="1569"/>
      <c r="GG14" s="1569"/>
      <c r="GH14" s="1569"/>
      <c r="GI14" s="1569"/>
      <c r="GJ14" s="1569"/>
      <c r="GK14" s="1569"/>
    </row>
    <row r="15" spans="1:193" s="1569" customFormat="1" ht="18.75" customHeight="1">
      <c r="A15" s="1569" t="s">
        <v>1308</v>
      </c>
      <c r="B15" s="1569" t="s">
        <v>390</v>
      </c>
      <c r="C15" s="1569"/>
      <c r="D15" s="1569"/>
      <c r="E15" s="1569"/>
      <c r="F15" s="1569"/>
      <c r="G15" s="1569"/>
      <c r="H15" s="1569"/>
      <c r="I15" s="1569"/>
      <c r="J15" s="1569"/>
      <c r="K15" s="1569"/>
      <c r="L15" s="1569"/>
      <c r="M15" s="1569"/>
      <c r="N15" s="1569"/>
      <c r="O15" s="1569"/>
      <c r="P15" s="1569"/>
      <c r="Q15" s="1569"/>
      <c r="R15" s="1569"/>
      <c r="S15" s="1569"/>
      <c r="T15" s="1569"/>
      <c r="U15" s="1571" t="s">
        <v>715</v>
      </c>
      <c r="V15" s="1571"/>
      <c r="W15" s="1571"/>
      <c r="X15" s="1571"/>
      <c r="Y15" s="1571"/>
      <c r="Z15" s="1571"/>
      <c r="AA15" s="1571"/>
      <c r="AB15" s="1571"/>
      <c r="AC15" s="1571"/>
      <c r="AD15" s="1571"/>
      <c r="AE15" s="1571"/>
      <c r="AF15" s="2634">
        <f>GH5</f>
        <v>391</v>
      </c>
      <c r="AG15" s="2644"/>
      <c r="AH15" s="3485"/>
      <c r="AI15" s="3486"/>
      <c r="AJ15" s="1571" t="s">
        <v>1389</v>
      </c>
      <c r="AK15" s="1571"/>
      <c r="AL15" s="1571" t="s">
        <v>716</v>
      </c>
      <c r="AM15" s="1571"/>
      <c r="AN15" s="1571"/>
      <c r="AO15" s="1571"/>
      <c r="AP15" s="1571"/>
      <c r="AQ15" s="1571"/>
      <c r="AR15" s="2634">
        <f>GH4</f>
        <v>19</v>
      </c>
      <c r="AS15" s="2644"/>
      <c r="AT15" s="3485"/>
      <c r="AU15" s="3486"/>
      <c r="AV15" s="3487" t="s">
        <v>50</v>
      </c>
      <c r="AW15" s="1571"/>
      <c r="AX15" s="3498">
        <f>ROUNDUP(GH5/GH4,1)</f>
        <v>20.6</v>
      </c>
      <c r="AY15" s="3500"/>
      <c r="AZ15" s="3502"/>
      <c r="BA15" s="3503"/>
      <c r="BB15" s="1569" t="s">
        <v>212</v>
      </c>
      <c r="BC15" s="1569"/>
      <c r="BD15" s="1569" t="s">
        <v>104</v>
      </c>
      <c r="BE15" s="1569"/>
      <c r="BF15" s="1569"/>
      <c r="BG15" s="1569"/>
      <c r="BH15" s="1569"/>
      <c r="BI15" s="1569"/>
      <c r="BJ15" s="1569"/>
      <c r="BK15" s="1569"/>
      <c r="BL15" s="1569"/>
      <c r="BM15" s="1569"/>
      <c r="BN15" s="1569"/>
      <c r="BO15" s="1569"/>
      <c r="BP15" s="1569"/>
      <c r="BQ15" s="1569"/>
      <c r="BR15" s="1569"/>
      <c r="BS15" s="1569"/>
      <c r="BT15" s="1569"/>
      <c r="BU15" s="1569"/>
      <c r="BV15" s="1569"/>
      <c r="BW15" s="1569"/>
      <c r="BX15" s="1569"/>
      <c r="BY15" s="1569"/>
      <c r="BZ15" s="1569"/>
      <c r="CA15" s="1569"/>
      <c r="CB15" s="1569"/>
      <c r="CC15" s="1569"/>
      <c r="CD15" s="1569"/>
      <c r="CE15" s="1569"/>
      <c r="CF15" s="1569"/>
      <c r="CG15" s="1569"/>
      <c r="CH15" s="1569"/>
      <c r="CI15" s="1569"/>
      <c r="CJ15" s="1569"/>
      <c r="CK15" s="1569"/>
      <c r="CL15" s="1569"/>
      <c r="CM15" s="1569"/>
      <c r="CN15" s="1569"/>
      <c r="CO15" s="1569"/>
      <c r="CP15" s="1569"/>
      <c r="CQ15" s="1569"/>
      <c r="CR15" s="1569"/>
      <c r="CS15" s="1569"/>
      <c r="CT15" s="1569"/>
      <c r="CU15" s="1569"/>
      <c r="CV15" s="1569"/>
      <c r="CW15" s="1569"/>
      <c r="CX15" s="1569"/>
      <c r="CY15" s="1569"/>
      <c r="CZ15" s="1569"/>
      <c r="DA15" s="1569"/>
      <c r="DB15" s="1569"/>
      <c r="DC15" s="1569"/>
      <c r="DD15" s="1569"/>
      <c r="DE15" s="1569"/>
      <c r="DF15" s="1569"/>
      <c r="DG15" s="1569"/>
      <c r="DH15" s="1569"/>
      <c r="DI15" s="1569"/>
      <c r="DJ15" s="1569"/>
      <c r="DK15" s="1569"/>
      <c r="DL15" s="1569"/>
      <c r="DM15" s="1569"/>
      <c r="DN15" s="1569"/>
      <c r="DO15" s="1569"/>
      <c r="DP15" s="1569"/>
      <c r="DQ15" s="1569"/>
      <c r="DR15" s="1569"/>
      <c r="DS15" s="1569"/>
      <c r="DT15" s="1569"/>
      <c r="DU15" s="1569"/>
      <c r="DV15" s="1569"/>
      <c r="DW15" s="1569"/>
      <c r="DX15" s="1569"/>
      <c r="DY15" s="1569"/>
      <c r="DZ15" s="1569"/>
      <c r="EA15" s="1569"/>
      <c r="EB15" s="1569"/>
      <c r="EC15" s="1569"/>
      <c r="ED15" s="1569"/>
      <c r="EE15" s="1569"/>
      <c r="EF15" s="1569"/>
      <c r="EG15" s="1569"/>
      <c r="EH15" s="1569"/>
      <c r="EI15" s="1569"/>
      <c r="EJ15" s="1569"/>
      <c r="EK15" s="1569"/>
      <c r="EL15" s="1569"/>
      <c r="EM15" s="1569"/>
      <c r="EN15" s="1569"/>
      <c r="EO15" s="1569"/>
      <c r="EP15" s="1569"/>
      <c r="EQ15" s="1569"/>
      <c r="ER15" s="1569"/>
      <c r="ES15" s="1569"/>
      <c r="ET15" s="1569"/>
      <c r="EU15" s="1569"/>
      <c r="EV15" s="1569"/>
      <c r="EW15" s="1569"/>
      <c r="EX15" s="1569"/>
      <c r="EY15" s="1569"/>
      <c r="EZ15" s="1569"/>
      <c r="FA15" s="1569"/>
      <c r="FB15" s="1569"/>
      <c r="FC15" s="1569"/>
      <c r="FD15" s="1569"/>
      <c r="FE15" s="1569"/>
      <c r="FF15" s="1569"/>
      <c r="FG15" s="1569"/>
      <c r="FH15" s="1569"/>
      <c r="FI15" s="1569"/>
      <c r="FJ15" s="1569"/>
      <c r="FK15" s="1569"/>
      <c r="FL15" s="1569"/>
      <c r="FM15" s="1569"/>
      <c r="FN15" s="1569"/>
      <c r="FO15" s="1569"/>
      <c r="FP15" s="1569"/>
      <c r="FQ15" s="1569"/>
      <c r="FR15" s="1569"/>
      <c r="FS15" s="1569"/>
      <c r="FT15" s="1569"/>
      <c r="FU15" s="1569"/>
      <c r="FV15" s="1569"/>
      <c r="FW15" s="1569"/>
      <c r="FX15" s="1569"/>
      <c r="FY15" s="1569"/>
      <c r="FZ15" s="1569"/>
      <c r="GA15" s="1569"/>
      <c r="GB15" s="1569"/>
      <c r="GC15" s="1569"/>
      <c r="GD15" s="1569"/>
      <c r="GE15" s="1569"/>
      <c r="GF15" s="1569"/>
      <c r="GG15" s="1569"/>
      <c r="GH15" s="1569"/>
      <c r="GI15" s="1569"/>
      <c r="GJ15" s="1569"/>
      <c r="GK15" s="1569"/>
    </row>
    <row r="16" spans="1:193" s="1569" customFormat="1" ht="18.75" customHeight="1">
      <c r="A16" s="1569" t="s">
        <v>1301</v>
      </c>
      <c r="B16" s="1569" t="s">
        <v>825</v>
      </c>
      <c r="C16" s="1569"/>
      <c r="D16" s="1569"/>
      <c r="E16" s="1569"/>
      <c r="F16" s="1569"/>
      <c r="G16" s="1569"/>
      <c r="H16" s="1569"/>
      <c r="I16" s="1569"/>
      <c r="J16" s="1569"/>
      <c r="K16" s="1569"/>
      <c r="L16" s="1569"/>
      <c r="M16" s="1569"/>
      <c r="N16" s="1569"/>
      <c r="O16" s="1569"/>
      <c r="P16" s="1569"/>
      <c r="Q16" s="1569"/>
      <c r="R16" s="1569"/>
      <c r="S16" s="1569"/>
      <c r="T16" s="1569"/>
      <c r="U16" s="1571" t="s">
        <v>725</v>
      </c>
      <c r="V16" s="1571"/>
      <c r="W16" s="1571"/>
      <c r="X16" s="1571"/>
      <c r="Y16" s="1571"/>
      <c r="Z16" s="1571"/>
      <c r="AA16" s="1571"/>
      <c r="AB16" s="1571"/>
      <c r="AC16" s="1571"/>
      <c r="AD16" s="1571"/>
      <c r="AE16" s="1571"/>
      <c r="AF16" s="2634">
        <f>GH7</f>
        <v>479</v>
      </c>
      <c r="AG16" s="2644"/>
      <c r="AH16" s="2644"/>
      <c r="AI16" s="2656"/>
      <c r="AJ16" s="3487" t="s">
        <v>1389</v>
      </c>
      <c r="AK16" s="1571"/>
      <c r="AL16" s="1571" t="s">
        <v>1237</v>
      </c>
      <c r="AM16" s="1571"/>
      <c r="AN16" s="1571"/>
      <c r="AO16" s="1571"/>
      <c r="AP16" s="1571"/>
      <c r="AQ16" s="1571"/>
      <c r="AR16" s="2634">
        <f>GH6</f>
        <v>38</v>
      </c>
      <c r="AS16" s="2644"/>
      <c r="AT16" s="2644"/>
      <c r="AU16" s="2656"/>
      <c r="AV16" s="3487" t="s">
        <v>50</v>
      </c>
      <c r="AW16" s="1571"/>
      <c r="AX16" s="3499">
        <f>ROUNDUP(AF16/AR16,2)</f>
        <v>12.61</v>
      </c>
      <c r="AY16" s="3501"/>
      <c r="AZ16" s="3501"/>
      <c r="BA16" s="3504"/>
      <c r="BB16" s="3481" t="s">
        <v>212</v>
      </c>
      <c r="BC16" s="1569"/>
      <c r="BD16" s="1569" t="s">
        <v>104</v>
      </c>
      <c r="BE16" s="1569"/>
      <c r="BF16" s="1569"/>
      <c r="BG16" s="1569"/>
      <c r="BH16" s="1569"/>
      <c r="BI16" s="1569"/>
      <c r="BJ16" s="1569"/>
      <c r="BK16" s="1569"/>
      <c r="BL16" s="1569"/>
      <c r="BM16" s="1569"/>
      <c r="BN16" s="1569"/>
      <c r="BO16" s="1569"/>
      <c r="BP16" s="1569"/>
      <c r="BQ16" s="1569"/>
      <c r="BR16" s="1569"/>
      <c r="BS16" s="1569"/>
      <c r="BT16" s="1569"/>
      <c r="BU16" s="1569"/>
      <c r="BV16" s="1569"/>
      <c r="BW16" s="1569"/>
      <c r="BX16" s="1569"/>
      <c r="BY16" s="1569"/>
      <c r="BZ16" s="1569"/>
      <c r="CA16" s="1569"/>
      <c r="CB16" s="1569"/>
      <c r="CC16" s="1569"/>
      <c r="CD16" s="1569"/>
      <c r="CE16" s="1569"/>
      <c r="CF16" s="1569"/>
      <c r="CG16" s="1569"/>
      <c r="CH16" s="1569"/>
      <c r="CI16" s="1569"/>
      <c r="CJ16" s="1569"/>
      <c r="CK16" s="1569"/>
      <c r="CL16" s="1569"/>
      <c r="CM16" s="1569"/>
      <c r="CN16" s="1569"/>
      <c r="CO16" s="1569"/>
      <c r="CP16" s="1569"/>
      <c r="CQ16" s="1569"/>
      <c r="CR16" s="1569"/>
      <c r="CS16" s="1569"/>
      <c r="CT16" s="1569"/>
      <c r="CU16" s="1569"/>
      <c r="CV16" s="1569"/>
      <c r="CW16" s="1569"/>
      <c r="CX16" s="1569"/>
      <c r="CY16" s="1569"/>
      <c r="CZ16" s="1569"/>
      <c r="DA16" s="1569"/>
      <c r="DB16" s="1569"/>
      <c r="DC16" s="1569"/>
      <c r="DD16" s="1569"/>
      <c r="DE16" s="1569"/>
      <c r="DF16" s="1569"/>
      <c r="DG16" s="1569"/>
      <c r="DH16" s="1569"/>
      <c r="DI16" s="1569"/>
      <c r="DJ16" s="1569"/>
      <c r="DK16" s="1569"/>
      <c r="DL16" s="1569"/>
      <c r="DM16" s="1569"/>
      <c r="DN16" s="1569"/>
      <c r="DO16" s="1569"/>
      <c r="DP16" s="1569"/>
      <c r="DQ16" s="1569"/>
      <c r="DR16" s="1569"/>
      <c r="DS16" s="1569"/>
      <c r="DT16" s="1569"/>
      <c r="DU16" s="1569"/>
      <c r="DV16" s="1569"/>
      <c r="DW16" s="1569"/>
      <c r="DX16" s="1569"/>
      <c r="DY16" s="1569"/>
      <c r="DZ16" s="1569"/>
      <c r="EA16" s="1569"/>
      <c r="EB16" s="1569"/>
      <c r="EC16" s="1569"/>
      <c r="ED16" s="1569"/>
      <c r="EE16" s="1569"/>
      <c r="EF16" s="1569"/>
      <c r="EG16" s="1569"/>
      <c r="EH16" s="1569"/>
      <c r="EI16" s="1569"/>
      <c r="EJ16" s="1569"/>
      <c r="EK16" s="1569"/>
      <c r="EL16" s="1569"/>
      <c r="EM16" s="1569"/>
      <c r="EN16" s="1569"/>
      <c r="EO16" s="1569"/>
      <c r="EP16" s="1569"/>
      <c r="EQ16" s="1569"/>
      <c r="ER16" s="1569"/>
      <c r="ES16" s="1569"/>
      <c r="ET16" s="1569"/>
      <c r="EU16" s="1569"/>
      <c r="EV16" s="1569"/>
      <c r="EW16" s="1569"/>
      <c r="EX16" s="1569"/>
      <c r="EY16" s="1569"/>
      <c r="EZ16" s="1569"/>
      <c r="FA16" s="1569"/>
      <c r="FB16" s="1569"/>
      <c r="FC16" s="1569"/>
      <c r="FD16" s="1569"/>
      <c r="FE16" s="1569"/>
      <c r="FF16" s="1569"/>
      <c r="FG16" s="1569"/>
      <c r="FH16" s="1569"/>
      <c r="FI16" s="1569"/>
      <c r="FJ16" s="1569"/>
      <c r="FK16" s="1569"/>
      <c r="FL16" s="1569"/>
      <c r="FM16" s="1569"/>
      <c r="FN16" s="1569"/>
      <c r="FO16" s="1569"/>
      <c r="FP16" s="1569"/>
      <c r="FQ16" s="1569"/>
      <c r="FR16" s="1569"/>
      <c r="FS16" s="1569"/>
      <c r="FT16" s="1569"/>
      <c r="FU16" s="1569"/>
      <c r="FV16" s="1569"/>
      <c r="FW16" s="1569"/>
      <c r="FX16" s="1569"/>
      <c r="FY16" s="1569"/>
      <c r="FZ16" s="1569"/>
      <c r="GA16" s="1569"/>
      <c r="GB16" s="1569"/>
      <c r="GC16" s="1569"/>
      <c r="GD16" s="1569"/>
      <c r="GE16" s="1569"/>
      <c r="GF16" s="1569"/>
      <c r="GG16" s="1569"/>
      <c r="GH16" s="1569"/>
      <c r="GI16" s="1569"/>
      <c r="GJ16" s="1569"/>
      <c r="GK16" s="1569"/>
    </row>
    <row r="17" spans="1:202" s="454" customFormat="1" ht="18.75" customHeight="1">
      <c r="A17" s="3434" t="s">
        <v>673</v>
      </c>
    </row>
    <row r="18" spans="1:202" s="1569" customFormat="1" ht="18.75" customHeight="1">
      <c r="A18" s="1569" t="s">
        <v>764</v>
      </c>
      <c r="B18" s="1569" t="s">
        <v>1334</v>
      </c>
      <c r="C18" s="1569"/>
      <c r="D18" s="1569"/>
      <c r="E18" s="1569"/>
      <c r="F18" s="1569"/>
      <c r="G18" s="1569"/>
      <c r="H18" s="1569"/>
      <c r="I18" s="1569"/>
      <c r="J18" s="1569"/>
      <c r="K18" s="1569"/>
      <c r="L18" s="1569"/>
      <c r="M18" s="1569"/>
      <c r="N18" s="1569"/>
      <c r="O18" s="1569"/>
      <c r="P18" s="1569"/>
      <c r="Q18" s="1569"/>
      <c r="R18" s="1569"/>
      <c r="S18" s="1569"/>
      <c r="T18" s="1569"/>
      <c r="U18" s="3471">
        <f>GS124</f>
        <v>16</v>
      </c>
      <c r="V18" s="3474"/>
      <c r="W18" s="3474"/>
      <c r="X18" s="3477"/>
      <c r="Y18" s="1569" t="s">
        <v>212</v>
      </c>
      <c r="Z18" s="1569"/>
      <c r="AA18" s="1569"/>
      <c r="AB18" s="1569"/>
      <c r="AC18" s="1569"/>
      <c r="AD18" s="1569"/>
      <c r="AE18" s="1569"/>
      <c r="AF18" s="1569"/>
      <c r="AG18" s="1569"/>
      <c r="AH18" s="1569"/>
      <c r="AI18" s="1569"/>
      <c r="AJ18" s="1569"/>
      <c r="AK18" s="1569"/>
      <c r="AL18" s="1569"/>
      <c r="AM18" s="1569"/>
      <c r="AN18" s="1569"/>
      <c r="AO18" s="1569"/>
      <c r="AP18" s="1569"/>
      <c r="AQ18" s="1569"/>
      <c r="AR18" s="1569"/>
      <c r="AS18" s="1569"/>
      <c r="AT18" s="1569"/>
      <c r="AU18" s="1569"/>
      <c r="AV18" s="1569"/>
      <c r="AW18" s="1569"/>
      <c r="AX18" s="1569"/>
      <c r="AY18" s="1569"/>
      <c r="AZ18" s="1569"/>
      <c r="BA18" s="1569"/>
      <c r="BB18" s="1569"/>
      <c r="BC18" s="1569"/>
      <c r="BD18" s="1569"/>
      <c r="BE18" s="1569"/>
      <c r="BF18" s="1569"/>
      <c r="BG18" s="1569"/>
      <c r="BH18" s="1569"/>
      <c r="BI18" s="1569"/>
      <c r="BJ18" s="1569"/>
      <c r="BK18" s="1569"/>
      <c r="BL18" s="1569"/>
      <c r="BM18" s="1569"/>
      <c r="BN18" s="1569"/>
      <c r="BO18" s="1569"/>
      <c r="BP18" s="1569"/>
      <c r="BQ18" s="1569"/>
      <c r="BR18" s="1569"/>
      <c r="BS18" s="1569"/>
      <c r="BT18" s="1569"/>
      <c r="BU18" s="1569"/>
      <c r="BV18" s="1569"/>
      <c r="BW18" s="1569"/>
      <c r="BX18" s="1569"/>
      <c r="BY18" s="1569"/>
      <c r="BZ18" s="1569"/>
      <c r="CA18" s="1569"/>
      <c r="CB18" s="1569"/>
      <c r="CC18" s="1569"/>
      <c r="CD18" s="1569"/>
      <c r="CE18" s="1569"/>
      <c r="CF18" s="1569"/>
      <c r="CG18" s="1569"/>
      <c r="CH18" s="1569"/>
      <c r="CI18" s="1569"/>
      <c r="CJ18" s="1569"/>
      <c r="CK18" s="1569"/>
      <c r="CL18" s="1569"/>
      <c r="CM18" s="1569"/>
      <c r="CN18" s="1569"/>
      <c r="CO18" s="1569"/>
      <c r="CP18" s="1569"/>
      <c r="CQ18" s="1569"/>
      <c r="CR18" s="1569"/>
      <c r="CS18" s="1569"/>
      <c r="CT18" s="1569"/>
      <c r="CU18" s="1569"/>
      <c r="CV18" s="1569"/>
      <c r="CW18" s="1569"/>
      <c r="CX18" s="1569"/>
      <c r="CY18" s="1569"/>
      <c r="CZ18" s="1569"/>
      <c r="DA18" s="1569"/>
      <c r="DB18" s="1569"/>
      <c r="DC18" s="1569"/>
      <c r="DD18" s="1569"/>
      <c r="DE18" s="1569"/>
      <c r="DF18" s="1569"/>
      <c r="DG18" s="1569"/>
      <c r="DH18" s="1569"/>
      <c r="DI18" s="1569"/>
      <c r="DJ18" s="1569"/>
      <c r="DK18" s="1569"/>
      <c r="DL18" s="1569"/>
      <c r="DM18" s="1569"/>
      <c r="DN18" s="1569"/>
      <c r="DO18" s="1569"/>
      <c r="DP18" s="1569"/>
      <c r="DQ18" s="1569"/>
      <c r="DR18" s="1569"/>
      <c r="DS18" s="1569"/>
      <c r="DT18" s="1569"/>
      <c r="DU18" s="1569"/>
      <c r="DV18" s="1569"/>
      <c r="DW18" s="1569"/>
      <c r="DX18" s="1569"/>
      <c r="DY18" s="1569"/>
      <c r="DZ18" s="1569"/>
      <c r="EA18" s="1569"/>
      <c r="EB18" s="1569"/>
      <c r="EC18" s="1569"/>
      <c r="ED18" s="1569"/>
      <c r="EE18" s="1569"/>
      <c r="EF18" s="1569"/>
      <c r="EG18" s="1569"/>
      <c r="EH18" s="1569"/>
      <c r="EI18" s="1569"/>
      <c r="EJ18" s="1569"/>
      <c r="EK18" s="1569"/>
      <c r="EL18" s="1569"/>
      <c r="EM18" s="1569"/>
      <c r="EN18" s="1569"/>
      <c r="EO18" s="1569"/>
      <c r="EP18" s="1569"/>
      <c r="EQ18" s="1569"/>
      <c r="ER18" s="1569"/>
      <c r="ES18" s="1569"/>
      <c r="ET18" s="1569"/>
      <c r="EU18" s="1569"/>
      <c r="EV18" s="1569"/>
      <c r="EW18" s="1569"/>
      <c r="EX18" s="1569"/>
      <c r="EY18" s="1569"/>
      <c r="EZ18" s="1569"/>
      <c r="FA18" s="1569"/>
      <c r="FB18" s="1569"/>
      <c r="FC18" s="1569"/>
      <c r="FD18" s="1569"/>
      <c r="FE18" s="1569"/>
      <c r="FF18" s="1569"/>
      <c r="FG18" s="1569"/>
      <c r="FH18" s="1569"/>
      <c r="FI18" s="1569"/>
      <c r="FJ18" s="1569"/>
      <c r="FK18" s="1569"/>
      <c r="FL18" s="1569"/>
      <c r="FM18" s="1569"/>
      <c r="FN18" s="1569"/>
      <c r="FO18" s="1569"/>
      <c r="FP18" s="1569"/>
      <c r="FQ18" s="1569"/>
      <c r="FR18" s="1569"/>
      <c r="FS18" s="1569"/>
      <c r="FT18" s="1569"/>
      <c r="FU18" s="1569"/>
      <c r="FV18" s="1569"/>
      <c r="FW18" s="1569"/>
      <c r="FX18" s="1569"/>
      <c r="FY18" s="1569"/>
      <c r="FZ18" s="1569"/>
      <c r="GA18" s="1569"/>
      <c r="GB18" s="1569"/>
      <c r="GC18" s="1569"/>
      <c r="GD18" s="1569"/>
      <c r="GE18" s="1569"/>
      <c r="GF18" s="1569"/>
      <c r="GG18" s="1569"/>
      <c r="GH18" s="1569"/>
      <c r="GI18" s="1569"/>
      <c r="GJ18" s="1569"/>
      <c r="GK18" s="1569"/>
      <c r="GM18" s="1569"/>
      <c r="GN18" s="1569"/>
      <c r="GO18" s="1569"/>
      <c r="GP18" s="1569"/>
      <c r="GQ18" s="1569"/>
      <c r="GR18" s="1569"/>
      <c r="GS18" s="1569"/>
      <c r="GT18" s="1569"/>
    </row>
    <row r="19" spans="1:202" s="1569" customFormat="1" ht="18.75" customHeight="1">
      <c r="A19" s="1569" t="s">
        <v>1308</v>
      </c>
      <c r="B19" s="1569" t="s">
        <v>835</v>
      </c>
      <c r="C19" s="1569"/>
      <c r="D19" s="1569"/>
      <c r="E19" s="1569"/>
      <c r="F19" s="1569"/>
      <c r="G19" s="1569"/>
      <c r="H19" s="1569"/>
      <c r="I19" s="1569"/>
      <c r="J19" s="1569"/>
      <c r="K19" s="1569"/>
      <c r="L19" s="1569"/>
      <c r="M19" s="1569"/>
      <c r="N19" s="1569"/>
      <c r="O19" s="1569"/>
      <c r="P19" s="1569"/>
      <c r="Q19" s="1569"/>
      <c r="R19" s="1569"/>
      <c r="S19" s="1569"/>
      <c r="T19" s="1569"/>
      <c r="U19" s="3473">
        <f>GT124</f>
        <v>10</v>
      </c>
      <c r="V19" s="3476"/>
      <c r="W19" s="3476"/>
      <c r="X19" s="3479"/>
      <c r="Y19" s="1569" t="s">
        <v>212</v>
      </c>
      <c r="Z19" s="1569"/>
      <c r="AA19" s="1569"/>
      <c r="AB19" s="1569"/>
      <c r="AC19" s="1569"/>
      <c r="AD19" s="1569"/>
      <c r="AE19" s="1569"/>
      <c r="AF19" s="1569"/>
      <c r="AG19" s="1569"/>
      <c r="AH19" s="1569"/>
      <c r="AI19" s="1569"/>
      <c r="AJ19" s="1569"/>
      <c r="AK19" s="1569"/>
      <c r="AL19" s="1569"/>
      <c r="AM19" s="1569"/>
      <c r="AN19" s="1569"/>
      <c r="AO19" s="1569"/>
      <c r="AP19" s="1569"/>
      <c r="AQ19" s="1569"/>
      <c r="AR19" s="1569"/>
      <c r="AS19" s="1569"/>
      <c r="AT19" s="1569"/>
      <c r="AU19" s="1569"/>
      <c r="AV19" s="1569"/>
      <c r="AW19" s="1569"/>
      <c r="AX19" s="1569"/>
      <c r="AY19" s="1569"/>
      <c r="AZ19" s="1569"/>
      <c r="BA19" s="1569"/>
      <c r="BB19" s="1569"/>
      <c r="BC19" s="1569"/>
      <c r="BD19" s="1569"/>
      <c r="BE19" s="1569"/>
      <c r="BF19" s="1569"/>
      <c r="BG19" s="1569"/>
      <c r="BH19" s="1569"/>
      <c r="BI19" s="1569"/>
      <c r="BJ19" s="1569"/>
      <c r="BK19" s="1569"/>
      <c r="BL19" s="1569"/>
      <c r="BM19" s="1569"/>
      <c r="BN19" s="1569"/>
      <c r="BO19" s="1569"/>
      <c r="BP19" s="1569"/>
      <c r="BQ19" s="1569"/>
      <c r="BR19" s="1569"/>
      <c r="BS19" s="1569"/>
      <c r="BT19" s="1569"/>
      <c r="BU19" s="1569"/>
      <c r="BV19" s="1569"/>
      <c r="BW19" s="1569"/>
      <c r="BX19" s="1569"/>
      <c r="BY19" s="1569"/>
      <c r="BZ19" s="1569"/>
      <c r="CA19" s="1569"/>
      <c r="CB19" s="1569"/>
      <c r="CC19" s="1569"/>
      <c r="CD19" s="1569"/>
      <c r="CE19" s="1569"/>
      <c r="CF19" s="1569"/>
      <c r="CG19" s="1569"/>
      <c r="CH19" s="1569"/>
      <c r="CI19" s="1569"/>
      <c r="CJ19" s="1569"/>
      <c r="CK19" s="1569"/>
      <c r="CL19" s="1569"/>
      <c r="CM19" s="1569"/>
      <c r="CN19" s="1569"/>
      <c r="CO19" s="1569"/>
      <c r="CP19" s="1569"/>
      <c r="CQ19" s="1569"/>
      <c r="CR19" s="1569"/>
      <c r="CS19" s="1569"/>
      <c r="CT19" s="1569"/>
      <c r="CU19" s="1569"/>
      <c r="CV19" s="1569"/>
      <c r="CW19" s="1569"/>
      <c r="CX19" s="1569"/>
      <c r="CY19" s="1569"/>
      <c r="CZ19" s="1569"/>
      <c r="DA19" s="1569"/>
      <c r="DB19" s="1569"/>
      <c r="DC19" s="1569"/>
      <c r="DD19" s="1569"/>
      <c r="DE19" s="1569"/>
      <c r="DF19" s="1569"/>
      <c r="DG19" s="1569"/>
      <c r="DH19" s="1569"/>
      <c r="DI19" s="1569"/>
      <c r="DJ19" s="1569"/>
      <c r="DK19" s="1569"/>
      <c r="DL19" s="1569"/>
      <c r="DM19" s="1569"/>
      <c r="DN19" s="1569"/>
      <c r="DO19" s="1569"/>
      <c r="DP19" s="1569"/>
      <c r="DQ19" s="1569"/>
      <c r="DR19" s="1569"/>
      <c r="DS19" s="1569"/>
      <c r="DT19" s="1569"/>
      <c r="DU19" s="1569"/>
      <c r="DV19" s="1569"/>
      <c r="DW19" s="1569"/>
      <c r="DX19" s="1569"/>
      <c r="DY19" s="1569"/>
      <c r="DZ19" s="1569"/>
      <c r="EA19" s="1569"/>
      <c r="EB19" s="1569"/>
      <c r="EC19" s="1569"/>
      <c r="ED19" s="1569"/>
      <c r="EE19" s="1569"/>
      <c r="EF19" s="1569"/>
      <c r="EG19" s="1569"/>
      <c r="EH19" s="1569"/>
      <c r="EI19" s="1569"/>
      <c r="EJ19" s="1569"/>
      <c r="EK19" s="1569"/>
      <c r="EL19" s="1569"/>
      <c r="EM19" s="1569"/>
      <c r="EN19" s="1569"/>
      <c r="EO19" s="1569"/>
      <c r="EP19" s="1569"/>
      <c r="EQ19" s="1569"/>
      <c r="ER19" s="1569"/>
      <c r="ES19" s="1569"/>
      <c r="ET19" s="1569"/>
      <c r="EU19" s="1569"/>
      <c r="EV19" s="1569"/>
      <c r="EW19" s="1569"/>
      <c r="EX19" s="1569"/>
      <c r="EY19" s="1569"/>
      <c r="EZ19" s="1569"/>
      <c r="FA19" s="1569"/>
      <c r="FB19" s="1569"/>
      <c r="FC19" s="1569"/>
      <c r="FD19" s="1569"/>
      <c r="FE19" s="1569"/>
      <c r="FF19" s="1569"/>
      <c r="FG19" s="1569"/>
      <c r="FH19" s="1569"/>
      <c r="FI19" s="1569"/>
      <c r="FJ19" s="1569"/>
      <c r="FK19" s="1569"/>
      <c r="FL19" s="1569"/>
      <c r="FM19" s="1569"/>
      <c r="FN19" s="1569"/>
      <c r="FO19" s="1569"/>
      <c r="FP19" s="1569"/>
      <c r="FQ19" s="1569"/>
      <c r="FR19" s="1569"/>
      <c r="FS19" s="1569"/>
      <c r="FT19" s="1569"/>
      <c r="FU19" s="1569"/>
      <c r="FV19" s="1569"/>
      <c r="FW19" s="1569"/>
      <c r="FX19" s="1569"/>
      <c r="FY19" s="1569"/>
      <c r="FZ19" s="1569"/>
      <c r="GA19" s="1569"/>
      <c r="GB19" s="1569"/>
      <c r="GC19" s="1569"/>
      <c r="GD19" s="1569"/>
      <c r="GE19" s="1569"/>
      <c r="GF19" s="1569"/>
      <c r="GG19" s="1569"/>
      <c r="GH19" s="1569"/>
      <c r="GI19" s="1569"/>
      <c r="GJ19" s="1569"/>
      <c r="GK19" s="1569"/>
      <c r="GM19" s="1569"/>
      <c r="GN19" s="1569"/>
      <c r="GO19" s="1569"/>
      <c r="GP19" s="1569"/>
      <c r="GQ19" s="1569"/>
      <c r="GR19" s="1569"/>
      <c r="GS19" s="1569"/>
      <c r="GT19" s="1569"/>
    </row>
    <row r="20" spans="1:202" s="1569" customFormat="1" ht="18.75" customHeight="1">
      <c r="A20" s="1569"/>
      <c r="B20" s="1569"/>
      <c r="C20" s="1569"/>
      <c r="D20" s="1569"/>
      <c r="E20" s="1569"/>
      <c r="F20" s="1569"/>
      <c r="G20" s="1569"/>
      <c r="H20" s="1569"/>
      <c r="I20" s="1569"/>
      <c r="J20" s="1569"/>
      <c r="K20" s="1569"/>
      <c r="L20" s="1569"/>
      <c r="M20" s="1569"/>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c r="AL20" s="1569"/>
      <c r="AM20" s="1569"/>
      <c r="AN20" s="1569"/>
      <c r="AO20" s="1569"/>
      <c r="AP20" s="1569"/>
      <c r="AQ20" s="1569"/>
      <c r="AR20" s="1569"/>
      <c r="AS20" s="1569"/>
      <c r="AT20" s="1569"/>
      <c r="AU20" s="1569"/>
      <c r="AV20" s="1569"/>
      <c r="AW20" s="1569"/>
      <c r="AX20" s="1569"/>
      <c r="AY20" s="1569"/>
      <c r="AZ20" s="1569"/>
      <c r="BA20" s="1569"/>
      <c r="BB20" s="1569"/>
      <c r="BC20" s="1569"/>
      <c r="BD20" s="1569"/>
      <c r="BE20" s="1569"/>
      <c r="BF20" s="1569"/>
      <c r="BG20" s="1569"/>
      <c r="BH20" s="1569"/>
      <c r="BI20" s="1569"/>
      <c r="BJ20" s="1569"/>
      <c r="BK20" s="1569"/>
      <c r="BL20" s="1569"/>
      <c r="BM20" s="1569"/>
      <c r="BN20" s="1569"/>
      <c r="BO20" s="1569"/>
      <c r="BP20" s="1569"/>
      <c r="BQ20" s="1569"/>
      <c r="BR20" s="1569"/>
      <c r="BS20" s="1569"/>
      <c r="BT20" s="1569"/>
      <c r="BU20" s="1569"/>
      <c r="BV20" s="1569"/>
      <c r="BW20" s="1569"/>
      <c r="BX20" s="1569"/>
      <c r="BY20" s="1569"/>
      <c r="BZ20" s="1569"/>
      <c r="CA20" s="1569"/>
      <c r="CB20" s="1569"/>
      <c r="CC20" s="1569"/>
      <c r="CD20" s="1569"/>
      <c r="CE20" s="1569"/>
      <c r="CF20" s="1569"/>
      <c r="CG20" s="1569"/>
      <c r="CH20" s="1569"/>
      <c r="CI20" s="1569"/>
      <c r="CJ20" s="1569"/>
      <c r="CK20" s="1569"/>
      <c r="CL20" s="1569"/>
      <c r="CM20" s="1569"/>
      <c r="CN20" s="1569"/>
      <c r="CO20" s="1569"/>
      <c r="CP20" s="1569"/>
      <c r="CQ20" s="1569"/>
      <c r="CR20" s="1569"/>
      <c r="CS20" s="1569"/>
      <c r="CT20" s="1569"/>
      <c r="CU20" s="1569"/>
      <c r="CV20" s="1569"/>
      <c r="CW20" s="1569"/>
      <c r="CX20" s="1569"/>
      <c r="CY20" s="1569"/>
      <c r="CZ20" s="1569"/>
      <c r="DA20" s="1569"/>
      <c r="DB20" s="1569"/>
      <c r="DC20" s="1569"/>
      <c r="DD20" s="1569"/>
      <c r="DE20" s="1569"/>
      <c r="DF20" s="1569"/>
      <c r="DG20" s="1569"/>
      <c r="DH20" s="1569"/>
      <c r="DI20" s="1569"/>
      <c r="DJ20" s="1569"/>
      <c r="DK20" s="1569"/>
      <c r="DL20" s="1569"/>
      <c r="DM20" s="1569"/>
      <c r="DN20" s="1569"/>
      <c r="DO20" s="1569"/>
      <c r="DP20" s="1569"/>
      <c r="DQ20" s="1569"/>
      <c r="DR20" s="1569"/>
      <c r="DS20" s="1569"/>
      <c r="DT20" s="1569"/>
      <c r="DU20" s="1569"/>
      <c r="DV20" s="1569"/>
      <c r="DW20" s="1569"/>
      <c r="DX20" s="1569"/>
      <c r="DY20" s="1569"/>
      <c r="DZ20" s="1569"/>
      <c r="EA20" s="1569"/>
      <c r="EB20" s="1569"/>
      <c r="EC20" s="1569"/>
      <c r="ED20" s="1569"/>
      <c r="EE20" s="1569"/>
      <c r="EF20" s="1569"/>
      <c r="EG20" s="1569"/>
      <c r="EH20" s="1569"/>
      <c r="EI20" s="1569"/>
      <c r="EJ20" s="1569"/>
      <c r="EK20" s="1569"/>
      <c r="EL20" s="1569"/>
      <c r="EM20" s="1569"/>
      <c r="EN20" s="1569"/>
      <c r="EO20" s="1569"/>
      <c r="EP20" s="1569"/>
      <c r="EQ20" s="1569"/>
      <c r="ER20" s="1569"/>
      <c r="ES20" s="1569"/>
      <c r="ET20" s="1569"/>
      <c r="EU20" s="1569"/>
      <c r="EV20" s="1569"/>
      <c r="EW20" s="1569"/>
      <c r="EX20" s="1569"/>
      <c r="EY20" s="1569"/>
      <c r="EZ20" s="1569"/>
      <c r="FA20" s="1569"/>
      <c r="FB20" s="1569"/>
      <c r="FC20" s="1569"/>
      <c r="FD20" s="1569"/>
      <c r="FE20" s="1569"/>
      <c r="FF20" s="1569"/>
      <c r="FG20" s="1569"/>
      <c r="FH20" s="1569"/>
      <c r="FI20" s="1569"/>
      <c r="FJ20" s="1569"/>
      <c r="FK20" s="1569"/>
      <c r="FL20" s="1569"/>
      <c r="FM20" s="1569"/>
      <c r="FN20" s="1569"/>
      <c r="FO20" s="1569"/>
      <c r="FP20" s="1569"/>
      <c r="FQ20" s="1569"/>
      <c r="FR20" s="1569"/>
      <c r="FS20" s="1569"/>
      <c r="FT20" s="1569"/>
      <c r="FU20" s="1569"/>
      <c r="FV20" s="1569"/>
      <c r="FW20" s="1569"/>
      <c r="FX20" s="1569"/>
      <c r="FY20" s="1569"/>
      <c r="FZ20" s="1569"/>
      <c r="GA20" s="1569"/>
      <c r="GB20" s="1569"/>
      <c r="GC20" s="1569"/>
      <c r="GD20" s="1569"/>
      <c r="GE20" s="1569"/>
      <c r="GF20" s="1569"/>
      <c r="GG20" s="1569"/>
      <c r="GH20" s="1569"/>
      <c r="GI20" s="1569"/>
      <c r="GJ20" s="1569"/>
      <c r="GK20" s="1569"/>
      <c r="GM20" s="1569"/>
      <c r="GN20" s="1569"/>
      <c r="GO20" s="1569"/>
      <c r="GP20" s="1569"/>
      <c r="GQ20" s="1569"/>
      <c r="GR20" s="1569"/>
      <c r="GS20" s="1569"/>
      <c r="GT20" s="1569"/>
    </row>
    <row r="21" spans="1:202">
      <c r="A21" s="3435" t="s">
        <v>79</v>
      </c>
      <c r="B21" s="3435"/>
      <c r="C21" s="454"/>
      <c r="D21" s="454"/>
      <c r="E21" s="454"/>
      <c r="F21" s="454"/>
      <c r="G21" s="454"/>
      <c r="H21" s="454"/>
      <c r="I21" s="454"/>
      <c r="J21" s="454"/>
      <c r="K21" s="454"/>
      <c r="L21" s="454"/>
      <c r="M21" s="454"/>
      <c r="N21" s="454"/>
      <c r="O21" s="454"/>
      <c r="P21" s="454"/>
      <c r="Q21" s="454"/>
      <c r="R21" s="454"/>
      <c r="S21" s="454"/>
      <c r="T21" s="454"/>
      <c r="U21" s="454"/>
      <c r="V21" s="454"/>
      <c r="W21" s="454"/>
      <c r="X21" s="454"/>
      <c r="Y21" s="454"/>
      <c r="Z21" s="454"/>
      <c r="AA21" s="454"/>
      <c r="AB21" s="454"/>
      <c r="AC21" s="454"/>
      <c r="AD21" s="454"/>
      <c r="AE21" s="454"/>
      <c r="AF21" s="454"/>
      <c r="AG21" s="454"/>
      <c r="AH21" s="454"/>
      <c r="AI21" s="454"/>
      <c r="AJ21" s="454"/>
      <c r="AK21" s="454"/>
      <c r="AL21" s="454"/>
      <c r="AM21" s="454"/>
      <c r="AN21" s="454"/>
      <c r="AO21" s="454"/>
      <c r="AP21" s="454"/>
      <c r="AQ21" s="454"/>
      <c r="AR21" s="454"/>
      <c r="AS21" s="454"/>
      <c r="AT21" s="454"/>
      <c r="AU21" s="454"/>
      <c r="AV21" s="454"/>
      <c r="AW21" s="454"/>
      <c r="AX21" s="454"/>
      <c r="AY21" s="454"/>
      <c r="AZ21" s="454"/>
      <c r="BA21" s="454"/>
      <c r="BB21" s="454"/>
      <c r="BC21" s="454"/>
      <c r="BD21" s="454"/>
      <c r="BE21" s="454"/>
      <c r="BF21" s="454"/>
      <c r="BG21" s="454"/>
      <c r="BH21" s="454"/>
      <c r="BI21" s="454"/>
      <c r="BJ21" s="454"/>
      <c r="BK21" s="454"/>
      <c r="BL21" s="454"/>
      <c r="BM21" s="454"/>
      <c r="BN21" s="454"/>
      <c r="BO21" s="454"/>
      <c r="BP21" s="454"/>
      <c r="BQ21" s="454"/>
      <c r="BR21" s="454"/>
      <c r="BS21" s="454"/>
      <c r="BT21" s="454"/>
      <c r="BU21" s="454"/>
      <c r="BV21" s="454"/>
      <c r="BW21" s="454"/>
      <c r="BX21" s="454"/>
      <c r="BY21" s="454"/>
      <c r="BZ21" s="454"/>
      <c r="CA21" s="454"/>
      <c r="CB21" s="454"/>
      <c r="CC21" s="454"/>
      <c r="CD21" s="454"/>
      <c r="CE21" s="454"/>
      <c r="CF21" s="454"/>
      <c r="CG21" s="454"/>
      <c r="CH21" s="454"/>
      <c r="CI21" s="454"/>
      <c r="CJ21" s="454"/>
      <c r="CK21" s="454"/>
      <c r="CL21" s="454"/>
      <c r="CM21" s="454"/>
      <c r="CN21" s="454"/>
      <c r="CO21" s="454"/>
      <c r="CP21" s="454"/>
      <c r="CQ21" s="454"/>
      <c r="CR21" s="454"/>
      <c r="CS21" s="454"/>
      <c r="CT21" s="454"/>
      <c r="CU21" s="454"/>
      <c r="CV21" s="454"/>
      <c r="CW21" s="454"/>
      <c r="CX21" s="454"/>
      <c r="CY21" s="454"/>
      <c r="CZ21" s="454"/>
      <c r="DA21" s="454"/>
      <c r="DB21" s="454"/>
      <c r="DC21" s="454"/>
      <c r="DD21" s="454"/>
      <c r="DE21" s="454"/>
      <c r="DF21" s="454"/>
      <c r="DG21" s="454"/>
      <c r="DH21" s="454"/>
      <c r="DI21" s="454"/>
      <c r="DJ21" s="454"/>
      <c r="DK21" s="454"/>
      <c r="DL21" s="454"/>
      <c r="DM21" s="454"/>
    </row>
    <row r="22" spans="1:202">
      <c r="A22" s="3436" t="s">
        <v>950</v>
      </c>
      <c r="B22" s="3441"/>
      <c r="C22" s="3446" t="s">
        <v>1391</v>
      </c>
      <c r="D22" s="1844">
        <v>1</v>
      </c>
      <c r="E22" s="447"/>
      <c r="F22" s="447"/>
      <c r="G22" s="447"/>
      <c r="H22" s="447"/>
      <c r="I22" s="1848"/>
      <c r="J22" s="1844">
        <v>2</v>
      </c>
      <c r="K22" s="447"/>
      <c r="L22" s="447"/>
      <c r="M22" s="447"/>
      <c r="N22" s="447"/>
      <c r="O22" s="1848"/>
      <c r="P22" s="1844">
        <v>3</v>
      </c>
      <c r="Q22" s="447"/>
      <c r="R22" s="447"/>
      <c r="S22" s="447"/>
      <c r="T22" s="447"/>
      <c r="U22" s="1848"/>
      <c r="V22" s="1844">
        <v>4</v>
      </c>
      <c r="W22" s="447"/>
      <c r="X22" s="447"/>
      <c r="Y22" s="447"/>
      <c r="Z22" s="447"/>
      <c r="AA22" s="1848"/>
      <c r="AB22" s="1844">
        <v>5</v>
      </c>
      <c r="AC22" s="447"/>
      <c r="AD22" s="447"/>
      <c r="AE22" s="447"/>
      <c r="AF22" s="447"/>
      <c r="AG22" s="1848"/>
      <c r="AH22" s="1844">
        <v>6</v>
      </c>
      <c r="AI22" s="447"/>
      <c r="AJ22" s="447"/>
      <c r="AK22" s="447"/>
      <c r="AL22" s="447"/>
      <c r="AM22" s="1848"/>
      <c r="AN22" s="1844">
        <v>7</v>
      </c>
      <c r="AO22" s="447"/>
      <c r="AP22" s="447"/>
      <c r="AQ22" s="447"/>
      <c r="AR22" s="447"/>
      <c r="AS22" s="1848"/>
      <c r="AT22" s="1844">
        <v>8</v>
      </c>
      <c r="AU22" s="447"/>
      <c r="AV22" s="447"/>
      <c r="AW22" s="447"/>
      <c r="AX22" s="447"/>
      <c r="AY22" s="1848"/>
      <c r="AZ22" s="1844">
        <v>9</v>
      </c>
      <c r="BA22" s="447"/>
      <c r="BB22" s="447"/>
      <c r="BC22" s="447"/>
      <c r="BD22" s="447"/>
      <c r="BE22" s="1848"/>
      <c r="BF22" s="1844">
        <v>10</v>
      </c>
      <c r="BG22" s="447"/>
      <c r="BH22" s="447"/>
      <c r="BI22" s="447"/>
      <c r="BJ22" s="447"/>
      <c r="BK22" s="1848"/>
      <c r="BL22" s="1844">
        <v>11</v>
      </c>
      <c r="BM22" s="447"/>
      <c r="BN22" s="447"/>
      <c r="BO22" s="447"/>
      <c r="BP22" s="447"/>
      <c r="BQ22" s="1848"/>
      <c r="BR22" s="1844">
        <v>12</v>
      </c>
      <c r="BS22" s="447"/>
      <c r="BT22" s="447"/>
      <c r="BU22" s="447"/>
      <c r="BV22" s="447"/>
      <c r="BW22" s="1848"/>
      <c r="BX22" s="1844">
        <v>13</v>
      </c>
      <c r="BY22" s="447"/>
      <c r="BZ22" s="447"/>
      <c r="CA22" s="447"/>
      <c r="CB22" s="447"/>
      <c r="CC22" s="1848"/>
      <c r="CD22" s="1844">
        <v>14</v>
      </c>
      <c r="CE22" s="447"/>
      <c r="CF22" s="447"/>
      <c r="CG22" s="447"/>
      <c r="CH22" s="447"/>
      <c r="CI22" s="1848"/>
      <c r="CJ22" s="1844">
        <v>15</v>
      </c>
      <c r="CK22" s="447"/>
      <c r="CL22" s="447"/>
      <c r="CM22" s="447"/>
      <c r="CN22" s="447"/>
      <c r="CO22" s="1848"/>
      <c r="CP22" s="1844">
        <v>16</v>
      </c>
      <c r="CQ22" s="447"/>
      <c r="CR22" s="447"/>
      <c r="CS22" s="447"/>
      <c r="CT22" s="447"/>
      <c r="CU22" s="1848"/>
      <c r="CV22" s="1844">
        <v>17</v>
      </c>
      <c r="CW22" s="447"/>
      <c r="CX22" s="447"/>
      <c r="CY22" s="447"/>
      <c r="CZ22" s="447"/>
      <c r="DA22" s="1848"/>
      <c r="DB22" s="1844">
        <v>18</v>
      </c>
      <c r="DC22" s="447"/>
      <c r="DD22" s="447"/>
      <c r="DE22" s="447"/>
      <c r="DF22" s="447"/>
      <c r="DG22" s="1848"/>
      <c r="DH22" s="1844">
        <v>19</v>
      </c>
      <c r="DI22" s="447"/>
      <c r="DJ22" s="447"/>
      <c r="DK22" s="447"/>
      <c r="DL22" s="447"/>
      <c r="DM22" s="1848"/>
      <c r="DN22" s="1844">
        <v>20</v>
      </c>
      <c r="DO22" s="447"/>
      <c r="DP22" s="447"/>
      <c r="DQ22" s="447"/>
      <c r="DR22" s="447"/>
      <c r="DS22" s="1848"/>
      <c r="DT22" s="1844">
        <v>21</v>
      </c>
      <c r="DU22" s="447"/>
      <c r="DV22" s="447"/>
      <c r="DW22" s="447"/>
      <c r="DX22" s="447"/>
      <c r="DY22" s="1848"/>
      <c r="DZ22" s="1844">
        <v>22</v>
      </c>
      <c r="EA22" s="447"/>
      <c r="EB22" s="447"/>
      <c r="EC22" s="447"/>
      <c r="ED22" s="447"/>
      <c r="EE22" s="1848"/>
      <c r="EF22" s="1844">
        <v>23</v>
      </c>
      <c r="EG22" s="447"/>
      <c r="EH22" s="447"/>
      <c r="EI22" s="447"/>
      <c r="EJ22" s="447"/>
      <c r="EK22" s="1848"/>
      <c r="EL22" s="1844">
        <v>24</v>
      </c>
      <c r="EM22" s="447"/>
      <c r="EN22" s="447"/>
      <c r="EO22" s="447"/>
      <c r="EP22" s="447"/>
      <c r="EQ22" s="1848"/>
      <c r="ER22" s="1844">
        <v>25</v>
      </c>
      <c r="ES22" s="447"/>
      <c r="ET22" s="447"/>
      <c r="EU22" s="447"/>
      <c r="EV22" s="447"/>
      <c r="EW22" s="1848"/>
      <c r="EX22" s="1844">
        <v>26</v>
      </c>
      <c r="EY22" s="447"/>
      <c r="EZ22" s="447"/>
      <c r="FA22" s="447"/>
      <c r="FB22" s="447"/>
      <c r="FC22" s="1848"/>
      <c r="FD22" s="1844">
        <v>27</v>
      </c>
      <c r="FE22" s="447"/>
      <c r="FF22" s="447"/>
      <c r="FG22" s="447"/>
      <c r="FH22" s="447"/>
      <c r="FI22" s="1848"/>
      <c r="FJ22" s="1844">
        <v>28</v>
      </c>
      <c r="FK22" s="447"/>
      <c r="FL22" s="447"/>
      <c r="FM22" s="447"/>
      <c r="FN22" s="447"/>
      <c r="FO22" s="1848"/>
      <c r="FP22" s="1844">
        <v>29</v>
      </c>
      <c r="FQ22" s="447"/>
      <c r="FR22" s="447"/>
      <c r="FS22" s="447"/>
      <c r="FT22" s="447"/>
      <c r="FU22" s="1848"/>
      <c r="FV22" s="1844">
        <v>30</v>
      </c>
      <c r="FW22" s="447"/>
      <c r="FX22" s="447"/>
      <c r="FY22" s="447"/>
      <c r="FZ22" s="447"/>
      <c r="GA22" s="1848"/>
      <c r="GB22" s="1844">
        <v>31</v>
      </c>
      <c r="GC22" s="447"/>
      <c r="GD22" s="447"/>
      <c r="GE22" s="447"/>
      <c r="GF22" s="447"/>
      <c r="GG22" s="1848"/>
      <c r="GH22" s="417" t="s">
        <v>296</v>
      </c>
      <c r="GI22" s="417"/>
      <c r="GJ22" s="417"/>
      <c r="GK22" s="14"/>
    </row>
    <row r="23" spans="1:202">
      <c r="A23" s="3437"/>
      <c r="B23" s="3442"/>
      <c r="C23" s="421"/>
      <c r="D23" s="3451" t="s">
        <v>1392</v>
      </c>
      <c r="E23" s="3457"/>
      <c r="F23" s="3462" t="s">
        <v>269</v>
      </c>
      <c r="G23" s="3462"/>
      <c r="H23" s="3462" t="s">
        <v>325</v>
      </c>
      <c r="I23" s="3465"/>
      <c r="J23" s="3468" t="s">
        <v>1392</v>
      </c>
      <c r="K23" s="3462"/>
      <c r="L23" s="3462" t="s">
        <v>269</v>
      </c>
      <c r="M23" s="3462"/>
      <c r="N23" s="3462" t="s">
        <v>325</v>
      </c>
      <c r="O23" s="3465"/>
      <c r="P23" s="3468" t="s">
        <v>1392</v>
      </c>
      <c r="Q23" s="3462"/>
      <c r="R23" s="3462" t="s">
        <v>269</v>
      </c>
      <c r="S23" s="3462"/>
      <c r="T23" s="3462" t="s">
        <v>325</v>
      </c>
      <c r="U23" s="3465"/>
      <c r="V23" s="3468" t="s">
        <v>1392</v>
      </c>
      <c r="W23" s="3462"/>
      <c r="X23" s="3462" t="s">
        <v>269</v>
      </c>
      <c r="Y23" s="3462"/>
      <c r="Z23" s="3462" t="s">
        <v>325</v>
      </c>
      <c r="AA23" s="3465"/>
      <c r="AB23" s="3468" t="s">
        <v>1392</v>
      </c>
      <c r="AC23" s="3462"/>
      <c r="AD23" s="3462" t="s">
        <v>269</v>
      </c>
      <c r="AE23" s="3462"/>
      <c r="AF23" s="3462" t="s">
        <v>325</v>
      </c>
      <c r="AG23" s="3465"/>
      <c r="AH23" s="3468" t="s">
        <v>1392</v>
      </c>
      <c r="AI23" s="3462"/>
      <c r="AJ23" s="3462" t="s">
        <v>269</v>
      </c>
      <c r="AK23" s="3462"/>
      <c r="AL23" s="3462" t="s">
        <v>325</v>
      </c>
      <c r="AM23" s="3465"/>
      <c r="AN23" s="3468" t="s">
        <v>1392</v>
      </c>
      <c r="AO23" s="3462"/>
      <c r="AP23" s="3462" t="s">
        <v>269</v>
      </c>
      <c r="AQ23" s="3462"/>
      <c r="AR23" s="3462" t="s">
        <v>325</v>
      </c>
      <c r="AS23" s="3492"/>
      <c r="AT23" s="3495" t="s">
        <v>1392</v>
      </c>
      <c r="AU23" s="3462"/>
      <c r="AV23" s="3462" t="s">
        <v>269</v>
      </c>
      <c r="AW23" s="3462"/>
      <c r="AX23" s="3462" t="s">
        <v>325</v>
      </c>
      <c r="AY23" s="3465"/>
      <c r="AZ23" s="3468" t="s">
        <v>1392</v>
      </c>
      <c r="BA23" s="3462"/>
      <c r="BB23" s="3462" t="s">
        <v>269</v>
      </c>
      <c r="BC23" s="3462"/>
      <c r="BD23" s="3462" t="s">
        <v>325</v>
      </c>
      <c r="BE23" s="3465"/>
      <c r="BF23" s="3468" t="s">
        <v>1392</v>
      </c>
      <c r="BG23" s="3462"/>
      <c r="BH23" s="3462" t="s">
        <v>269</v>
      </c>
      <c r="BI23" s="3462"/>
      <c r="BJ23" s="3462" t="s">
        <v>325</v>
      </c>
      <c r="BK23" s="3465"/>
      <c r="BL23" s="3468" t="s">
        <v>1392</v>
      </c>
      <c r="BM23" s="3462"/>
      <c r="BN23" s="3462" t="s">
        <v>269</v>
      </c>
      <c r="BO23" s="3462"/>
      <c r="BP23" s="3462" t="s">
        <v>325</v>
      </c>
      <c r="BQ23" s="3492"/>
      <c r="BR23" s="3495" t="s">
        <v>1392</v>
      </c>
      <c r="BS23" s="3462"/>
      <c r="BT23" s="3462" t="s">
        <v>269</v>
      </c>
      <c r="BU23" s="3462"/>
      <c r="BV23" s="3462" t="s">
        <v>325</v>
      </c>
      <c r="BW23" s="3465"/>
      <c r="BX23" s="3468" t="s">
        <v>1392</v>
      </c>
      <c r="BY23" s="3462"/>
      <c r="BZ23" s="3462" t="s">
        <v>269</v>
      </c>
      <c r="CA23" s="3462"/>
      <c r="CB23" s="3462" t="s">
        <v>325</v>
      </c>
      <c r="CC23" s="3465"/>
      <c r="CD23" s="3468" t="s">
        <v>1392</v>
      </c>
      <c r="CE23" s="3462"/>
      <c r="CF23" s="3462" t="s">
        <v>269</v>
      </c>
      <c r="CG23" s="3462"/>
      <c r="CH23" s="3462" t="s">
        <v>325</v>
      </c>
      <c r="CI23" s="3465"/>
      <c r="CJ23" s="3468" t="s">
        <v>1392</v>
      </c>
      <c r="CK23" s="3462"/>
      <c r="CL23" s="3462" t="s">
        <v>269</v>
      </c>
      <c r="CM23" s="3462"/>
      <c r="CN23" s="3462" t="s">
        <v>325</v>
      </c>
      <c r="CO23" s="3465"/>
      <c r="CP23" s="3468" t="s">
        <v>1392</v>
      </c>
      <c r="CQ23" s="3462"/>
      <c r="CR23" s="3462" t="s">
        <v>269</v>
      </c>
      <c r="CS23" s="3462"/>
      <c r="CT23" s="3462" t="s">
        <v>325</v>
      </c>
      <c r="CU23" s="3465"/>
      <c r="CV23" s="3468" t="s">
        <v>1392</v>
      </c>
      <c r="CW23" s="3462"/>
      <c r="CX23" s="3462" t="s">
        <v>269</v>
      </c>
      <c r="CY23" s="3462"/>
      <c r="CZ23" s="3462" t="s">
        <v>325</v>
      </c>
      <c r="DA23" s="3492"/>
      <c r="DB23" s="3495" t="s">
        <v>1392</v>
      </c>
      <c r="DC23" s="3462"/>
      <c r="DD23" s="3462" t="s">
        <v>269</v>
      </c>
      <c r="DE23" s="3462"/>
      <c r="DF23" s="3462" t="s">
        <v>325</v>
      </c>
      <c r="DG23" s="3492"/>
      <c r="DH23" s="3495" t="s">
        <v>1392</v>
      </c>
      <c r="DI23" s="3462"/>
      <c r="DJ23" s="3462" t="s">
        <v>269</v>
      </c>
      <c r="DK23" s="3462"/>
      <c r="DL23" s="3462" t="s">
        <v>325</v>
      </c>
      <c r="DM23" s="3492"/>
      <c r="DN23" s="3495" t="s">
        <v>1392</v>
      </c>
      <c r="DO23" s="3462"/>
      <c r="DP23" s="3462" t="s">
        <v>269</v>
      </c>
      <c r="DQ23" s="3462"/>
      <c r="DR23" s="3462" t="s">
        <v>325</v>
      </c>
      <c r="DS23" s="3492"/>
      <c r="DT23" s="3495" t="s">
        <v>1392</v>
      </c>
      <c r="DU23" s="3462"/>
      <c r="DV23" s="3462" t="s">
        <v>269</v>
      </c>
      <c r="DW23" s="3462"/>
      <c r="DX23" s="3462" t="s">
        <v>325</v>
      </c>
      <c r="DY23" s="3492"/>
      <c r="DZ23" s="3495" t="s">
        <v>1392</v>
      </c>
      <c r="EA23" s="3462"/>
      <c r="EB23" s="3462" t="s">
        <v>269</v>
      </c>
      <c r="EC23" s="3462"/>
      <c r="ED23" s="3462" t="s">
        <v>325</v>
      </c>
      <c r="EE23" s="3492"/>
      <c r="EF23" s="3495" t="s">
        <v>1392</v>
      </c>
      <c r="EG23" s="3462"/>
      <c r="EH23" s="3462" t="s">
        <v>269</v>
      </c>
      <c r="EI23" s="3462"/>
      <c r="EJ23" s="3462" t="s">
        <v>325</v>
      </c>
      <c r="EK23" s="3492"/>
      <c r="EL23" s="3495" t="s">
        <v>1392</v>
      </c>
      <c r="EM23" s="3462"/>
      <c r="EN23" s="3462" t="s">
        <v>269</v>
      </c>
      <c r="EO23" s="3462"/>
      <c r="EP23" s="3462" t="s">
        <v>325</v>
      </c>
      <c r="EQ23" s="3492"/>
      <c r="ER23" s="3495" t="s">
        <v>1392</v>
      </c>
      <c r="ES23" s="3462"/>
      <c r="ET23" s="3462" t="s">
        <v>269</v>
      </c>
      <c r="EU23" s="3462"/>
      <c r="EV23" s="3462" t="s">
        <v>325</v>
      </c>
      <c r="EW23" s="3492"/>
      <c r="EX23" s="3495" t="s">
        <v>1392</v>
      </c>
      <c r="EY23" s="3462"/>
      <c r="EZ23" s="3462" t="s">
        <v>269</v>
      </c>
      <c r="FA23" s="3462"/>
      <c r="FB23" s="3462" t="s">
        <v>325</v>
      </c>
      <c r="FC23" s="3492"/>
      <c r="FD23" s="3495" t="s">
        <v>1392</v>
      </c>
      <c r="FE23" s="3462"/>
      <c r="FF23" s="3462" t="s">
        <v>269</v>
      </c>
      <c r="FG23" s="3462"/>
      <c r="FH23" s="3462" t="s">
        <v>325</v>
      </c>
      <c r="FI23" s="3492"/>
      <c r="FJ23" s="3495" t="s">
        <v>1392</v>
      </c>
      <c r="FK23" s="3462"/>
      <c r="FL23" s="3462" t="s">
        <v>269</v>
      </c>
      <c r="FM23" s="3462"/>
      <c r="FN23" s="3462" t="s">
        <v>325</v>
      </c>
      <c r="FO23" s="3492"/>
      <c r="FP23" s="3495" t="s">
        <v>1392</v>
      </c>
      <c r="FQ23" s="3462"/>
      <c r="FR23" s="3462" t="s">
        <v>269</v>
      </c>
      <c r="FS23" s="3462"/>
      <c r="FT23" s="3462" t="s">
        <v>325</v>
      </c>
      <c r="FU23" s="3492"/>
      <c r="FV23" s="3495" t="s">
        <v>1392</v>
      </c>
      <c r="FW23" s="3462"/>
      <c r="FX23" s="3462" t="s">
        <v>269</v>
      </c>
      <c r="FY23" s="3462"/>
      <c r="FZ23" s="3462" t="s">
        <v>325</v>
      </c>
      <c r="GA23" s="3492"/>
      <c r="GB23" s="3495" t="s">
        <v>1392</v>
      </c>
      <c r="GC23" s="3462"/>
      <c r="GD23" s="3462" t="s">
        <v>269</v>
      </c>
      <c r="GE23" s="3462"/>
      <c r="GF23" s="3457" t="s">
        <v>325</v>
      </c>
      <c r="GG23" s="3506"/>
      <c r="GH23" s="3509" t="s">
        <v>1392</v>
      </c>
      <c r="GI23" s="3509" t="s">
        <v>269</v>
      </c>
      <c r="GJ23" s="3509" t="s">
        <v>318</v>
      </c>
      <c r="GK23" s="2528"/>
    </row>
    <row r="24" spans="1:202">
      <c r="A24" s="3438">
        <v>1</v>
      </c>
      <c r="B24" s="3443"/>
      <c r="C24" s="3447"/>
      <c r="D24" s="3452"/>
      <c r="E24" s="3458"/>
      <c r="F24" s="3463"/>
      <c r="G24" s="3463"/>
      <c r="H24" s="3463"/>
      <c r="I24" s="3466"/>
      <c r="J24" s="3469"/>
      <c r="K24" s="3463"/>
      <c r="L24" s="3463"/>
      <c r="M24" s="3463"/>
      <c r="N24" s="3463"/>
      <c r="O24" s="3466"/>
      <c r="P24" s="3469" t="s">
        <v>1061</v>
      </c>
      <c r="Q24" s="3463"/>
      <c r="R24" s="3463"/>
      <c r="S24" s="3463"/>
      <c r="T24" s="3463"/>
      <c r="U24" s="3493"/>
      <c r="V24" s="3496" t="s">
        <v>1061</v>
      </c>
      <c r="W24" s="3463"/>
      <c r="X24" s="3463"/>
      <c r="Y24" s="3463"/>
      <c r="Z24" s="3463"/>
      <c r="AA24" s="3493"/>
      <c r="AB24" s="3496" t="s">
        <v>1061</v>
      </c>
      <c r="AC24" s="3463"/>
      <c r="AD24" s="3463"/>
      <c r="AE24" s="3463"/>
      <c r="AF24" s="3463"/>
      <c r="AG24" s="3493"/>
      <c r="AH24" s="3496" t="s">
        <v>1061</v>
      </c>
      <c r="AI24" s="3463"/>
      <c r="AJ24" s="3463"/>
      <c r="AK24" s="3463"/>
      <c r="AL24" s="3463"/>
      <c r="AM24" s="3493"/>
      <c r="AN24" s="3496" t="s">
        <v>1061</v>
      </c>
      <c r="AO24" s="3463"/>
      <c r="AP24" s="3463"/>
      <c r="AQ24" s="3463"/>
      <c r="AR24" s="3463"/>
      <c r="AS24" s="3493"/>
      <c r="AT24" s="3496"/>
      <c r="AU24" s="3463"/>
      <c r="AV24" s="3463"/>
      <c r="AW24" s="3463"/>
      <c r="AX24" s="3463"/>
      <c r="AY24" s="3466"/>
      <c r="AZ24" s="3469"/>
      <c r="BA24" s="3463"/>
      <c r="BB24" s="3463"/>
      <c r="BC24" s="3463"/>
      <c r="BD24" s="3463"/>
      <c r="BE24" s="3466"/>
      <c r="BF24" s="3469" t="s">
        <v>1061</v>
      </c>
      <c r="BG24" s="3463"/>
      <c r="BH24" s="3463"/>
      <c r="BI24" s="3463"/>
      <c r="BJ24" s="3463"/>
      <c r="BK24" s="3493"/>
      <c r="BL24" s="3496" t="s">
        <v>1061</v>
      </c>
      <c r="BM24" s="3463"/>
      <c r="BN24" s="3463"/>
      <c r="BO24" s="3463"/>
      <c r="BP24" s="3463"/>
      <c r="BQ24" s="3493"/>
      <c r="BR24" s="3496" t="s">
        <v>1061</v>
      </c>
      <c r="BS24" s="3463"/>
      <c r="BT24" s="3463"/>
      <c r="BU24" s="3463"/>
      <c r="BV24" s="3463"/>
      <c r="BW24" s="3493"/>
      <c r="BX24" s="3496" t="s">
        <v>1061</v>
      </c>
      <c r="BY24" s="3463"/>
      <c r="BZ24" s="3463"/>
      <c r="CA24" s="3463"/>
      <c r="CB24" s="3463"/>
      <c r="CC24" s="3493"/>
      <c r="CD24" s="3496" t="s">
        <v>1061</v>
      </c>
      <c r="CE24" s="3463"/>
      <c r="CF24" s="3463"/>
      <c r="CG24" s="3463"/>
      <c r="CH24" s="3463"/>
      <c r="CI24" s="3493"/>
      <c r="CJ24" s="3496"/>
      <c r="CK24" s="3463"/>
      <c r="CL24" s="3463"/>
      <c r="CM24" s="3463"/>
      <c r="CN24" s="3463"/>
      <c r="CO24" s="3493"/>
      <c r="CP24" s="3469"/>
      <c r="CQ24" s="3463"/>
      <c r="CR24" s="3463"/>
      <c r="CS24" s="3463"/>
      <c r="CT24" s="3463"/>
      <c r="CU24" s="3466"/>
      <c r="CV24" s="3469"/>
      <c r="CW24" s="3463"/>
      <c r="CX24" s="3463"/>
      <c r="CY24" s="3463"/>
      <c r="CZ24" s="3463"/>
      <c r="DA24" s="3493"/>
      <c r="DB24" s="3496" t="s">
        <v>1061</v>
      </c>
      <c r="DC24" s="3463"/>
      <c r="DD24" s="3463"/>
      <c r="DE24" s="3463"/>
      <c r="DF24" s="3463"/>
      <c r="DG24" s="3493"/>
      <c r="DH24" s="3496" t="s">
        <v>1061</v>
      </c>
      <c r="DI24" s="3463"/>
      <c r="DJ24" s="3463"/>
      <c r="DK24" s="3463"/>
      <c r="DL24" s="3463"/>
      <c r="DM24" s="3493"/>
      <c r="DN24" s="3496" t="s">
        <v>1061</v>
      </c>
      <c r="DO24" s="3463"/>
      <c r="DP24" s="3463"/>
      <c r="DQ24" s="3463"/>
      <c r="DR24" s="3463"/>
      <c r="DS24" s="3493"/>
      <c r="DT24" s="3496" t="s">
        <v>1061</v>
      </c>
      <c r="DU24" s="3463"/>
      <c r="DV24" s="3463"/>
      <c r="DW24" s="3463"/>
      <c r="DX24" s="3463"/>
      <c r="DY24" s="3493"/>
      <c r="DZ24" s="3496" t="s">
        <v>1061</v>
      </c>
      <c r="EA24" s="3463"/>
      <c r="EB24" s="3463"/>
      <c r="EC24" s="3463"/>
      <c r="ED24" s="3463"/>
      <c r="EE24" s="3493"/>
      <c r="EF24" s="3496"/>
      <c r="EG24" s="3463"/>
      <c r="EH24" s="3463"/>
      <c r="EI24" s="3463"/>
      <c r="EJ24" s="3463"/>
      <c r="EK24" s="3493"/>
      <c r="EL24" s="3496"/>
      <c r="EM24" s="3463"/>
      <c r="EN24" s="3463"/>
      <c r="EO24" s="3463"/>
      <c r="EP24" s="3463"/>
      <c r="EQ24" s="3493"/>
      <c r="ER24" s="3496" t="s">
        <v>1061</v>
      </c>
      <c r="ES24" s="3463"/>
      <c r="ET24" s="3463"/>
      <c r="EU24" s="3463"/>
      <c r="EV24" s="3463"/>
      <c r="EW24" s="3493"/>
      <c r="EX24" s="3496" t="s">
        <v>1061</v>
      </c>
      <c r="EY24" s="3463"/>
      <c r="EZ24" s="3463"/>
      <c r="FA24" s="3463"/>
      <c r="FB24" s="3463"/>
      <c r="FC24" s="3493"/>
      <c r="FD24" s="3496" t="s">
        <v>1061</v>
      </c>
      <c r="FE24" s="3463"/>
      <c r="FF24" s="3463"/>
      <c r="FG24" s="3463"/>
      <c r="FH24" s="3463"/>
      <c r="FI24" s="3493"/>
      <c r="FJ24" s="3496" t="s">
        <v>1061</v>
      </c>
      <c r="FK24" s="3463"/>
      <c r="FL24" s="3463"/>
      <c r="FM24" s="3463"/>
      <c r="FN24" s="3463"/>
      <c r="FO24" s="3493"/>
      <c r="FP24" s="3496"/>
      <c r="FQ24" s="3463"/>
      <c r="FR24" s="3463"/>
      <c r="FS24" s="3463"/>
      <c r="FT24" s="3463"/>
      <c r="FU24" s="3493"/>
      <c r="FV24" s="3496"/>
      <c r="FW24" s="3463"/>
      <c r="FX24" s="3463"/>
      <c r="FY24" s="3463"/>
      <c r="FZ24" s="3463"/>
      <c r="GA24" s="3493"/>
      <c r="GB24" s="3496"/>
      <c r="GC24" s="3463"/>
      <c r="GD24" s="3463"/>
      <c r="GE24" s="3463"/>
      <c r="GF24" s="3458"/>
      <c r="GG24" s="3507"/>
      <c r="GH24" s="421">
        <f t="shared" ref="GH24:GH87" si="0">GM24+GN24</f>
        <v>19</v>
      </c>
      <c r="GI24" s="421">
        <f t="shared" ref="GI24:GI87" si="1">GP24+GO24</f>
        <v>0</v>
      </c>
      <c r="GJ24" s="421">
        <f t="shared" ref="GJ24:GJ87" si="2">GQ24+GR24</f>
        <v>0</v>
      </c>
      <c r="GK24" s="14"/>
      <c r="GM24" s="422">
        <f t="shared" ref="GM24:GM87" si="3">COUNTA(D24,J24,P24,V24,AB24,AH24,AN24,AT24,AZ24,BF24,BL24,BR24,BX24,CD24,CJ24)</f>
        <v>10</v>
      </c>
      <c r="GN24" s="422">
        <f t="shared" ref="GN24:GN87" si="4">COUNTA(GB24,FV24,FP24,FJ24,FD24,EX24,ER24,EL24,EF24,DZ24,DT24,DN24,DH24,DB24,CV24,CP24)</f>
        <v>9</v>
      </c>
      <c r="GO24" s="422">
        <f t="shared" ref="GO24:GO87" si="5">COUNTA(F24,L24,R24,X24,AD24,AJ24,AP24,AV24,BB24,BH24,BN24,BT24,BZ24,CF24,CL24)</f>
        <v>0</v>
      </c>
      <c r="GP24" s="422">
        <f t="shared" ref="GP24:GP87" si="6">COUNTA(GD24,FX24,FR24,FL24,FF24,EZ24,ET24,EN24,EH24,EB24,DV24,DP24,DJ24,DD24,CX24,CR24)</f>
        <v>0</v>
      </c>
      <c r="GQ24" s="422">
        <f t="shared" ref="GQ24:GQ87" si="7">COUNTA(H24,N24,T24,Z24,AF24,AL24,AR24,AX24,BD24,BJ24,BP24,BV24,CB24,CH24,CN24)</f>
        <v>0</v>
      </c>
      <c r="GR24" s="422">
        <f t="shared" ref="GR24:GR87" si="8">COUNTA(GF24,FZ24,FT24,FN24,FH24,FB24,EV24,EP24,EJ24,ED24,DX24,DR24,DL24,DF24,CZ24,CT24)</f>
        <v>0</v>
      </c>
      <c r="GS24" s="417" t="str">
        <f t="shared" ref="GS24:GS87" si="9">IF(GP24+GO24+GQ24+GR24&gt;0,"○","")</f>
        <v/>
      </c>
      <c r="GT24" s="417" t="str">
        <f t="shared" ref="GT24:GT87" si="10">IF(AND(C24="○",GS24="○"),"○","")</f>
        <v/>
      </c>
    </row>
    <row r="25" spans="1:202">
      <c r="A25" s="3438">
        <v>2</v>
      </c>
      <c r="B25" s="3443"/>
      <c r="C25" s="3447" t="s">
        <v>1061</v>
      </c>
      <c r="D25" s="3452"/>
      <c r="E25" s="3458"/>
      <c r="F25" s="3463"/>
      <c r="G25" s="3463"/>
      <c r="H25" s="3463"/>
      <c r="I25" s="3466"/>
      <c r="J25" s="3469"/>
      <c r="K25" s="3463"/>
      <c r="L25" s="3463"/>
      <c r="M25" s="3463"/>
      <c r="N25" s="3463"/>
      <c r="O25" s="3466"/>
      <c r="P25" s="3469" t="s">
        <v>1061</v>
      </c>
      <c r="Q25" s="3463"/>
      <c r="R25" s="3463" t="s">
        <v>1061</v>
      </c>
      <c r="S25" s="3463"/>
      <c r="T25" s="3463"/>
      <c r="U25" s="3493"/>
      <c r="V25" s="3496" t="s">
        <v>1061</v>
      </c>
      <c r="W25" s="3463"/>
      <c r="X25" s="3463" t="s">
        <v>1061</v>
      </c>
      <c r="Y25" s="3463"/>
      <c r="Z25" s="3463"/>
      <c r="AA25" s="3493"/>
      <c r="AB25" s="3496" t="s">
        <v>1061</v>
      </c>
      <c r="AC25" s="3463"/>
      <c r="AD25" s="3463" t="s">
        <v>1061</v>
      </c>
      <c r="AE25" s="3463"/>
      <c r="AF25" s="3463"/>
      <c r="AG25" s="3493"/>
      <c r="AH25" s="3496" t="s">
        <v>1061</v>
      </c>
      <c r="AI25" s="3463"/>
      <c r="AJ25" s="3463" t="s">
        <v>1061</v>
      </c>
      <c r="AK25" s="3463"/>
      <c r="AL25" s="3463"/>
      <c r="AM25" s="3493"/>
      <c r="AN25" s="3496" t="s">
        <v>1061</v>
      </c>
      <c r="AO25" s="3463"/>
      <c r="AP25" s="3463" t="s">
        <v>1061</v>
      </c>
      <c r="AQ25" s="3463"/>
      <c r="AR25" s="3463"/>
      <c r="AS25" s="3493"/>
      <c r="AT25" s="3496"/>
      <c r="AU25" s="3463"/>
      <c r="AV25" s="3463"/>
      <c r="AW25" s="3463"/>
      <c r="AX25" s="3463"/>
      <c r="AY25" s="3466"/>
      <c r="AZ25" s="3469"/>
      <c r="BA25" s="3463"/>
      <c r="BB25" s="3463"/>
      <c r="BC25" s="3463"/>
      <c r="BD25" s="3463"/>
      <c r="BE25" s="3466"/>
      <c r="BF25" s="3469" t="s">
        <v>1061</v>
      </c>
      <c r="BG25" s="3463"/>
      <c r="BH25" s="3463"/>
      <c r="BI25" s="3463"/>
      <c r="BJ25" s="3463"/>
      <c r="BK25" s="3493"/>
      <c r="BL25" s="3496" t="s">
        <v>1061</v>
      </c>
      <c r="BM25" s="3463"/>
      <c r="BN25" s="3463"/>
      <c r="BO25" s="3463"/>
      <c r="BP25" s="3463"/>
      <c r="BQ25" s="3493"/>
      <c r="BR25" s="3496" t="s">
        <v>1061</v>
      </c>
      <c r="BS25" s="3463"/>
      <c r="BT25" s="3463" t="s">
        <v>1061</v>
      </c>
      <c r="BU25" s="3463"/>
      <c r="BV25" s="3463"/>
      <c r="BW25" s="3493"/>
      <c r="BX25" s="3496" t="s">
        <v>1061</v>
      </c>
      <c r="BY25" s="3463"/>
      <c r="BZ25" s="3463" t="s">
        <v>1061</v>
      </c>
      <c r="CA25" s="3463"/>
      <c r="CB25" s="3463"/>
      <c r="CC25" s="3493"/>
      <c r="CD25" s="3496" t="s">
        <v>1061</v>
      </c>
      <c r="CE25" s="3463"/>
      <c r="CF25" s="3463" t="s">
        <v>1061</v>
      </c>
      <c r="CG25" s="3463"/>
      <c r="CH25" s="3463"/>
      <c r="CI25" s="3493"/>
      <c r="CJ25" s="3496"/>
      <c r="CK25" s="3463"/>
      <c r="CL25" s="3463"/>
      <c r="CM25" s="3463"/>
      <c r="CN25" s="3463"/>
      <c r="CO25" s="3493"/>
      <c r="CP25" s="3469"/>
      <c r="CQ25" s="3463"/>
      <c r="CR25" s="3463"/>
      <c r="CS25" s="3463"/>
      <c r="CT25" s="3463"/>
      <c r="CU25" s="3466"/>
      <c r="CV25" s="3469"/>
      <c r="CW25" s="3463"/>
      <c r="CX25" s="3463"/>
      <c r="CY25" s="3463"/>
      <c r="CZ25" s="3463"/>
      <c r="DA25" s="3493"/>
      <c r="DB25" s="3496" t="s">
        <v>1061</v>
      </c>
      <c r="DC25" s="3463"/>
      <c r="DD25" s="3463" t="s">
        <v>1061</v>
      </c>
      <c r="DE25" s="3463"/>
      <c r="DF25" s="3463"/>
      <c r="DG25" s="3493"/>
      <c r="DH25" s="3496" t="s">
        <v>1061</v>
      </c>
      <c r="DI25" s="3463"/>
      <c r="DJ25" s="3463" t="s">
        <v>1061</v>
      </c>
      <c r="DK25" s="3463"/>
      <c r="DL25" s="3463"/>
      <c r="DM25" s="3493"/>
      <c r="DN25" s="3496" t="s">
        <v>1061</v>
      </c>
      <c r="DO25" s="3463"/>
      <c r="DP25" s="3463" t="s">
        <v>1061</v>
      </c>
      <c r="DQ25" s="3463"/>
      <c r="DR25" s="3463"/>
      <c r="DS25" s="3493"/>
      <c r="DT25" s="3496" t="s">
        <v>1061</v>
      </c>
      <c r="DU25" s="3463"/>
      <c r="DV25" s="3463" t="s">
        <v>1061</v>
      </c>
      <c r="DW25" s="3463"/>
      <c r="DX25" s="3463"/>
      <c r="DY25" s="3493"/>
      <c r="DZ25" s="3496" t="s">
        <v>1061</v>
      </c>
      <c r="EA25" s="3463"/>
      <c r="EB25" s="3463" t="s">
        <v>1061</v>
      </c>
      <c r="EC25" s="3463"/>
      <c r="ED25" s="3463"/>
      <c r="EE25" s="3493"/>
      <c r="EF25" s="3496"/>
      <c r="EG25" s="3463"/>
      <c r="EH25" s="3463"/>
      <c r="EI25" s="3463"/>
      <c r="EJ25" s="3463"/>
      <c r="EK25" s="3493"/>
      <c r="EL25" s="3496"/>
      <c r="EM25" s="3463"/>
      <c r="EN25" s="3463"/>
      <c r="EO25" s="3463"/>
      <c r="EP25" s="3463"/>
      <c r="EQ25" s="3493"/>
      <c r="ER25" s="3496" t="s">
        <v>1061</v>
      </c>
      <c r="ES25" s="3463"/>
      <c r="ET25" s="3463"/>
      <c r="EU25" s="3463"/>
      <c r="EV25" s="3463"/>
      <c r="EW25" s="3493"/>
      <c r="EX25" s="3496" t="s">
        <v>1061</v>
      </c>
      <c r="EY25" s="3463"/>
      <c r="EZ25" s="3463" t="s">
        <v>1061</v>
      </c>
      <c r="FA25" s="3463"/>
      <c r="FB25" s="3463"/>
      <c r="FC25" s="3493"/>
      <c r="FD25" s="3496" t="s">
        <v>1061</v>
      </c>
      <c r="FE25" s="3463"/>
      <c r="FF25" s="3463" t="s">
        <v>1061</v>
      </c>
      <c r="FG25" s="3463"/>
      <c r="FH25" s="3463"/>
      <c r="FI25" s="3493"/>
      <c r="FJ25" s="3496" t="s">
        <v>1061</v>
      </c>
      <c r="FK25" s="3463"/>
      <c r="FL25" s="3463" t="s">
        <v>1061</v>
      </c>
      <c r="FM25" s="3463"/>
      <c r="FN25" s="3463"/>
      <c r="FO25" s="3493"/>
      <c r="FP25" s="3496"/>
      <c r="FQ25" s="3463"/>
      <c r="FR25" s="3463"/>
      <c r="FS25" s="3463"/>
      <c r="FT25" s="3463"/>
      <c r="FU25" s="3493"/>
      <c r="FV25" s="3496"/>
      <c r="FW25" s="3463"/>
      <c r="FX25" s="3463"/>
      <c r="FY25" s="3463"/>
      <c r="FZ25" s="3463"/>
      <c r="GA25" s="3493"/>
      <c r="GB25" s="3496"/>
      <c r="GC25" s="3463"/>
      <c r="GD25" s="3463"/>
      <c r="GE25" s="3463"/>
      <c r="GF25" s="3458"/>
      <c r="GG25" s="3507"/>
      <c r="GH25" s="421">
        <f t="shared" si="0"/>
        <v>19</v>
      </c>
      <c r="GI25" s="421">
        <f t="shared" si="1"/>
        <v>16</v>
      </c>
      <c r="GJ25" s="421">
        <f t="shared" si="2"/>
        <v>0</v>
      </c>
      <c r="GK25" s="14"/>
      <c r="GM25" s="422">
        <f t="shared" si="3"/>
        <v>10</v>
      </c>
      <c r="GN25" s="422">
        <f t="shared" si="4"/>
        <v>9</v>
      </c>
      <c r="GO25" s="422">
        <f t="shared" si="5"/>
        <v>8</v>
      </c>
      <c r="GP25" s="422">
        <f t="shared" si="6"/>
        <v>8</v>
      </c>
      <c r="GQ25" s="422">
        <f t="shared" si="7"/>
        <v>0</v>
      </c>
      <c r="GR25" s="422">
        <f t="shared" si="8"/>
        <v>0</v>
      </c>
      <c r="GS25" s="417" t="str">
        <f t="shared" si="9"/>
        <v>○</v>
      </c>
      <c r="GT25" s="417" t="str">
        <f t="shared" si="10"/>
        <v>○</v>
      </c>
    </row>
    <row r="26" spans="1:202">
      <c r="A26" s="3438">
        <v>3</v>
      </c>
      <c r="B26" s="3443"/>
      <c r="C26" s="3447"/>
      <c r="D26" s="3452"/>
      <c r="E26" s="3458"/>
      <c r="F26" s="3463"/>
      <c r="G26" s="3463"/>
      <c r="H26" s="3463"/>
      <c r="I26" s="3466"/>
      <c r="J26" s="3469"/>
      <c r="K26" s="3463"/>
      <c r="L26" s="3463"/>
      <c r="M26" s="3463"/>
      <c r="N26" s="3463"/>
      <c r="O26" s="3466"/>
      <c r="P26" s="3469" t="s">
        <v>1061</v>
      </c>
      <c r="Q26" s="3463"/>
      <c r="R26" s="3463" t="s">
        <v>1061</v>
      </c>
      <c r="S26" s="3463"/>
      <c r="T26" s="3463" t="s">
        <v>1061</v>
      </c>
      <c r="U26" s="3493"/>
      <c r="V26" s="3496" t="s">
        <v>1061</v>
      </c>
      <c r="W26" s="3463"/>
      <c r="X26" s="3463" t="s">
        <v>1061</v>
      </c>
      <c r="Y26" s="3463"/>
      <c r="Z26" s="3463" t="s">
        <v>1061</v>
      </c>
      <c r="AA26" s="3493"/>
      <c r="AB26" s="3496" t="s">
        <v>1061</v>
      </c>
      <c r="AC26" s="3463"/>
      <c r="AD26" s="3463" t="s">
        <v>1061</v>
      </c>
      <c r="AE26" s="3463"/>
      <c r="AF26" s="3463" t="s">
        <v>1061</v>
      </c>
      <c r="AG26" s="3493"/>
      <c r="AH26" s="3496" t="s">
        <v>1061</v>
      </c>
      <c r="AI26" s="3463"/>
      <c r="AJ26" s="3463" t="s">
        <v>1061</v>
      </c>
      <c r="AK26" s="3463"/>
      <c r="AL26" s="3463" t="s">
        <v>1061</v>
      </c>
      <c r="AM26" s="3493"/>
      <c r="AN26" s="3496" t="s">
        <v>1061</v>
      </c>
      <c r="AO26" s="3463"/>
      <c r="AP26" s="3463" t="s">
        <v>1061</v>
      </c>
      <c r="AQ26" s="3463"/>
      <c r="AR26" s="3463" t="s">
        <v>1061</v>
      </c>
      <c r="AS26" s="3493"/>
      <c r="AT26" s="3496"/>
      <c r="AU26" s="3463"/>
      <c r="AV26" s="3463"/>
      <c r="AW26" s="3463"/>
      <c r="AX26" s="3463"/>
      <c r="AY26" s="3466"/>
      <c r="AZ26" s="3469"/>
      <c r="BA26" s="3463"/>
      <c r="BB26" s="3463"/>
      <c r="BC26" s="3463"/>
      <c r="BD26" s="3463"/>
      <c r="BE26" s="3466"/>
      <c r="BF26" s="3469" t="s">
        <v>1061</v>
      </c>
      <c r="BG26" s="3463"/>
      <c r="BH26" s="3463" t="s">
        <v>1061</v>
      </c>
      <c r="BI26" s="3463"/>
      <c r="BJ26" s="3463" t="s">
        <v>1061</v>
      </c>
      <c r="BK26" s="3493"/>
      <c r="BL26" s="3496" t="s">
        <v>1061</v>
      </c>
      <c r="BM26" s="3463"/>
      <c r="BN26" s="3463" t="s">
        <v>1061</v>
      </c>
      <c r="BO26" s="3463"/>
      <c r="BP26" s="3463" t="s">
        <v>1061</v>
      </c>
      <c r="BQ26" s="3493"/>
      <c r="BR26" s="3496" t="s">
        <v>1061</v>
      </c>
      <c r="BS26" s="3463"/>
      <c r="BT26" s="3463" t="s">
        <v>1061</v>
      </c>
      <c r="BU26" s="3463"/>
      <c r="BV26" s="3463" t="s">
        <v>1061</v>
      </c>
      <c r="BW26" s="3493"/>
      <c r="BX26" s="3496" t="s">
        <v>1061</v>
      </c>
      <c r="BY26" s="3463"/>
      <c r="BZ26" s="3463" t="s">
        <v>1061</v>
      </c>
      <c r="CA26" s="3463"/>
      <c r="CB26" s="3463" t="s">
        <v>1061</v>
      </c>
      <c r="CC26" s="3493"/>
      <c r="CD26" s="3496" t="s">
        <v>1061</v>
      </c>
      <c r="CE26" s="3463"/>
      <c r="CF26" s="3463"/>
      <c r="CG26" s="3463"/>
      <c r="CH26" s="3463"/>
      <c r="CI26" s="3493"/>
      <c r="CJ26" s="3496"/>
      <c r="CK26" s="3463"/>
      <c r="CL26" s="3463"/>
      <c r="CM26" s="3463"/>
      <c r="CN26" s="3463"/>
      <c r="CO26" s="3493"/>
      <c r="CP26" s="3469"/>
      <c r="CQ26" s="3463"/>
      <c r="CR26" s="3463"/>
      <c r="CS26" s="3463"/>
      <c r="CT26" s="3463"/>
      <c r="CU26" s="3466"/>
      <c r="CV26" s="3469"/>
      <c r="CW26" s="3463"/>
      <c r="CX26" s="3463"/>
      <c r="CY26" s="3463"/>
      <c r="CZ26" s="3463"/>
      <c r="DA26" s="3493"/>
      <c r="DB26" s="3496" t="s">
        <v>1061</v>
      </c>
      <c r="DC26" s="3463"/>
      <c r="DD26" s="3463" t="s">
        <v>1061</v>
      </c>
      <c r="DE26" s="3463"/>
      <c r="DF26" s="3463" t="s">
        <v>1061</v>
      </c>
      <c r="DG26" s="3493"/>
      <c r="DH26" s="3496" t="s">
        <v>1061</v>
      </c>
      <c r="DI26" s="3463"/>
      <c r="DJ26" s="3463" t="s">
        <v>1061</v>
      </c>
      <c r="DK26" s="3463"/>
      <c r="DL26" s="3463" t="s">
        <v>1061</v>
      </c>
      <c r="DM26" s="3493"/>
      <c r="DN26" s="3496" t="s">
        <v>1061</v>
      </c>
      <c r="DO26" s="3463"/>
      <c r="DP26" s="3463" t="s">
        <v>1061</v>
      </c>
      <c r="DQ26" s="3463"/>
      <c r="DR26" s="3463" t="s">
        <v>1061</v>
      </c>
      <c r="DS26" s="3493"/>
      <c r="DT26" s="3496" t="s">
        <v>1061</v>
      </c>
      <c r="DU26" s="3463"/>
      <c r="DV26" s="3463" t="s">
        <v>1061</v>
      </c>
      <c r="DW26" s="3463"/>
      <c r="DX26" s="3463" t="s">
        <v>1061</v>
      </c>
      <c r="DY26" s="3493"/>
      <c r="DZ26" s="3496" t="s">
        <v>1061</v>
      </c>
      <c r="EA26" s="3463"/>
      <c r="EB26" s="3463" t="s">
        <v>1061</v>
      </c>
      <c r="EC26" s="3463"/>
      <c r="ED26" s="3463" t="s">
        <v>1061</v>
      </c>
      <c r="EE26" s="3493"/>
      <c r="EF26" s="3496"/>
      <c r="EG26" s="3463"/>
      <c r="EH26" s="3463"/>
      <c r="EI26" s="3463"/>
      <c r="EJ26" s="3463"/>
      <c r="EK26" s="3493"/>
      <c r="EL26" s="3496"/>
      <c r="EM26" s="3463"/>
      <c r="EN26" s="3463"/>
      <c r="EO26" s="3463"/>
      <c r="EP26" s="3463"/>
      <c r="EQ26" s="3493"/>
      <c r="ER26" s="3496" t="s">
        <v>1061</v>
      </c>
      <c r="ES26" s="3463"/>
      <c r="ET26" s="3463" t="s">
        <v>1061</v>
      </c>
      <c r="EU26" s="3463"/>
      <c r="EV26" s="3463" t="s">
        <v>1061</v>
      </c>
      <c r="EW26" s="3493"/>
      <c r="EX26" s="3496" t="s">
        <v>1061</v>
      </c>
      <c r="EY26" s="3463"/>
      <c r="EZ26" s="3463" t="s">
        <v>1061</v>
      </c>
      <c r="FA26" s="3463"/>
      <c r="FB26" s="3463" t="s">
        <v>1061</v>
      </c>
      <c r="FC26" s="3493"/>
      <c r="FD26" s="3496" t="s">
        <v>1061</v>
      </c>
      <c r="FE26" s="3463"/>
      <c r="FF26" s="3463" t="s">
        <v>1061</v>
      </c>
      <c r="FG26" s="3463"/>
      <c r="FH26" s="3463" t="s">
        <v>1061</v>
      </c>
      <c r="FI26" s="3493"/>
      <c r="FJ26" s="3496" t="s">
        <v>1061</v>
      </c>
      <c r="FK26" s="3463"/>
      <c r="FL26" s="3463" t="s">
        <v>1061</v>
      </c>
      <c r="FM26" s="3463"/>
      <c r="FN26" s="3463" t="s">
        <v>1061</v>
      </c>
      <c r="FO26" s="3493"/>
      <c r="FP26" s="3496"/>
      <c r="FQ26" s="3463"/>
      <c r="FR26" s="3463"/>
      <c r="FS26" s="3463"/>
      <c r="FT26" s="3463"/>
      <c r="FU26" s="3493"/>
      <c r="FV26" s="3496"/>
      <c r="FW26" s="3463"/>
      <c r="FX26" s="3463"/>
      <c r="FY26" s="3463"/>
      <c r="FZ26" s="3463"/>
      <c r="GA26" s="3493"/>
      <c r="GB26" s="3496"/>
      <c r="GC26" s="3463"/>
      <c r="GD26" s="3463"/>
      <c r="GE26" s="3463"/>
      <c r="GF26" s="3458"/>
      <c r="GG26" s="3507"/>
      <c r="GH26" s="421">
        <f t="shared" si="0"/>
        <v>19</v>
      </c>
      <c r="GI26" s="421">
        <f t="shared" si="1"/>
        <v>18</v>
      </c>
      <c r="GJ26" s="421">
        <f t="shared" si="2"/>
        <v>18</v>
      </c>
      <c r="GK26" s="14"/>
      <c r="GM26" s="422">
        <f t="shared" si="3"/>
        <v>10</v>
      </c>
      <c r="GN26" s="422">
        <f t="shared" si="4"/>
        <v>9</v>
      </c>
      <c r="GO26" s="422">
        <f t="shared" si="5"/>
        <v>9</v>
      </c>
      <c r="GP26" s="422">
        <f t="shared" si="6"/>
        <v>9</v>
      </c>
      <c r="GQ26" s="422">
        <f t="shared" si="7"/>
        <v>9</v>
      </c>
      <c r="GR26" s="422">
        <f t="shared" si="8"/>
        <v>9</v>
      </c>
      <c r="GS26" s="417" t="str">
        <f t="shared" si="9"/>
        <v>○</v>
      </c>
      <c r="GT26" s="417" t="str">
        <f t="shared" si="10"/>
        <v/>
      </c>
    </row>
    <row r="27" spans="1:202">
      <c r="A27" s="3438">
        <v>4</v>
      </c>
      <c r="B27" s="3443"/>
      <c r="C27" s="3447"/>
      <c r="D27" s="3452"/>
      <c r="E27" s="3458"/>
      <c r="F27" s="3463"/>
      <c r="G27" s="3463"/>
      <c r="H27" s="3463"/>
      <c r="I27" s="3466"/>
      <c r="J27" s="3469"/>
      <c r="K27" s="3463"/>
      <c r="L27" s="3463"/>
      <c r="M27" s="3463"/>
      <c r="N27" s="3463"/>
      <c r="O27" s="3466"/>
      <c r="P27" s="3469" t="s">
        <v>1061</v>
      </c>
      <c r="Q27" s="3463"/>
      <c r="R27" s="3463" t="s">
        <v>1061</v>
      </c>
      <c r="S27" s="3463"/>
      <c r="T27" s="3463" t="s">
        <v>1061</v>
      </c>
      <c r="U27" s="3493"/>
      <c r="V27" s="3496" t="s">
        <v>1061</v>
      </c>
      <c r="W27" s="3463"/>
      <c r="X27" s="3463" t="s">
        <v>1061</v>
      </c>
      <c r="Y27" s="3463"/>
      <c r="Z27" s="3463" t="s">
        <v>1061</v>
      </c>
      <c r="AA27" s="3493"/>
      <c r="AB27" s="3496" t="s">
        <v>1061</v>
      </c>
      <c r="AC27" s="3463"/>
      <c r="AD27" s="3463" t="s">
        <v>1061</v>
      </c>
      <c r="AE27" s="3463"/>
      <c r="AF27" s="3463" t="s">
        <v>1061</v>
      </c>
      <c r="AG27" s="3493"/>
      <c r="AH27" s="3496" t="s">
        <v>1061</v>
      </c>
      <c r="AI27" s="3463"/>
      <c r="AJ27" s="3463" t="s">
        <v>1061</v>
      </c>
      <c r="AK27" s="3463"/>
      <c r="AL27" s="3463" t="s">
        <v>1061</v>
      </c>
      <c r="AM27" s="3493"/>
      <c r="AN27" s="3496" t="s">
        <v>1061</v>
      </c>
      <c r="AO27" s="3463"/>
      <c r="AP27" s="3463" t="s">
        <v>1061</v>
      </c>
      <c r="AQ27" s="3463"/>
      <c r="AR27" s="3463" t="s">
        <v>1061</v>
      </c>
      <c r="AS27" s="3493"/>
      <c r="AT27" s="3496"/>
      <c r="AU27" s="3463"/>
      <c r="AV27" s="3463"/>
      <c r="AW27" s="3463"/>
      <c r="AX27" s="3463"/>
      <c r="AY27" s="3466"/>
      <c r="AZ27" s="3469"/>
      <c r="BA27" s="3463"/>
      <c r="BB27" s="3463"/>
      <c r="BC27" s="3463"/>
      <c r="BD27" s="3463"/>
      <c r="BE27" s="3466"/>
      <c r="BF27" s="3469" t="s">
        <v>1061</v>
      </c>
      <c r="BG27" s="3463"/>
      <c r="BH27" s="3463" t="s">
        <v>1061</v>
      </c>
      <c r="BI27" s="3463"/>
      <c r="BJ27" s="3463" t="s">
        <v>1061</v>
      </c>
      <c r="BK27" s="3493"/>
      <c r="BL27" s="3496" t="s">
        <v>1061</v>
      </c>
      <c r="BM27" s="3463"/>
      <c r="BN27" s="3463" t="s">
        <v>1061</v>
      </c>
      <c r="BO27" s="3463"/>
      <c r="BP27" s="3463" t="s">
        <v>1061</v>
      </c>
      <c r="BQ27" s="3493"/>
      <c r="BR27" s="3496" t="s">
        <v>1061</v>
      </c>
      <c r="BS27" s="3463"/>
      <c r="BT27" s="3463" t="s">
        <v>1061</v>
      </c>
      <c r="BU27" s="3463"/>
      <c r="BV27" s="3463" t="s">
        <v>1061</v>
      </c>
      <c r="BW27" s="3493"/>
      <c r="BX27" s="3496" t="s">
        <v>1061</v>
      </c>
      <c r="BY27" s="3463"/>
      <c r="BZ27" s="3463" t="s">
        <v>1061</v>
      </c>
      <c r="CA27" s="3463"/>
      <c r="CB27" s="3463" t="s">
        <v>1061</v>
      </c>
      <c r="CC27" s="3493"/>
      <c r="CD27" s="3496" t="s">
        <v>1061</v>
      </c>
      <c r="CE27" s="3463"/>
      <c r="CF27" s="3463" t="s">
        <v>1061</v>
      </c>
      <c r="CG27" s="3463"/>
      <c r="CH27" s="3463" t="s">
        <v>1061</v>
      </c>
      <c r="CI27" s="3493"/>
      <c r="CJ27" s="3496"/>
      <c r="CK27" s="3463"/>
      <c r="CL27" s="3463"/>
      <c r="CM27" s="3463"/>
      <c r="CN27" s="3463"/>
      <c r="CO27" s="3493"/>
      <c r="CP27" s="3469"/>
      <c r="CQ27" s="3463"/>
      <c r="CR27" s="3463"/>
      <c r="CS27" s="3463"/>
      <c r="CT27" s="3463"/>
      <c r="CU27" s="3466"/>
      <c r="CV27" s="3469"/>
      <c r="CW27" s="3463"/>
      <c r="CX27" s="3463"/>
      <c r="CY27" s="3463"/>
      <c r="CZ27" s="3463"/>
      <c r="DA27" s="3493"/>
      <c r="DB27" s="3496" t="s">
        <v>1061</v>
      </c>
      <c r="DC27" s="3463"/>
      <c r="DD27" s="3463" t="s">
        <v>1061</v>
      </c>
      <c r="DE27" s="3463"/>
      <c r="DF27" s="3463" t="s">
        <v>1061</v>
      </c>
      <c r="DG27" s="3493"/>
      <c r="DH27" s="3496" t="s">
        <v>1061</v>
      </c>
      <c r="DI27" s="3463"/>
      <c r="DJ27" s="3463" t="s">
        <v>1061</v>
      </c>
      <c r="DK27" s="3463"/>
      <c r="DL27" s="3463" t="s">
        <v>1061</v>
      </c>
      <c r="DM27" s="3493"/>
      <c r="DN27" s="3496" t="s">
        <v>1061</v>
      </c>
      <c r="DO27" s="3463"/>
      <c r="DP27" s="3463" t="s">
        <v>1061</v>
      </c>
      <c r="DQ27" s="3463"/>
      <c r="DR27" s="3463" t="s">
        <v>1061</v>
      </c>
      <c r="DS27" s="3493"/>
      <c r="DT27" s="3496" t="s">
        <v>1061</v>
      </c>
      <c r="DU27" s="3463"/>
      <c r="DV27" s="3463" t="s">
        <v>1061</v>
      </c>
      <c r="DW27" s="3463"/>
      <c r="DX27" s="3463" t="s">
        <v>1061</v>
      </c>
      <c r="DY27" s="3493"/>
      <c r="DZ27" s="3496" t="s">
        <v>1061</v>
      </c>
      <c r="EA27" s="3463"/>
      <c r="EB27" s="3463" t="s">
        <v>1061</v>
      </c>
      <c r="EC27" s="3463"/>
      <c r="ED27" s="3463" t="s">
        <v>1061</v>
      </c>
      <c r="EE27" s="3493"/>
      <c r="EF27" s="3496"/>
      <c r="EG27" s="3463"/>
      <c r="EH27" s="3463"/>
      <c r="EI27" s="3463"/>
      <c r="EJ27" s="3463"/>
      <c r="EK27" s="3493"/>
      <c r="EL27" s="3496"/>
      <c r="EM27" s="3463"/>
      <c r="EN27" s="3463"/>
      <c r="EO27" s="3463"/>
      <c r="EP27" s="3463"/>
      <c r="EQ27" s="3493"/>
      <c r="ER27" s="3496" t="s">
        <v>1061</v>
      </c>
      <c r="ES27" s="3463"/>
      <c r="ET27" s="3463" t="s">
        <v>1061</v>
      </c>
      <c r="EU27" s="3463"/>
      <c r="EV27" s="3463" t="s">
        <v>1061</v>
      </c>
      <c r="EW27" s="3493"/>
      <c r="EX27" s="3496" t="s">
        <v>1061</v>
      </c>
      <c r="EY27" s="3463"/>
      <c r="EZ27" s="3463" t="s">
        <v>1061</v>
      </c>
      <c r="FA27" s="3463"/>
      <c r="FB27" s="3463" t="s">
        <v>1061</v>
      </c>
      <c r="FC27" s="3493"/>
      <c r="FD27" s="3496" t="s">
        <v>1061</v>
      </c>
      <c r="FE27" s="3463"/>
      <c r="FF27" s="3463" t="s">
        <v>1061</v>
      </c>
      <c r="FG27" s="3463"/>
      <c r="FH27" s="3463" t="s">
        <v>1061</v>
      </c>
      <c r="FI27" s="3493"/>
      <c r="FJ27" s="3496" t="s">
        <v>1061</v>
      </c>
      <c r="FK27" s="3463"/>
      <c r="FL27" s="3463" t="s">
        <v>1061</v>
      </c>
      <c r="FM27" s="3463"/>
      <c r="FN27" s="3463" t="s">
        <v>1061</v>
      </c>
      <c r="FO27" s="3493"/>
      <c r="FP27" s="3496"/>
      <c r="FQ27" s="3463"/>
      <c r="FR27" s="3463"/>
      <c r="FS27" s="3463"/>
      <c r="FT27" s="3463"/>
      <c r="FU27" s="3493"/>
      <c r="FV27" s="3496"/>
      <c r="FW27" s="3463"/>
      <c r="FX27" s="3463"/>
      <c r="FY27" s="3463"/>
      <c r="FZ27" s="3463"/>
      <c r="GA27" s="3493"/>
      <c r="GB27" s="3496"/>
      <c r="GC27" s="3463"/>
      <c r="GD27" s="3463"/>
      <c r="GE27" s="3463"/>
      <c r="GF27" s="3458"/>
      <c r="GG27" s="3507"/>
      <c r="GH27" s="421">
        <f t="shared" si="0"/>
        <v>19</v>
      </c>
      <c r="GI27" s="421">
        <f t="shared" si="1"/>
        <v>19</v>
      </c>
      <c r="GJ27" s="421">
        <f t="shared" si="2"/>
        <v>19</v>
      </c>
      <c r="GK27" s="14"/>
      <c r="GM27" s="422">
        <f t="shared" si="3"/>
        <v>10</v>
      </c>
      <c r="GN27" s="422">
        <f t="shared" si="4"/>
        <v>9</v>
      </c>
      <c r="GO27" s="422">
        <f t="shared" si="5"/>
        <v>10</v>
      </c>
      <c r="GP27" s="422">
        <f t="shared" si="6"/>
        <v>9</v>
      </c>
      <c r="GQ27" s="422">
        <f t="shared" si="7"/>
        <v>10</v>
      </c>
      <c r="GR27" s="422">
        <f t="shared" si="8"/>
        <v>9</v>
      </c>
      <c r="GS27" s="417" t="str">
        <f t="shared" si="9"/>
        <v>○</v>
      </c>
      <c r="GT27" s="417" t="str">
        <f t="shared" si="10"/>
        <v/>
      </c>
    </row>
    <row r="28" spans="1:202">
      <c r="A28" s="3438">
        <v>5</v>
      </c>
      <c r="B28" s="3443"/>
      <c r="C28" s="3447" t="s">
        <v>1061</v>
      </c>
      <c r="D28" s="3452"/>
      <c r="E28" s="3458"/>
      <c r="F28" s="3463"/>
      <c r="G28" s="3463"/>
      <c r="H28" s="3463"/>
      <c r="I28" s="3466"/>
      <c r="J28" s="3469"/>
      <c r="K28" s="3463"/>
      <c r="L28" s="3463"/>
      <c r="M28" s="3463"/>
      <c r="N28" s="3463"/>
      <c r="O28" s="3466"/>
      <c r="P28" s="3469" t="s">
        <v>1061</v>
      </c>
      <c r="Q28" s="3463"/>
      <c r="R28" s="3463" t="s">
        <v>1061</v>
      </c>
      <c r="S28" s="3463"/>
      <c r="T28" s="3463" t="s">
        <v>1061</v>
      </c>
      <c r="U28" s="3493"/>
      <c r="V28" s="3496" t="s">
        <v>1061</v>
      </c>
      <c r="W28" s="3463"/>
      <c r="X28" s="3463" t="s">
        <v>1061</v>
      </c>
      <c r="Y28" s="3463"/>
      <c r="Z28" s="3463" t="s">
        <v>1061</v>
      </c>
      <c r="AA28" s="3493"/>
      <c r="AB28" s="3496" t="s">
        <v>1061</v>
      </c>
      <c r="AC28" s="3463"/>
      <c r="AD28" s="3463" t="s">
        <v>1061</v>
      </c>
      <c r="AE28" s="3463"/>
      <c r="AF28" s="3463" t="s">
        <v>1061</v>
      </c>
      <c r="AG28" s="3493"/>
      <c r="AH28" s="3496" t="s">
        <v>1061</v>
      </c>
      <c r="AI28" s="3463"/>
      <c r="AJ28" s="3463" t="s">
        <v>1061</v>
      </c>
      <c r="AK28" s="3463"/>
      <c r="AL28" s="3463" t="s">
        <v>1061</v>
      </c>
      <c r="AM28" s="3493"/>
      <c r="AN28" s="3496" t="s">
        <v>1061</v>
      </c>
      <c r="AO28" s="3463"/>
      <c r="AP28" s="3463" t="s">
        <v>1061</v>
      </c>
      <c r="AQ28" s="3463"/>
      <c r="AR28" s="3463" t="s">
        <v>1061</v>
      </c>
      <c r="AS28" s="3493"/>
      <c r="AT28" s="3496"/>
      <c r="AU28" s="3463"/>
      <c r="AV28" s="3463"/>
      <c r="AW28" s="3463"/>
      <c r="AX28" s="3463"/>
      <c r="AY28" s="3466"/>
      <c r="AZ28" s="3469"/>
      <c r="BA28" s="3463"/>
      <c r="BB28" s="3463"/>
      <c r="BC28" s="3463"/>
      <c r="BD28" s="3463"/>
      <c r="BE28" s="3466"/>
      <c r="BF28" s="3469" t="s">
        <v>1061</v>
      </c>
      <c r="BG28" s="3463"/>
      <c r="BH28" s="3463" t="s">
        <v>1061</v>
      </c>
      <c r="BI28" s="3463"/>
      <c r="BJ28" s="3463" t="s">
        <v>1061</v>
      </c>
      <c r="BK28" s="3493"/>
      <c r="BL28" s="3496" t="s">
        <v>1061</v>
      </c>
      <c r="BM28" s="3463"/>
      <c r="BN28" s="3463" t="s">
        <v>1061</v>
      </c>
      <c r="BO28" s="3463"/>
      <c r="BP28" s="3463" t="s">
        <v>1061</v>
      </c>
      <c r="BQ28" s="3493"/>
      <c r="BR28" s="3496" t="s">
        <v>1061</v>
      </c>
      <c r="BS28" s="3463"/>
      <c r="BT28" s="3463" t="s">
        <v>1061</v>
      </c>
      <c r="BU28" s="3463"/>
      <c r="BV28" s="3463" t="s">
        <v>1061</v>
      </c>
      <c r="BW28" s="3493"/>
      <c r="BX28" s="3496" t="s">
        <v>1061</v>
      </c>
      <c r="BY28" s="3463"/>
      <c r="BZ28" s="3463" t="s">
        <v>1061</v>
      </c>
      <c r="CA28" s="3463"/>
      <c r="CB28" s="3463" t="s">
        <v>1061</v>
      </c>
      <c r="CC28" s="3493"/>
      <c r="CD28" s="3496" t="s">
        <v>1061</v>
      </c>
      <c r="CE28" s="3463"/>
      <c r="CF28" s="3463" t="s">
        <v>1061</v>
      </c>
      <c r="CG28" s="3463"/>
      <c r="CH28" s="3463"/>
      <c r="CI28" s="3493"/>
      <c r="CJ28" s="3496"/>
      <c r="CK28" s="3463"/>
      <c r="CL28" s="3463"/>
      <c r="CM28" s="3463"/>
      <c r="CN28" s="3463"/>
      <c r="CO28" s="3493"/>
      <c r="CP28" s="3469"/>
      <c r="CQ28" s="3463"/>
      <c r="CR28" s="3463"/>
      <c r="CS28" s="3463"/>
      <c r="CT28" s="3463"/>
      <c r="CU28" s="3466"/>
      <c r="CV28" s="3469"/>
      <c r="CW28" s="3463"/>
      <c r="CX28" s="3463"/>
      <c r="CY28" s="3463"/>
      <c r="CZ28" s="3463"/>
      <c r="DA28" s="3493"/>
      <c r="DB28" s="3496" t="s">
        <v>1061</v>
      </c>
      <c r="DC28" s="3463"/>
      <c r="DD28" s="3463" t="s">
        <v>1061</v>
      </c>
      <c r="DE28" s="3463"/>
      <c r="DF28" s="3463" t="s">
        <v>1061</v>
      </c>
      <c r="DG28" s="3493"/>
      <c r="DH28" s="3496" t="s">
        <v>1061</v>
      </c>
      <c r="DI28" s="3463"/>
      <c r="DJ28" s="3463" t="s">
        <v>1061</v>
      </c>
      <c r="DK28" s="3463"/>
      <c r="DL28" s="3463" t="s">
        <v>1061</v>
      </c>
      <c r="DM28" s="3493"/>
      <c r="DN28" s="3496" t="s">
        <v>1061</v>
      </c>
      <c r="DO28" s="3463"/>
      <c r="DP28" s="3463" t="s">
        <v>1061</v>
      </c>
      <c r="DQ28" s="3463"/>
      <c r="DR28" s="3463" t="s">
        <v>1061</v>
      </c>
      <c r="DS28" s="3493"/>
      <c r="DT28" s="3496" t="s">
        <v>1061</v>
      </c>
      <c r="DU28" s="3463"/>
      <c r="DV28" s="3463" t="s">
        <v>1061</v>
      </c>
      <c r="DW28" s="3463"/>
      <c r="DX28" s="3463" t="s">
        <v>1061</v>
      </c>
      <c r="DY28" s="3493"/>
      <c r="DZ28" s="3496" t="s">
        <v>1061</v>
      </c>
      <c r="EA28" s="3463"/>
      <c r="EB28" s="3463" t="s">
        <v>1061</v>
      </c>
      <c r="EC28" s="3463"/>
      <c r="ED28" s="3463" t="s">
        <v>1061</v>
      </c>
      <c r="EE28" s="3493"/>
      <c r="EF28" s="3496"/>
      <c r="EG28" s="3463"/>
      <c r="EH28" s="3463"/>
      <c r="EI28" s="3463"/>
      <c r="EJ28" s="3463"/>
      <c r="EK28" s="3493"/>
      <c r="EL28" s="3496"/>
      <c r="EM28" s="3463"/>
      <c r="EN28" s="3463"/>
      <c r="EO28" s="3463"/>
      <c r="EP28" s="3463"/>
      <c r="EQ28" s="3493"/>
      <c r="ER28" s="3496" t="s">
        <v>1061</v>
      </c>
      <c r="ES28" s="3463"/>
      <c r="ET28" s="3463" t="s">
        <v>1061</v>
      </c>
      <c r="EU28" s="3463"/>
      <c r="EV28" s="3463" t="s">
        <v>1061</v>
      </c>
      <c r="EW28" s="3493"/>
      <c r="EX28" s="3496" t="s">
        <v>1061</v>
      </c>
      <c r="EY28" s="3463"/>
      <c r="EZ28" s="3463" t="s">
        <v>1061</v>
      </c>
      <c r="FA28" s="3463"/>
      <c r="FB28" s="3463" t="s">
        <v>1061</v>
      </c>
      <c r="FC28" s="3493"/>
      <c r="FD28" s="3496" t="s">
        <v>1061</v>
      </c>
      <c r="FE28" s="3463"/>
      <c r="FF28" s="3463" t="s">
        <v>1061</v>
      </c>
      <c r="FG28" s="3463"/>
      <c r="FH28" s="3463" t="s">
        <v>1061</v>
      </c>
      <c r="FI28" s="3493"/>
      <c r="FJ28" s="3496" t="s">
        <v>1061</v>
      </c>
      <c r="FK28" s="3463"/>
      <c r="FL28" s="3463" t="s">
        <v>1061</v>
      </c>
      <c r="FM28" s="3463"/>
      <c r="FN28" s="3463" t="s">
        <v>1061</v>
      </c>
      <c r="FO28" s="3493"/>
      <c r="FP28" s="3496"/>
      <c r="FQ28" s="3463"/>
      <c r="FR28" s="3463"/>
      <c r="FS28" s="3463"/>
      <c r="FT28" s="3463"/>
      <c r="FU28" s="3493"/>
      <c r="FV28" s="3496"/>
      <c r="FW28" s="3463"/>
      <c r="FX28" s="3463"/>
      <c r="FY28" s="3463"/>
      <c r="FZ28" s="3463"/>
      <c r="GA28" s="3493"/>
      <c r="GB28" s="3496"/>
      <c r="GC28" s="3463"/>
      <c r="GD28" s="3463"/>
      <c r="GE28" s="3463"/>
      <c r="GF28" s="3458"/>
      <c r="GG28" s="3507"/>
      <c r="GH28" s="421">
        <f t="shared" si="0"/>
        <v>19</v>
      </c>
      <c r="GI28" s="421">
        <f t="shared" si="1"/>
        <v>19</v>
      </c>
      <c r="GJ28" s="421">
        <f t="shared" si="2"/>
        <v>18</v>
      </c>
      <c r="GK28" s="14"/>
      <c r="GM28" s="422">
        <f t="shared" si="3"/>
        <v>10</v>
      </c>
      <c r="GN28" s="422">
        <f t="shared" si="4"/>
        <v>9</v>
      </c>
      <c r="GO28" s="422">
        <f t="shared" si="5"/>
        <v>10</v>
      </c>
      <c r="GP28" s="422">
        <f t="shared" si="6"/>
        <v>9</v>
      </c>
      <c r="GQ28" s="422">
        <f t="shared" si="7"/>
        <v>9</v>
      </c>
      <c r="GR28" s="422">
        <f t="shared" si="8"/>
        <v>9</v>
      </c>
      <c r="GS28" s="417" t="str">
        <f t="shared" si="9"/>
        <v>○</v>
      </c>
      <c r="GT28" s="417" t="str">
        <f t="shared" si="10"/>
        <v>○</v>
      </c>
    </row>
    <row r="29" spans="1:202">
      <c r="A29" s="3438">
        <v>6</v>
      </c>
      <c r="B29" s="3443"/>
      <c r="C29" s="3447"/>
      <c r="D29" s="3452"/>
      <c r="E29" s="3458"/>
      <c r="F29" s="3463"/>
      <c r="G29" s="3463"/>
      <c r="H29" s="3463"/>
      <c r="I29" s="3466"/>
      <c r="J29" s="3469"/>
      <c r="K29" s="3463"/>
      <c r="L29" s="3463"/>
      <c r="M29" s="3463"/>
      <c r="N29" s="3463"/>
      <c r="O29" s="3466"/>
      <c r="P29" s="3469" t="s">
        <v>1061</v>
      </c>
      <c r="Q29" s="3463"/>
      <c r="R29" s="3463" t="s">
        <v>1061</v>
      </c>
      <c r="S29" s="3463"/>
      <c r="T29" s="3463" t="s">
        <v>1061</v>
      </c>
      <c r="U29" s="3493"/>
      <c r="V29" s="3496" t="s">
        <v>1061</v>
      </c>
      <c r="W29" s="3463"/>
      <c r="X29" s="3463" t="s">
        <v>1061</v>
      </c>
      <c r="Y29" s="3463"/>
      <c r="Z29" s="3463" t="s">
        <v>1061</v>
      </c>
      <c r="AA29" s="3493"/>
      <c r="AB29" s="3496" t="s">
        <v>1061</v>
      </c>
      <c r="AC29" s="3463"/>
      <c r="AD29" s="3463" t="s">
        <v>1061</v>
      </c>
      <c r="AE29" s="3463"/>
      <c r="AF29" s="3463" t="s">
        <v>1061</v>
      </c>
      <c r="AG29" s="3493"/>
      <c r="AH29" s="3496" t="s">
        <v>1061</v>
      </c>
      <c r="AI29" s="3463"/>
      <c r="AJ29" s="3463" t="s">
        <v>1061</v>
      </c>
      <c r="AK29" s="3463"/>
      <c r="AL29" s="3463" t="s">
        <v>1061</v>
      </c>
      <c r="AM29" s="3493"/>
      <c r="AN29" s="3496" t="s">
        <v>1061</v>
      </c>
      <c r="AO29" s="3463"/>
      <c r="AP29" s="3463" t="s">
        <v>1061</v>
      </c>
      <c r="AQ29" s="3463"/>
      <c r="AR29" s="3463" t="s">
        <v>1061</v>
      </c>
      <c r="AS29" s="3493"/>
      <c r="AT29" s="3496"/>
      <c r="AU29" s="3463"/>
      <c r="AV29" s="3463"/>
      <c r="AW29" s="3463"/>
      <c r="AX29" s="3463"/>
      <c r="AY29" s="3466"/>
      <c r="AZ29" s="3469"/>
      <c r="BA29" s="3463"/>
      <c r="BB29" s="3463"/>
      <c r="BC29" s="3463"/>
      <c r="BD29" s="3463"/>
      <c r="BE29" s="3466"/>
      <c r="BF29" s="3469" t="s">
        <v>1061</v>
      </c>
      <c r="BG29" s="3463"/>
      <c r="BH29" s="3463" t="s">
        <v>1061</v>
      </c>
      <c r="BI29" s="3463"/>
      <c r="BJ29" s="3463" t="s">
        <v>1061</v>
      </c>
      <c r="BK29" s="3493"/>
      <c r="BL29" s="3496" t="s">
        <v>1061</v>
      </c>
      <c r="BM29" s="3463"/>
      <c r="BN29" s="3463" t="s">
        <v>1061</v>
      </c>
      <c r="BO29" s="3463"/>
      <c r="BP29" s="3463" t="s">
        <v>1061</v>
      </c>
      <c r="BQ29" s="3493"/>
      <c r="BR29" s="3496" t="s">
        <v>1061</v>
      </c>
      <c r="BS29" s="3463"/>
      <c r="BT29" s="3463" t="s">
        <v>1061</v>
      </c>
      <c r="BU29" s="3463"/>
      <c r="BV29" s="3463" t="s">
        <v>1061</v>
      </c>
      <c r="BW29" s="3493"/>
      <c r="BX29" s="3496" t="s">
        <v>1061</v>
      </c>
      <c r="BY29" s="3463"/>
      <c r="BZ29" s="3463" t="s">
        <v>1061</v>
      </c>
      <c r="CA29" s="3463"/>
      <c r="CB29" s="3463" t="s">
        <v>1061</v>
      </c>
      <c r="CC29" s="3493"/>
      <c r="CD29" s="3496" t="s">
        <v>1061</v>
      </c>
      <c r="CE29" s="3463"/>
      <c r="CF29" s="3463" t="s">
        <v>1061</v>
      </c>
      <c r="CG29" s="3463"/>
      <c r="CH29" s="3463" t="s">
        <v>1061</v>
      </c>
      <c r="CI29" s="3493"/>
      <c r="CJ29" s="3496"/>
      <c r="CK29" s="3463"/>
      <c r="CL29" s="3463"/>
      <c r="CM29" s="3463"/>
      <c r="CN29" s="3463"/>
      <c r="CO29" s="3493"/>
      <c r="CP29" s="3469"/>
      <c r="CQ29" s="3463"/>
      <c r="CR29" s="3463"/>
      <c r="CS29" s="3463"/>
      <c r="CT29" s="3463"/>
      <c r="CU29" s="3466"/>
      <c r="CV29" s="3469"/>
      <c r="CW29" s="3463"/>
      <c r="CX29" s="3463"/>
      <c r="CY29" s="3463"/>
      <c r="CZ29" s="3463"/>
      <c r="DA29" s="3493"/>
      <c r="DB29" s="3496" t="s">
        <v>1061</v>
      </c>
      <c r="DC29" s="3463"/>
      <c r="DD29" s="3463" t="s">
        <v>1061</v>
      </c>
      <c r="DE29" s="3463"/>
      <c r="DF29" s="3463" t="s">
        <v>1061</v>
      </c>
      <c r="DG29" s="3493"/>
      <c r="DH29" s="3496" t="s">
        <v>1061</v>
      </c>
      <c r="DI29" s="3463"/>
      <c r="DJ29" s="3463" t="s">
        <v>1061</v>
      </c>
      <c r="DK29" s="3463"/>
      <c r="DL29" s="3463" t="s">
        <v>1061</v>
      </c>
      <c r="DM29" s="3493"/>
      <c r="DN29" s="3496"/>
      <c r="DO29" s="3463"/>
      <c r="DP29" s="3463"/>
      <c r="DQ29" s="3463"/>
      <c r="DR29" s="3463"/>
      <c r="DS29" s="3493"/>
      <c r="DT29" s="3496"/>
      <c r="DU29" s="3463"/>
      <c r="DV29" s="3463"/>
      <c r="DW29" s="3463"/>
      <c r="DX29" s="3463"/>
      <c r="DY29" s="3493"/>
      <c r="DZ29" s="3496" t="s">
        <v>1061</v>
      </c>
      <c r="EA29" s="3463"/>
      <c r="EB29" s="3463" t="s">
        <v>1061</v>
      </c>
      <c r="EC29" s="3463"/>
      <c r="ED29" s="3463" t="s">
        <v>1061</v>
      </c>
      <c r="EE29" s="3493"/>
      <c r="EF29" s="3496"/>
      <c r="EG29" s="3463"/>
      <c r="EH29" s="3463"/>
      <c r="EI29" s="3463"/>
      <c r="EJ29" s="3463"/>
      <c r="EK29" s="3493"/>
      <c r="EL29" s="3496"/>
      <c r="EM29" s="3463"/>
      <c r="EN29" s="3463"/>
      <c r="EO29" s="3463"/>
      <c r="EP29" s="3463"/>
      <c r="EQ29" s="3493"/>
      <c r="ER29" s="3496" t="s">
        <v>1061</v>
      </c>
      <c r="ES29" s="3463"/>
      <c r="ET29" s="3463" t="s">
        <v>1061</v>
      </c>
      <c r="EU29" s="3463"/>
      <c r="EV29" s="3463" t="s">
        <v>1061</v>
      </c>
      <c r="EW29" s="3493"/>
      <c r="EX29" s="3496" t="s">
        <v>1061</v>
      </c>
      <c r="EY29" s="3463"/>
      <c r="EZ29" s="3463" t="s">
        <v>1061</v>
      </c>
      <c r="FA29" s="3463"/>
      <c r="FB29" s="3463" t="s">
        <v>1061</v>
      </c>
      <c r="FC29" s="3493"/>
      <c r="FD29" s="3496" t="s">
        <v>1061</v>
      </c>
      <c r="FE29" s="3463"/>
      <c r="FF29" s="3463" t="s">
        <v>1061</v>
      </c>
      <c r="FG29" s="3463"/>
      <c r="FH29" s="3463" t="s">
        <v>1061</v>
      </c>
      <c r="FI29" s="3493"/>
      <c r="FJ29" s="3496" t="s">
        <v>1061</v>
      </c>
      <c r="FK29" s="3463"/>
      <c r="FL29" s="3463" t="s">
        <v>1061</v>
      </c>
      <c r="FM29" s="3463"/>
      <c r="FN29" s="3463" t="s">
        <v>1061</v>
      </c>
      <c r="FO29" s="3493"/>
      <c r="FP29" s="3496"/>
      <c r="FQ29" s="3463"/>
      <c r="FR29" s="3463"/>
      <c r="FS29" s="3463"/>
      <c r="FT29" s="3463"/>
      <c r="FU29" s="3493"/>
      <c r="FV29" s="3496"/>
      <c r="FW29" s="3463"/>
      <c r="FX29" s="3463"/>
      <c r="FY29" s="3463"/>
      <c r="FZ29" s="3463"/>
      <c r="GA29" s="3493"/>
      <c r="GB29" s="3496"/>
      <c r="GC29" s="3463"/>
      <c r="GD29" s="3463"/>
      <c r="GE29" s="3463"/>
      <c r="GF29" s="3458"/>
      <c r="GG29" s="3507"/>
      <c r="GH29" s="421">
        <f t="shared" si="0"/>
        <v>17</v>
      </c>
      <c r="GI29" s="421">
        <f t="shared" si="1"/>
        <v>17</v>
      </c>
      <c r="GJ29" s="421">
        <f t="shared" si="2"/>
        <v>17</v>
      </c>
      <c r="GK29" s="14"/>
      <c r="GM29" s="422">
        <f t="shared" si="3"/>
        <v>10</v>
      </c>
      <c r="GN29" s="422">
        <f t="shared" si="4"/>
        <v>7</v>
      </c>
      <c r="GO29" s="422">
        <f t="shared" si="5"/>
        <v>10</v>
      </c>
      <c r="GP29" s="422">
        <f t="shared" si="6"/>
        <v>7</v>
      </c>
      <c r="GQ29" s="422">
        <f t="shared" si="7"/>
        <v>10</v>
      </c>
      <c r="GR29" s="422">
        <f t="shared" si="8"/>
        <v>7</v>
      </c>
      <c r="GS29" s="417" t="str">
        <f t="shared" si="9"/>
        <v>○</v>
      </c>
      <c r="GT29" s="417" t="str">
        <f t="shared" si="10"/>
        <v/>
      </c>
    </row>
    <row r="30" spans="1:202">
      <c r="A30" s="3438">
        <v>7</v>
      </c>
      <c r="B30" s="3443"/>
      <c r="C30" s="3447"/>
      <c r="D30" s="3452"/>
      <c r="E30" s="3458"/>
      <c r="F30" s="3463"/>
      <c r="G30" s="3463"/>
      <c r="H30" s="3463"/>
      <c r="I30" s="3466"/>
      <c r="J30" s="3469"/>
      <c r="K30" s="3463"/>
      <c r="L30" s="3463"/>
      <c r="M30" s="3463"/>
      <c r="N30" s="3463"/>
      <c r="O30" s="3466"/>
      <c r="P30" s="3469" t="s">
        <v>1061</v>
      </c>
      <c r="Q30" s="3463"/>
      <c r="R30" s="3463" t="s">
        <v>1061</v>
      </c>
      <c r="S30" s="3463"/>
      <c r="T30" s="3463" t="s">
        <v>1061</v>
      </c>
      <c r="U30" s="3493"/>
      <c r="V30" s="3496" t="s">
        <v>1061</v>
      </c>
      <c r="W30" s="3463"/>
      <c r="X30" s="3463" t="s">
        <v>1061</v>
      </c>
      <c r="Y30" s="3463"/>
      <c r="Z30" s="3463" t="s">
        <v>1061</v>
      </c>
      <c r="AA30" s="3493"/>
      <c r="AB30" s="3496" t="s">
        <v>1061</v>
      </c>
      <c r="AC30" s="3463"/>
      <c r="AD30" s="3463" t="s">
        <v>1061</v>
      </c>
      <c r="AE30" s="3463"/>
      <c r="AF30" s="3463" t="s">
        <v>1061</v>
      </c>
      <c r="AG30" s="3493"/>
      <c r="AH30" s="3496" t="s">
        <v>1061</v>
      </c>
      <c r="AI30" s="3463"/>
      <c r="AJ30" s="3463" t="s">
        <v>1061</v>
      </c>
      <c r="AK30" s="3463"/>
      <c r="AL30" s="3463" t="s">
        <v>1061</v>
      </c>
      <c r="AM30" s="3493"/>
      <c r="AN30" s="3496" t="s">
        <v>1061</v>
      </c>
      <c r="AO30" s="3463"/>
      <c r="AP30" s="3463" t="s">
        <v>1061</v>
      </c>
      <c r="AQ30" s="3463"/>
      <c r="AR30" s="3463" t="s">
        <v>1061</v>
      </c>
      <c r="AS30" s="3493"/>
      <c r="AT30" s="3496"/>
      <c r="AU30" s="3463"/>
      <c r="AV30" s="3463"/>
      <c r="AW30" s="3463"/>
      <c r="AX30" s="3463"/>
      <c r="AY30" s="3466"/>
      <c r="AZ30" s="3469"/>
      <c r="BA30" s="3463"/>
      <c r="BB30" s="3463"/>
      <c r="BC30" s="3463"/>
      <c r="BD30" s="3463"/>
      <c r="BE30" s="3466"/>
      <c r="BF30" s="3469" t="s">
        <v>1061</v>
      </c>
      <c r="BG30" s="3463"/>
      <c r="BH30" s="3463" t="s">
        <v>1061</v>
      </c>
      <c r="BI30" s="3463"/>
      <c r="BJ30" s="3463" t="s">
        <v>1061</v>
      </c>
      <c r="BK30" s="3493"/>
      <c r="BL30" s="3496" t="s">
        <v>1061</v>
      </c>
      <c r="BM30" s="3463"/>
      <c r="BN30" s="3463" t="s">
        <v>1061</v>
      </c>
      <c r="BO30" s="3463"/>
      <c r="BP30" s="3463" t="s">
        <v>1061</v>
      </c>
      <c r="BQ30" s="3493"/>
      <c r="BR30" s="3496" t="s">
        <v>1061</v>
      </c>
      <c r="BS30" s="3463"/>
      <c r="BT30" s="3463" t="s">
        <v>1061</v>
      </c>
      <c r="BU30" s="3463"/>
      <c r="BV30" s="3463" t="s">
        <v>1061</v>
      </c>
      <c r="BW30" s="3493"/>
      <c r="BX30" s="3496" t="s">
        <v>1061</v>
      </c>
      <c r="BY30" s="3463"/>
      <c r="BZ30" s="3463" t="s">
        <v>1061</v>
      </c>
      <c r="CA30" s="3463"/>
      <c r="CB30" s="3463" t="s">
        <v>1061</v>
      </c>
      <c r="CC30" s="3493"/>
      <c r="CD30" s="3496" t="s">
        <v>1061</v>
      </c>
      <c r="CE30" s="3463"/>
      <c r="CF30" s="3463" t="s">
        <v>1061</v>
      </c>
      <c r="CG30" s="3463"/>
      <c r="CH30" s="3463"/>
      <c r="CI30" s="3493"/>
      <c r="CJ30" s="3496"/>
      <c r="CK30" s="3463"/>
      <c r="CL30" s="3463"/>
      <c r="CM30" s="3463"/>
      <c r="CN30" s="3463"/>
      <c r="CO30" s="3493"/>
      <c r="CP30" s="3469"/>
      <c r="CQ30" s="3463"/>
      <c r="CR30" s="3463"/>
      <c r="CS30" s="3463"/>
      <c r="CT30" s="3463"/>
      <c r="CU30" s="3466"/>
      <c r="CV30" s="3469"/>
      <c r="CW30" s="3463"/>
      <c r="CX30" s="3463"/>
      <c r="CY30" s="3463"/>
      <c r="CZ30" s="3463"/>
      <c r="DA30" s="3493"/>
      <c r="DB30" s="3496" t="s">
        <v>1061</v>
      </c>
      <c r="DC30" s="3463"/>
      <c r="DD30" s="3463" t="s">
        <v>1061</v>
      </c>
      <c r="DE30" s="3463"/>
      <c r="DF30" s="3463" t="s">
        <v>1061</v>
      </c>
      <c r="DG30" s="3493"/>
      <c r="DH30" s="3496" t="s">
        <v>1061</v>
      </c>
      <c r="DI30" s="3463"/>
      <c r="DJ30" s="3463" t="s">
        <v>1061</v>
      </c>
      <c r="DK30" s="3463"/>
      <c r="DL30" s="3463" t="s">
        <v>1061</v>
      </c>
      <c r="DM30" s="3493"/>
      <c r="DN30" s="3496" t="s">
        <v>1061</v>
      </c>
      <c r="DO30" s="3463"/>
      <c r="DP30" s="3463" t="s">
        <v>1061</v>
      </c>
      <c r="DQ30" s="3463"/>
      <c r="DR30" s="3463" t="s">
        <v>1061</v>
      </c>
      <c r="DS30" s="3493"/>
      <c r="DT30" s="3496" t="s">
        <v>1061</v>
      </c>
      <c r="DU30" s="3463"/>
      <c r="DV30" s="3463" t="s">
        <v>1061</v>
      </c>
      <c r="DW30" s="3463"/>
      <c r="DX30" s="3463" t="s">
        <v>1061</v>
      </c>
      <c r="DY30" s="3493"/>
      <c r="DZ30" s="3496" t="s">
        <v>1061</v>
      </c>
      <c r="EA30" s="3463"/>
      <c r="EB30" s="3463" t="s">
        <v>1061</v>
      </c>
      <c r="EC30" s="3463"/>
      <c r="ED30" s="3463" t="s">
        <v>1061</v>
      </c>
      <c r="EE30" s="3493"/>
      <c r="EF30" s="3496"/>
      <c r="EG30" s="3463"/>
      <c r="EH30" s="3463"/>
      <c r="EI30" s="3463"/>
      <c r="EJ30" s="3463"/>
      <c r="EK30" s="3493"/>
      <c r="EL30" s="3496"/>
      <c r="EM30" s="3463"/>
      <c r="EN30" s="3463"/>
      <c r="EO30" s="3463"/>
      <c r="EP30" s="3463"/>
      <c r="EQ30" s="3493"/>
      <c r="ER30" s="3496" t="s">
        <v>1061</v>
      </c>
      <c r="ES30" s="3463"/>
      <c r="ET30" s="3463" t="s">
        <v>1061</v>
      </c>
      <c r="EU30" s="3463"/>
      <c r="EV30" s="3463" t="s">
        <v>1061</v>
      </c>
      <c r="EW30" s="3493"/>
      <c r="EX30" s="3496" t="s">
        <v>1061</v>
      </c>
      <c r="EY30" s="3463"/>
      <c r="EZ30" s="3463" t="s">
        <v>1061</v>
      </c>
      <c r="FA30" s="3463"/>
      <c r="FB30" s="3463" t="s">
        <v>1061</v>
      </c>
      <c r="FC30" s="3493"/>
      <c r="FD30" s="3496" t="s">
        <v>1061</v>
      </c>
      <c r="FE30" s="3463"/>
      <c r="FF30" s="3463" t="s">
        <v>1061</v>
      </c>
      <c r="FG30" s="3463"/>
      <c r="FH30" s="3463" t="s">
        <v>1061</v>
      </c>
      <c r="FI30" s="3493"/>
      <c r="FJ30" s="3496" t="s">
        <v>1061</v>
      </c>
      <c r="FK30" s="3463"/>
      <c r="FL30" s="3463" t="s">
        <v>1061</v>
      </c>
      <c r="FM30" s="3463"/>
      <c r="FN30" s="3463" t="s">
        <v>1061</v>
      </c>
      <c r="FO30" s="3493"/>
      <c r="FP30" s="3496"/>
      <c r="FQ30" s="3463"/>
      <c r="FR30" s="3463"/>
      <c r="FS30" s="3463"/>
      <c r="FT30" s="3463"/>
      <c r="FU30" s="3493"/>
      <c r="FV30" s="3496"/>
      <c r="FW30" s="3463"/>
      <c r="FX30" s="3463"/>
      <c r="FY30" s="3463"/>
      <c r="FZ30" s="3463"/>
      <c r="GA30" s="3493"/>
      <c r="GB30" s="3496"/>
      <c r="GC30" s="3463"/>
      <c r="GD30" s="3463"/>
      <c r="GE30" s="3463"/>
      <c r="GF30" s="3458"/>
      <c r="GG30" s="3507"/>
      <c r="GH30" s="421">
        <f t="shared" si="0"/>
        <v>19</v>
      </c>
      <c r="GI30" s="421">
        <f t="shared" si="1"/>
        <v>19</v>
      </c>
      <c r="GJ30" s="421">
        <f t="shared" si="2"/>
        <v>18</v>
      </c>
      <c r="GK30" s="14"/>
      <c r="GM30" s="422">
        <f t="shared" si="3"/>
        <v>10</v>
      </c>
      <c r="GN30" s="422">
        <f t="shared" si="4"/>
        <v>9</v>
      </c>
      <c r="GO30" s="422">
        <f t="shared" si="5"/>
        <v>10</v>
      </c>
      <c r="GP30" s="422">
        <f t="shared" si="6"/>
        <v>9</v>
      </c>
      <c r="GQ30" s="422">
        <f t="shared" si="7"/>
        <v>9</v>
      </c>
      <c r="GR30" s="422">
        <f t="shared" si="8"/>
        <v>9</v>
      </c>
      <c r="GS30" s="417" t="str">
        <f t="shared" si="9"/>
        <v>○</v>
      </c>
      <c r="GT30" s="417" t="str">
        <f t="shared" si="10"/>
        <v/>
      </c>
    </row>
    <row r="31" spans="1:202">
      <c r="A31" s="3438">
        <v>8</v>
      </c>
      <c r="B31" s="3443"/>
      <c r="C31" s="3447" t="s">
        <v>1061</v>
      </c>
      <c r="D31" s="3452"/>
      <c r="E31" s="3458"/>
      <c r="F31" s="3463"/>
      <c r="G31" s="3463"/>
      <c r="H31" s="3463"/>
      <c r="I31" s="3466"/>
      <c r="J31" s="3469"/>
      <c r="K31" s="3463"/>
      <c r="L31" s="3463"/>
      <c r="M31" s="3463"/>
      <c r="N31" s="3463"/>
      <c r="O31" s="3466"/>
      <c r="P31" s="3469" t="s">
        <v>1061</v>
      </c>
      <c r="Q31" s="3463"/>
      <c r="R31" s="3463" t="s">
        <v>1061</v>
      </c>
      <c r="S31" s="3463"/>
      <c r="T31" s="3463" t="s">
        <v>1061</v>
      </c>
      <c r="U31" s="3493"/>
      <c r="V31" s="3496" t="s">
        <v>1061</v>
      </c>
      <c r="W31" s="3463"/>
      <c r="X31" s="3463" t="s">
        <v>1061</v>
      </c>
      <c r="Y31" s="3463"/>
      <c r="Z31" s="3463" t="s">
        <v>1061</v>
      </c>
      <c r="AA31" s="3493"/>
      <c r="AB31" s="3496" t="s">
        <v>1061</v>
      </c>
      <c r="AC31" s="3463"/>
      <c r="AD31" s="3463" t="s">
        <v>1061</v>
      </c>
      <c r="AE31" s="3463"/>
      <c r="AF31" s="3463" t="s">
        <v>1061</v>
      </c>
      <c r="AG31" s="3493"/>
      <c r="AH31" s="3496" t="s">
        <v>1061</v>
      </c>
      <c r="AI31" s="3463"/>
      <c r="AJ31" s="3463" t="s">
        <v>1061</v>
      </c>
      <c r="AK31" s="3463"/>
      <c r="AL31" s="3463" t="s">
        <v>1061</v>
      </c>
      <c r="AM31" s="3493"/>
      <c r="AN31" s="3496" t="s">
        <v>1061</v>
      </c>
      <c r="AO31" s="3463"/>
      <c r="AP31" s="3463" t="s">
        <v>1061</v>
      </c>
      <c r="AQ31" s="3463"/>
      <c r="AR31" s="3463" t="s">
        <v>1061</v>
      </c>
      <c r="AS31" s="3493"/>
      <c r="AT31" s="3496"/>
      <c r="AU31" s="3463"/>
      <c r="AV31" s="3463"/>
      <c r="AW31" s="3463"/>
      <c r="AX31" s="3463"/>
      <c r="AY31" s="3466"/>
      <c r="AZ31" s="3469"/>
      <c r="BA31" s="3463"/>
      <c r="BB31" s="3463"/>
      <c r="BC31" s="3463"/>
      <c r="BD31" s="3463"/>
      <c r="BE31" s="3466"/>
      <c r="BF31" s="3469" t="s">
        <v>1061</v>
      </c>
      <c r="BG31" s="3463"/>
      <c r="BH31" s="3463" t="s">
        <v>1061</v>
      </c>
      <c r="BI31" s="3463"/>
      <c r="BJ31" s="3463" t="s">
        <v>1061</v>
      </c>
      <c r="BK31" s="3493"/>
      <c r="BL31" s="3496" t="s">
        <v>1061</v>
      </c>
      <c r="BM31" s="3463"/>
      <c r="BN31" s="3463" t="s">
        <v>1061</v>
      </c>
      <c r="BO31" s="3463"/>
      <c r="BP31" s="3463" t="s">
        <v>1061</v>
      </c>
      <c r="BQ31" s="3493"/>
      <c r="BR31" s="3496" t="s">
        <v>1061</v>
      </c>
      <c r="BS31" s="3463"/>
      <c r="BT31" s="3463" t="s">
        <v>1061</v>
      </c>
      <c r="BU31" s="3463"/>
      <c r="BV31" s="3463" t="s">
        <v>1061</v>
      </c>
      <c r="BW31" s="3493"/>
      <c r="BX31" s="3496" t="s">
        <v>1061</v>
      </c>
      <c r="BY31" s="3463"/>
      <c r="BZ31" s="3463" t="s">
        <v>1061</v>
      </c>
      <c r="CA31" s="3463"/>
      <c r="CB31" s="3463" t="s">
        <v>1061</v>
      </c>
      <c r="CC31" s="3493"/>
      <c r="CD31" s="3496" t="s">
        <v>1061</v>
      </c>
      <c r="CE31" s="3463"/>
      <c r="CF31" s="3463" t="s">
        <v>1061</v>
      </c>
      <c r="CG31" s="3463"/>
      <c r="CH31" s="3463" t="s">
        <v>1061</v>
      </c>
      <c r="CI31" s="3493"/>
      <c r="CJ31" s="3496"/>
      <c r="CK31" s="3463"/>
      <c r="CL31" s="3463"/>
      <c r="CM31" s="3463"/>
      <c r="CN31" s="3463"/>
      <c r="CO31" s="3493"/>
      <c r="CP31" s="3469"/>
      <c r="CQ31" s="3463"/>
      <c r="CR31" s="3463"/>
      <c r="CS31" s="3463"/>
      <c r="CT31" s="3463"/>
      <c r="CU31" s="3466"/>
      <c r="CV31" s="3469"/>
      <c r="CW31" s="3463"/>
      <c r="CX31" s="3463"/>
      <c r="CY31" s="3463"/>
      <c r="CZ31" s="3463"/>
      <c r="DA31" s="3493"/>
      <c r="DB31" s="3496" t="s">
        <v>1061</v>
      </c>
      <c r="DC31" s="3463"/>
      <c r="DD31" s="3463" t="s">
        <v>1061</v>
      </c>
      <c r="DE31" s="3463"/>
      <c r="DF31" s="3463" t="s">
        <v>1061</v>
      </c>
      <c r="DG31" s="3493"/>
      <c r="DH31" s="3496" t="s">
        <v>1061</v>
      </c>
      <c r="DI31" s="3463"/>
      <c r="DJ31" s="3463" t="s">
        <v>1061</v>
      </c>
      <c r="DK31" s="3463"/>
      <c r="DL31" s="3463" t="s">
        <v>1061</v>
      </c>
      <c r="DM31" s="3493"/>
      <c r="DN31" s="3496" t="s">
        <v>1061</v>
      </c>
      <c r="DO31" s="3463"/>
      <c r="DP31" s="3463" t="s">
        <v>1061</v>
      </c>
      <c r="DQ31" s="3463"/>
      <c r="DR31" s="3463" t="s">
        <v>1061</v>
      </c>
      <c r="DS31" s="3493"/>
      <c r="DT31" s="3496" t="s">
        <v>1061</v>
      </c>
      <c r="DU31" s="3463"/>
      <c r="DV31" s="3463" t="s">
        <v>1061</v>
      </c>
      <c r="DW31" s="3463"/>
      <c r="DX31" s="3463" t="s">
        <v>1061</v>
      </c>
      <c r="DY31" s="3493"/>
      <c r="DZ31" s="3496" t="s">
        <v>1061</v>
      </c>
      <c r="EA31" s="3463"/>
      <c r="EB31" s="3463" t="s">
        <v>1061</v>
      </c>
      <c r="EC31" s="3463"/>
      <c r="ED31" s="3463" t="s">
        <v>1061</v>
      </c>
      <c r="EE31" s="3493"/>
      <c r="EF31" s="3496"/>
      <c r="EG31" s="3463"/>
      <c r="EH31" s="3463"/>
      <c r="EI31" s="3463"/>
      <c r="EJ31" s="3463"/>
      <c r="EK31" s="3493"/>
      <c r="EL31" s="3496"/>
      <c r="EM31" s="3463"/>
      <c r="EN31" s="3463"/>
      <c r="EO31" s="3463"/>
      <c r="EP31" s="3463"/>
      <c r="EQ31" s="3493"/>
      <c r="ER31" s="3496" t="s">
        <v>1061</v>
      </c>
      <c r="ES31" s="3463"/>
      <c r="ET31" s="3463" t="s">
        <v>1061</v>
      </c>
      <c r="EU31" s="3463"/>
      <c r="EV31" s="3463" t="s">
        <v>1061</v>
      </c>
      <c r="EW31" s="3493"/>
      <c r="EX31" s="3496" t="s">
        <v>1061</v>
      </c>
      <c r="EY31" s="3463"/>
      <c r="EZ31" s="3463" t="s">
        <v>1061</v>
      </c>
      <c r="FA31" s="3463"/>
      <c r="FB31" s="3463" t="s">
        <v>1061</v>
      </c>
      <c r="FC31" s="3493"/>
      <c r="FD31" s="3496"/>
      <c r="FE31" s="3463"/>
      <c r="FF31" s="3463"/>
      <c r="FG31" s="3463"/>
      <c r="FH31" s="3463"/>
      <c r="FI31" s="3493"/>
      <c r="FJ31" s="3496"/>
      <c r="FK31" s="3463"/>
      <c r="FL31" s="3463"/>
      <c r="FM31" s="3463"/>
      <c r="FN31" s="3463"/>
      <c r="FO31" s="3493"/>
      <c r="FP31" s="3496"/>
      <c r="FQ31" s="3463"/>
      <c r="FR31" s="3463"/>
      <c r="FS31" s="3463"/>
      <c r="FT31" s="3463"/>
      <c r="FU31" s="3493"/>
      <c r="FV31" s="3496"/>
      <c r="FW31" s="3463"/>
      <c r="FX31" s="3463"/>
      <c r="FY31" s="3463"/>
      <c r="FZ31" s="3463"/>
      <c r="GA31" s="3493"/>
      <c r="GB31" s="3496"/>
      <c r="GC31" s="3463"/>
      <c r="GD31" s="3463"/>
      <c r="GE31" s="3463"/>
      <c r="GF31" s="3458"/>
      <c r="GG31" s="3507"/>
      <c r="GH31" s="421">
        <f t="shared" si="0"/>
        <v>17</v>
      </c>
      <c r="GI31" s="421">
        <f t="shared" si="1"/>
        <v>17</v>
      </c>
      <c r="GJ31" s="421">
        <f t="shared" si="2"/>
        <v>17</v>
      </c>
      <c r="GK31" s="14"/>
      <c r="GM31" s="422">
        <f t="shared" si="3"/>
        <v>10</v>
      </c>
      <c r="GN31" s="422">
        <f t="shared" si="4"/>
        <v>7</v>
      </c>
      <c r="GO31" s="422">
        <f t="shared" si="5"/>
        <v>10</v>
      </c>
      <c r="GP31" s="422">
        <f t="shared" si="6"/>
        <v>7</v>
      </c>
      <c r="GQ31" s="422">
        <f t="shared" si="7"/>
        <v>10</v>
      </c>
      <c r="GR31" s="422">
        <f t="shared" si="8"/>
        <v>7</v>
      </c>
      <c r="GS31" s="417" t="str">
        <f t="shared" si="9"/>
        <v>○</v>
      </c>
      <c r="GT31" s="417" t="str">
        <f t="shared" si="10"/>
        <v>○</v>
      </c>
    </row>
    <row r="32" spans="1:202">
      <c r="A32" s="3438">
        <v>9</v>
      </c>
      <c r="B32" s="3443"/>
      <c r="C32" s="3447" t="s">
        <v>1061</v>
      </c>
      <c r="D32" s="3452"/>
      <c r="E32" s="3458"/>
      <c r="F32" s="3463"/>
      <c r="G32" s="3463"/>
      <c r="H32" s="3463"/>
      <c r="I32" s="3466"/>
      <c r="J32" s="3469"/>
      <c r="K32" s="3463"/>
      <c r="L32" s="3463"/>
      <c r="M32" s="3463"/>
      <c r="N32" s="3463"/>
      <c r="O32" s="3466"/>
      <c r="P32" s="3469" t="s">
        <v>1061</v>
      </c>
      <c r="Q32" s="3463"/>
      <c r="R32" s="3463"/>
      <c r="S32" s="3463"/>
      <c r="T32" s="3463"/>
      <c r="U32" s="3493"/>
      <c r="V32" s="3496" t="s">
        <v>1061</v>
      </c>
      <c r="W32" s="3463"/>
      <c r="X32" s="3463"/>
      <c r="Y32" s="3463"/>
      <c r="Z32" s="3463"/>
      <c r="AA32" s="3493"/>
      <c r="AB32" s="3496" t="s">
        <v>1061</v>
      </c>
      <c r="AC32" s="3463"/>
      <c r="AD32" s="3463"/>
      <c r="AE32" s="3463"/>
      <c r="AF32" s="3463"/>
      <c r="AG32" s="3493"/>
      <c r="AH32" s="3496" t="s">
        <v>1061</v>
      </c>
      <c r="AI32" s="3463"/>
      <c r="AJ32" s="3463"/>
      <c r="AK32" s="3463"/>
      <c r="AL32" s="3463"/>
      <c r="AM32" s="3493"/>
      <c r="AN32" s="3496" t="s">
        <v>1061</v>
      </c>
      <c r="AO32" s="3463"/>
      <c r="AP32" s="3463"/>
      <c r="AQ32" s="3463"/>
      <c r="AR32" s="3463"/>
      <c r="AS32" s="3493"/>
      <c r="AT32" s="3496"/>
      <c r="AU32" s="3463"/>
      <c r="AV32" s="3463"/>
      <c r="AW32" s="3463"/>
      <c r="AX32" s="3463"/>
      <c r="AY32" s="3466"/>
      <c r="AZ32" s="3469"/>
      <c r="BA32" s="3463"/>
      <c r="BB32" s="3463"/>
      <c r="BC32" s="3463"/>
      <c r="BD32" s="3463"/>
      <c r="BE32" s="3466"/>
      <c r="BF32" s="3469"/>
      <c r="BG32" s="3463"/>
      <c r="BH32" s="3463"/>
      <c r="BI32" s="3463"/>
      <c r="BJ32" s="3463"/>
      <c r="BK32" s="3493"/>
      <c r="BL32" s="3496"/>
      <c r="BM32" s="3463"/>
      <c r="BN32" s="3463"/>
      <c r="BO32" s="3463"/>
      <c r="BP32" s="3463"/>
      <c r="BQ32" s="3493"/>
      <c r="BR32" s="3496"/>
      <c r="BS32" s="3463"/>
      <c r="BT32" s="3463"/>
      <c r="BU32" s="3463"/>
      <c r="BV32" s="3463"/>
      <c r="BW32" s="3493"/>
      <c r="BX32" s="3496"/>
      <c r="BY32" s="3463"/>
      <c r="BZ32" s="3463"/>
      <c r="CA32" s="3463"/>
      <c r="CB32" s="3463"/>
      <c r="CC32" s="3493"/>
      <c r="CD32" s="3496"/>
      <c r="CE32" s="3463"/>
      <c r="CF32" s="3463"/>
      <c r="CG32" s="3463"/>
      <c r="CH32" s="3463"/>
      <c r="CI32" s="3493"/>
      <c r="CJ32" s="3496"/>
      <c r="CK32" s="3463"/>
      <c r="CL32" s="3463"/>
      <c r="CM32" s="3463"/>
      <c r="CN32" s="3463"/>
      <c r="CO32" s="3493"/>
      <c r="CP32" s="3469"/>
      <c r="CQ32" s="3463"/>
      <c r="CR32" s="3463"/>
      <c r="CS32" s="3463"/>
      <c r="CT32" s="3463"/>
      <c r="CU32" s="3466"/>
      <c r="CV32" s="3469"/>
      <c r="CW32" s="3463"/>
      <c r="CX32" s="3463"/>
      <c r="CY32" s="3463"/>
      <c r="CZ32" s="3463"/>
      <c r="DA32" s="3493"/>
      <c r="DB32" s="3496"/>
      <c r="DC32" s="3463"/>
      <c r="DD32" s="3463"/>
      <c r="DE32" s="3463"/>
      <c r="DF32" s="3463"/>
      <c r="DG32" s="3493"/>
      <c r="DH32" s="3496" t="s">
        <v>1061</v>
      </c>
      <c r="DI32" s="3463"/>
      <c r="DJ32" s="3463"/>
      <c r="DK32" s="3463"/>
      <c r="DL32" s="3463"/>
      <c r="DM32" s="3493"/>
      <c r="DN32" s="3496" t="s">
        <v>1061</v>
      </c>
      <c r="DO32" s="3463"/>
      <c r="DP32" s="3463"/>
      <c r="DQ32" s="3463"/>
      <c r="DR32" s="3463"/>
      <c r="DS32" s="3493"/>
      <c r="DT32" s="3496" t="s">
        <v>1061</v>
      </c>
      <c r="DU32" s="3463"/>
      <c r="DV32" s="3463"/>
      <c r="DW32" s="3463"/>
      <c r="DX32" s="3463"/>
      <c r="DY32" s="3493"/>
      <c r="DZ32" s="3496" t="s">
        <v>1061</v>
      </c>
      <c r="EA32" s="3463"/>
      <c r="EB32" s="3463"/>
      <c r="EC32" s="3463"/>
      <c r="ED32" s="3463"/>
      <c r="EE32" s="3493"/>
      <c r="EF32" s="3496"/>
      <c r="EG32" s="3463"/>
      <c r="EH32" s="3463"/>
      <c r="EI32" s="3463"/>
      <c r="EJ32" s="3463"/>
      <c r="EK32" s="3493"/>
      <c r="EL32" s="3496"/>
      <c r="EM32" s="3463"/>
      <c r="EN32" s="3463"/>
      <c r="EO32" s="3463"/>
      <c r="EP32" s="3463"/>
      <c r="EQ32" s="3493"/>
      <c r="ER32" s="3496" t="s">
        <v>1061</v>
      </c>
      <c r="ES32" s="3463"/>
      <c r="ET32" s="3463"/>
      <c r="EU32" s="3463"/>
      <c r="EV32" s="3463"/>
      <c r="EW32" s="3493"/>
      <c r="EX32" s="3496" t="s">
        <v>1061</v>
      </c>
      <c r="EY32" s="3463"/>
      <c r="EZ32" s="3463"/>
      <c r="FA32" s="3463"/>
      <c r="FB32" s="3463"/>
      <c r="FC32" s="3493"/>
      <c r="FD32" s="3496" t="s">
        <v>1061</v>
      </c>
      <c r="FE32" s="3463"/>
      <c r="FF32" s="3463"/>
      <c r="FG32" s="3463"/>
      <c r="FH32" s="3463"/>
      <c r="FI32" s="3493"/>
      <c r="FJ32" s="3496" t="s">
        <v>1061</v>
      </c>
      <c r="FK32" s="3463"/>
      <c r="FL32" s="3463"/>
      <c r="FM32" s="3463"/>
      <c r="FN32" s="3463"/>
      <c r="FO32" s="3493"/>
      <c r="FP32" s="3496"/>
      <c r="FQ32" s="3463"/>
      <c r="FR32" s="3463"/>
      <c r="FS32" s="3463"/>
      <c r="FT32" s="3463"/>
      <c r="FU32" s="3493"/>
      <c r="FV32" s="3496"/>
      <c r="FW32" s="3463"/>
      <c r="FX32" s="3463"/>
      <c r="FY32" s="3463"/>
      <c r="FZ32" s="3463"/>
      <c r="GA32" s="3493"/>
      <c r="GB32" s="3496"/>
      <c r="GC32" s="3463"/>
      <c r="GD32" s="3463"/>
      <c r="GE32" s="3463"/>
      <c r="GF32" s="3458"/>
      <c r="GG32" s="3507"/>
      <c r="GH32" s="421">
        <f t="shared" si="0"/>
        <v>13</v>
      </c>
      <c r="GI32" s="421">
        <f t="shared" si="1"/>
        <v>0</v>
      </c>
      <c r="GJ32" s="421">
        <f t="shared" si="2"/>
        <v>0</v>
      </c>
      <c r="GK32" s="14"/>
      <c r="GM32" s="422">
        <f t="shared" si="3"/>
        <v>5</v>
      </c>
      <c r="GN32" s="422">
        <f t="shared" si="4"/>
        <v>8</v>
      </c>
      <c r="GO32" s="422">
        <f t="shared" si="5"/>
        <v>0</v>
      </c>
      <c r="GP32" s="422">
        <f t="shared" si="6"/>
        <v>0</v>
      </c>
      <c r="GQ32" s="422">
        <f t="shared" si="7"/>
        <v>0</v>
      </c>
      <c r="GR32" s="422">
        <f t="shared" si="8"/>
        <v>0</v>
      </c>
      <c r="GS32" s="417" t="str">
        <f t="shared" si="9"/>
        <v/>
      </c>
      <c r="GT32" s="417" t="str">
        <f t="shared" si="10"/>
        <v/>
      </c>
    </row>
    <row r="33" spans="1:202">
      <c r="A33" s="3438">
        <v>10</v>
      </c>
      <c r="B33" s="3443"/>
      <c r="C33" s="3447" t="s">
        <v>1061</v>
      </c>
      <c r="D33" s="3452"/>
      <c r="E33" s="3458"/>
      <c r="F33" s="3463"/>
      <c r="G33" s="3463"/>
      <c r="H33" s="3463"/>
      <c r="I33" s="3466"/>
      <c r="J33" s="3469"/>
      <c r="K33" s="3463"/>
      <c r="L33" s="3463"/>
      <c r="M33" s="3463"/>
      <c r="N33" s="3463"/>
      <c r="O33" s="3466"/>
      <c r="P33" s="3469" t="s">
        <v>1061</v>
      </c>
      <c r="Q33" s="3463"/>
      <c r="R33" s="3463" t="s">
        <v>1061</v>
      </c>
      <c r="S33" s="3463"/>
      <c r="T33" s="3463" t="s">
        <v>1061</v>
      </c>
      <c r="U33" s="3493"/>
      <c r="V33" s="3496" t="s">
        <v>1061</v>
      </c>
      <c r="W33" s="3463"/>
      <c r="X33" s="3463" t="s">
        <v>1061</v>
      </c>
      <c r="Y33" s="3463"/>
      <c r="Z33" s="3463" t="s">
        <v>1061</v>
      </c>
      <c r="AA33" s="3493"/>
      <c r="AB33" s="3496" t="s">
        <v>1061</v>
      </c>
      <c r="AC33" s="3463"/>
      <c r="AD33" s="3463" t="s">
        <v>1061</v>
      </c>
      <c r="AE33" s="3463"/>
      <c r="AF33" s="3463" t="s">
        <v>1061</v>
      </c>
      <c r="AG33" s="3493"/>
      <c r="AH33" s="3496" t="s">
        <v>1061</v>
      </c>
      <c r="AI33" s="3463"/>
      <c r="AJ33" s="3463" t="s">
        <v>1061</v>
      </c>
      <c r="AK33" s="3463"/>
      <c r="AL33" s="3463" t="s">
        <v>1061</v>
      </c>
      <c r="AM33" s="3493"/>
      <c r="AN33" s="3496"/>
      <c r="AO33" s="3463"/>
      <c r="AP33" s="3463"/>
      <c r="AQ33" s="3463"/>
      <c r="AR33" s="3463"/>
      <c r="AS33" s="3493"/>
      <c r="AT33" s="3496"/>
      <c r="AU33" s="3463"/>
      <c r="AV33" s="3463"/>
      <c r="AW33" s="3463"/>
      <c r="AX33" s="3463"/>
      <c r="AY33" s="3466"/>
      <c r="AZ33" s="3469"/>
      <c r="BA33" s="3463"/>
      <c r="BB33" s="3463"/>
      <c r="BC33" s="3463"/>
      <c r="BD33" s="3463"/>
      <c r="BE33" s="3466"/>
      <c r="BF33" s="3469" t="s">
        <v>1061</v>
      </c>
      <c r="BG33" s="3463"/>
      <c r="BH33" s="3463" t="s">
        <v>1061</v>
      </c>
      <c r="BI33" s="3463"/>
      <c r="BJ33" s="3463" t="s">
        <v>1061</v>
      </c>
      <c r="BK33" s="3493"/>
      <c r="BL33" s="3496" t="s">
        <v>1061</v>
      </c>
      <c r="BM33" s="3463"/>
      <c r="BN33" s="3463" t="s">
        <v>1061</v>
      </c>
      <c r="BO33" s="3463"/>
      <c r="BP33" s="3463" t="s">
        <v>1061</v>
      </c>
      <c r="BQ33" s="3493"/>
      <c r="BR33" s="3496" t="s">
        <v>1061</v>
      </c>
      <c r="BS33" s="3463"/>
      <c r="BT33" s="3463" t="s">
        <v>1061</v>
      </c>
      <c r="BU33" s="3463"/>
      <c r="BV33" s="3463" t="s">
        <v>1061</v>
      </c>
      <c r="BW33" s="3493"/>
      <c r="BX33" s="3496" t="s">
        <v>1061</v>
      </c>
      <c r="BY33" s="3463"/>
      <c r="BZ33" s="3463" t="s">
        <v>1061</v>
      </c>
      <c r="CA33" s="3463"/>
      <c r="CB33" s="3463" t="s">
        <v>1061</v>
      </c>
      <c r="CC33" s="3493"/>
      <c r="CD33" s="3496" t="s">
        <v>1061</v>
      </c>
      <c r="CE33" s="3463"/>
      <c r="CF33" s="3463" t="s">
        <v>1061</v>
      </c>
      <c r="CG33" s="3463"/>
      <c r="CH33" s="3463" t="s">
        <v>1061</v>
      </c>
      <c r="CI33" s="3493"/>
      <c r="CJ33" s="3496"/>
      <c r="CK33" s="3463"/>
      <c r="CL33" s="3463"/>
      <c r="CM33" s="3463"/>
      <c r="CN33" s="3463"/>
      <c r="CO33" s="3493"/>
      <c r="CP33" s="3469"/>
      <c r="CQ33" s="3463"/>
      <c r="CR33" s="3463"/>
      <c r="CS33" s="3463"/>
      <c r="CT33" s="3463"/>
      <c r="CU33" s="3466"/>
      <c r="CV33" s="3469"/>
      <c r="CW33" s="3463"/>
      <c r="CX33" s="3463"/>
      <c r="CY33" s="3463"/>
      <c r="CZ33" s="3463"/>
      <c r="DA33" s="3493"/>
      <c r="DB33" s="3496" t="s">
        <v>1061</v>
      </c>
      <c r="DC33" s="3463"/>
      <c r="DD33" s="3463" t="s">
        <v>1061</v>
      </c>
      <c r="DE33" s="3463"/>
      <c r="DF33" s="3463" t="s">
        <v>1061</v>
      </c>
      <c r="DG33" s="3493"/>
      <c r="DH33" s="3496" t="s">
        <v>1061</v>
      </c>
      <c r="DI33" s="3463"/>
      <c r="DJ33" s="3463" t="s">
        <v>1061</v>
      </c>
      <c r="DK33" s="3463"/>
      <c r="DL33" s="3463" t="s">
        <v>1061</v>
      </c>
      <c r="DM33" s="3493"/>
      <c r="DN33" s="3496" t="s">
        <v>1061</v>
      </c>
      <c r="DO33" s="3463"/>
      <c r="DP33" s="3463" t="s">
        <v>1061</v>
      </c>
      <c r="DQ33" s="3463"/>
      <c r="DR33" s="3463" t="s">
        <v>1061</v>
      </c>
      <c r="DS33" s="3493"/>
      <c r="DT33" s="3496" t="s">
        <v>1061</v>
      </c>
      <c r="DU33" s="3463"/>
      <c r="DV33" s="3463" t="s">
        <v>1061</v>
      </c>
      <c r="DW33" s="3463"/>
      <c r="DX33" s="3463" t="s">
        <v>1061</v>
      </c>
      <c r="DY33" s="3493"/>
      <c r="DZ33" s="3496" t="s">
        <v>1061</v>
      </c>
      <c r="EA33" s="3463"/>
      <c r="EB33" s="3463" t="s">
        <v>1061</v>
      </c>
      <c r="EC33" s="3463"/>
      <c r="ED33" s="3463" t="s">
        <v>1061</v>
      </c>
      <c r="EE33" s="3493"/>
      <c r="EF33" s="3496"/>
      <c r="EG33" s="3463"/>
      <c r="EH33" s="3463"/>
      <c r="EI33" s="3463"/>
      <c r="EJ33" s="3463"/>
      <c r="EK33" s="3493"/>
      <c r="EL33" s="3496"/>
      <c r="EM33" s="3463"/>
      <c r="EN33" s="3463"/>
      <c r="EO33" s="3463"/>
      <c r="EP33" s="3463"/>
      <c r="EQ33" s="3493"/>
      <c r="ER33" s="3496" t="s">
        <v>1061</v>
      </c>
      <c r="ES33" s="3463"/>
      <c r="ET33" s="3463" t="s">
        <v>1061</v>
      </c>
      <c r="EU33" s="3463"/>
      <c r="EV33" s="3463" t="s">
        <v>1061</v>
      </c>
      <c r="EW33" s="3493"/>
      <c r="EX33" s="3496" t="s">
        <v>1061</v>
      </c>
      <c r="EY33" s="3463"/>
      <c r="EZ33" s="3463" t="s">
        <v>1061</v>
      </c>
      <c r="FA33" s="3463"/>
      <c r="FB33" s="3463" t="s">
        <v>1061</v>
      </c>
      <c r="FC33" s="3493"/>
      <c r="FD33" s="3496" t="s">
        <v>1061</v>
      </c>
      <c r="FE33" s="3463"/>
      <c r="FF33" s="3463" t="s">
        <v>1061</v>
      </c>
      <c r="FG33" s="3463"/>
      <c r="FH33" s="3463"/>
      <c r="FI33" s="3493"/>
      <c r="FJ33" s="3496"/>
      <c r="FK33" s="3463"/>
      <c r="FL33" s="3463"/>
      <c r="FM33" s="3463"/>
      <c r="FN33" s="3463"/>
      <c r="FO33" s="3493"/>
      <c r="FP33" s="3496"/>
      <c r="FQ33" s="3463"/>
      <c r="FR33" s="3463"/>
      <c r="FS33" s="3463"/>
      <c r="FT33" s="3463"/>
      <c r="FU33" s="3493"/>
      <c r="FV33" s="3496"/>
      <c r="FW33" s="3463"/>
      <c r="FX33" s="3463"/>
      <c r="FY33" s="3463"/>
      <c r="FZ33" s="3463"/>
      <c r="GA33" s="3493"/>
      <c r="GB33" s="3496"/>
      <c r="GC33" s="3463"/>
      <c r="GD33" s="3463"/>
      <c r="GE33" s="3463"/>
      <c r="GF33" s="3458"/>
      <c r="GG33" s="3507"/>
      <c r="GH33" s="421">
        <f t="shared" si="0"/>
        <v>17</v>
      </c>
      <c r="GI33" s="421">
        <f t="shared" si="1"/>
        <v>17</v>
      </c>
      <c r="GJ33" s="421">
        <f t="shared" si="2"/>
        <v>16</v>
      </c>
      <c r="GK33" s="14"/>
      <c r="GM33" s="422">
        <f t="shared" si="3"/>
        <v>9</v>
      </c>
      <c r="GN33" s="422">
        <f t="shared" si="4"/>
        <v>8</v>
      </c>
      <c r="GO33" s="422">
        <f t="shared" si="5"/>
        <v>9</v>
      </c>
      <c r="GP33" s="422">
        <f t="shared" si="6"/>
        <v>8</v>
      </c>
      <c r="GQ33" s="422">
        <f t="shared" si="7"/>
        <v>9</v>
      </c>
      <c r="GR33" s="422">
        <f t="shared" si="8"/>
        <v>7</v>
      </c>
      <c r="GS33" s="417" t="str">
        <f t="shared" si="9"/>
        <v>○</v>
      </c>
      <c r="GT33" s="417" t="str">
        <f t="shared" si="10"/>
        <v>○</v>
      </c>
    </row>
    <row r="34" spans="1:202">
      <c r="A34" s="3438">
        <v>11</v>
      </c>
      <c r="B34" s="3443"/>
      <c r="C34" s="3447" t="s">
        <v>1061</v>
      </c>
      <c r="D34" s="3452"/>
      <c r="E34" s="3458"/>
      <c r="F34" s="3463"/>
      <c r="G34" s="3463"/>
      <c r="H34" s="3463"/>
      <c r="I34" s="3466"/>
      <c r="J34" s="3469"/>
      <c r="K34" s="3463"/>
      <c r="L34" s="3463"/>
      <c r="M34" s="3463"/>
      <c r="N34" s="3463"/>
      <c r="O34" s="3466"/>
      <c r="P34" s="3469" t="s">
        <v>1061</v>
      </c>
      <c r="Q34" s="3463"/>
      <c r="R34" s="3463" t="s">
        <v>1061</v>
      </c>
      <c r="S34" s="3463"/>
      <c r="T34" s="3463" t="s">
        <v>1061</v>
      </c>
      <c r="U34" s="3493"/>
      <c r="V34" s="3496" t="s">
        <v>1061</v>
      </c>
      <c r="W34" s="3463"/>
      <c r="X34" s="3463" t="s">
        <v>1061</v>
      </c>
      <c r="Y34" s="3463"/>
      <c r="Z34" s="3463" t="s">
        <v>1061</v>
      </c>
      <c r="AA34" s="3493"/>
      <c r="AB34" s="3496" t="s">
        <v>1061</v>
      </c>
      <c r="AC34" s="3463"/>
      <c r="AD34" s="3463" t="s">
        <v>1061</v>
      </c>
      <c r="AE34" s="3463"/>
      <c r="AF34" s="3463" t="s">
        <v>1061</v>
      </c>
      <c r="AG34" s="3493"/>
      <c r="AH34" s="3496" t="s">
        <v>1061</v>
      </c>
      <c r="AI34" s="3463"/>
      <c r="AJ34" s="3463" t="s">
        <v>1061</v>
      </c>
      <c r="AK34" s="3463"/>
      <c r="AL34" s="3463" t="s">
        <v>1061</v>
      </c>
      <c r="AM34" s="3493"/>
      <c r="AN34" s="3496"/>
      <c r="AO34" s="3463"/>
      <c r="AP34" s="3463"/>
      <c r="AQ34" s="3463"/>
      <c r="AR34" s="3463"/>
      <c r="AS34" s="3493"/>
      <c r="AT34" s="3496"/>
      <c r="AU34" s="3463"/>
      <c r="AV34" s="3463"/>
      <c r="AW34" s="3463"/>
      <c r="AX34" s="3463"/>
      <c r="AY34" s="3466"/>
      <c r="AZ34" s="3469"/>
      <c r="BA34" s="3463"/>
      <c r="BB34" s="3463"/>
      <c r="BC34" s="3463"/>
      <c r="BD34" s="3463"/>
      <c r="BE34" s="3466"/>
      <c r="BF34" s="3469" t="s">
        <v>1061</v>
      </c>
      <c r="BG34" s="3463"/>
      <c r="BH34" s="3463" t="s">
        <v>1061</v>
      </c>
      <c r="BI34" s="3463"/>
      <c r="BJ34" s="3463" t="s">
        <v>1061</v>
      </c>
      <c r="BK34" s="3493"/>
      <c r="BL34" s="3496" t="s">
        <v>1061</v>
      </c>
      <c r="BM34" s="3463"/>
      <c r="BN34" s="3463" t="s">
        <v>1061</v>
      </c>
      <c r="BO34" s="3463"/>
      <c r="BP34" s="3463" t="s">
        <v>1061</v>
      </c>
      <c r="BQ34" s="3493"/>
      <c r="BR34" s="3496" t="s">
        <v>1061</v>
      </c>
      <c r="BS34" s="3463"/>
      <c r="BT34" s="3463" t="s">
        <v>1061</v>
      </c>
      <c r="BU34" s="3463"/>
      <c r="BV34" s="3463" t="s">
        <v>1061</v>
      </c>
      <c r="BW34" s="3493"/>
      <c r="BX34" s="3496" t="s">
        <v>1061</v>
      </c>
      <c r="BY34" s="3463"/>
      <c r="BZ34" s="3463" t="s">
        <v>1061</v>
      </c>
      <c r="CA34" s="3463"/>
      <c r="CB34" s="3463" t="s">
        <v>1061</v>
      </c>
      <c r="CC34" s="3493"/>
      <c r="CD34" s="3496" t="s">
        <v>1061</v>
      </c>
      <c r="CE34" s="3463"/>
      <c r="CF34" s="3463" t="s">
        <v>1061</v>
      </c>
      <c r="CG34" s="3463"/>
      <c r="CH34" s="3463" t="s">
        <v>1061</v>
      </c>
      <c r="CI34" s="3493"/>
      <c r="CJ34" s="3496"/>
      <c r="CK34" s="3463"/>
      <c r="CL34" s="3463"/>
      <c r="CM34" s="3463"/>
      <c r="CN34" s="3463"/>
      <c r="CO34" s="3493"/>
      <c r="CP34" s="3469"/>
      <c r="CQ34" s="3463"/>
      <c r="CR34" s="3463"/>
      <c r="CS34" s="3463"/>
      <c r="CT34" s="3463"/>
      <c r="CU34" s="3466"/>
      <c r="CV34" s="3469"/>
      <c r="CW34" s="3463"/>
      <c r="CX34" s="3463"/>
      <c r="CY34" s="3463"/>
      <c r="CZ34" s="3463"/>
      <c r="DA34" s="3493"/>
      <c r="DB34" s="3496" t="s">
        <v>1061</v>
      </c>
      <c r="DC34" s="3463"/>
      <c r="DD34" s="3463" t="s">
        <v>1061</v>
      </c>
      <c r="DE34" s="3463"/>
      <c r="DF34" s="3463" t="s">
        <v>1061</v>
      </c>
      <c r="DG34" s="3493"/>
      <c r="DH34" s="3496" t="s">
        <v>1061</v>
      </c>
      <c r="DI34" s="3463"/>
      <c r="DJ34" s="3463" t="s">
        <v>1061</v>
      </c>
      <c r="DK34" s="3463"/>
      <c r="DL34" s="3463" t="s">
        <v>1061</v>
      </c>
      <c r="DM34" s="3493"/>
      <c r="DN34" s="3496" t="s">
        <v>1061</v>
      </c>
      <c r="DO34" s="3463"/>
      <c r="DP34" s="3463" t="s">
        <v>1061</v>
      </c>
      <c r="DQ34" s="3463"/>
      <c r="DR34" s="3463" t="s">
        <v>1061</v>
      </c>
      <c r="DS34" s="3493"/>
      <c r="DT34" s="3496" t="s">
        <v>1061</v>
      </c>
      <c r="DU34" s="3463"/>
      <c r="DV34" s="3463" t="s">
        <v>1061</v>
      </c>
      <c r="DW34" s="3463"/>
      <c r="DX34" s="3463" t="s">
        <v>1061</v>
      </c>
      <c r="DY34" s="3493"/>
      <c r="DZ34" s="3496" t="s">
        <v>1061</v>
      </c>
      <c r="EA34" s="3463"/>
      <c r="EB34" s="3463" t="s">
        <v>1061</v>
      </c>
      <c r="EC34" s="3463"/>
      <c r="ED34" s="3463" t="s">
        <v>1061</v>
      </c>
      <c r="EE34" s="3493"/>
      <c r="EF34" s="3496"/>
      <c r="EG34" s="3463"/>
      <c r="EH34" s="3463"/>
      <c r="EI34" s="3463"/>
      <c r="EJ34" s="3463"/>
      <c r="EK34" s="3493"/>
      <c r="EL34" s="3496"/>
      <c r="EM34" s="3463"/>
      <c r="EN34" s="3463"/>
      <c r="EO34" s="3463"/>
      <c r="EP34" s="3463"/>
      <c r="EQ34" s="3493"/>
      <c r="ER34" s="3496" t="s">
        <v>1061</v>
      </c>
      <c r="ES34" s="3463"/>
      <c r="ET34" s="3463" t="s">
        <v>1061</v>
      </c>
      <c r="EU34" s="3463"/>
      <c r="EV34" s="3463" t="s">
        <v>1061</v>
      </c>
      <c r="EW34" s="3493"/>
      <c r="EX34" s="3496" t="s">
        <v>1061</v>
      </c>
      <c r="EY34" s="3463"/>
      <c r="EZ34" s="3463" t="s">
        <v>1061</v>
      </c>
      <c r="FA34" s="3463"/>
      <c r="FB34" s="3463" t="s">
        <v>1061</v>
      </c>
      <c r="FC34" s="3493"/>
      <c r="FD34" s="3496" t="s">
        <v>1061</v>
      </c>
      <c r="FE34" s="3463"/>
      <c r="FF34" s="3463" t="s">
        <v>1061</v>
      </c>
      <c r="FG34" s="3463"/>
      <c r="FH34" s="3463" t="s">
        <v>1061</v>
      </c>
      <c r="FI34" s="3493"/>
      <c r="FJ34" s="3496" t="s">
        <v>1061</v>
      </c>
      <c r="FK34" s="3463"/>
      <c r="FL34" s="3463" t="s">
        <v>1061</v>
      </c>
      <c r="FM34" s="3463"/>
      <c r="FN34" s="3463" t="s">
        <v>1061</v>
      </c>
      <c r="FO34" s="3493"/>
      <c r="FP34" s="3496"/>
      <c r="FQ34" s="3463"/>
      <c r="FR34" s="3463"/>
      <c r="FS34" s="3463"/>
      <c r="FT34" s="3463"/>
      <c r="FU34" s="3493"/>
      <c r="FV34" s="3496"/>
      <c r="FW34" s="3463"/>
      <c r="FX34" s="3463"/>
      <c r="FY34" s="3463"/>
      <c r="FZ34" s="3463"/>
      <c r="GA34" s="3493"/>
      <c r="GB34" s="3496"/>
      <c r="GC34" s="3463"/>
      <c r="GD34" s="3463"/>
      <c r="GE34" s="3463"/>
      <c r="GF34" s="3458"/>
      <c r="GG34" s="3507"/>
      <c r="GH34" s="421">
        <f t="shared" si="0"/>
        <v>18</v>
      </c>
      <c r="GI34" s="421">
        <f t="shared" si="1"/>
        <v>18</v>
      </c>
      <c r="GJ34" s="421">
        <f t="shared" si="2"/>
        <v>18</v>
      </c>
      <c r="GK34" s="14"/>
      <c r="GM34" s="422">
        <f t="shared" si="3"/>
        <v>9</v>
      </c>
      <c r="GN34" s="422">
        <f t="shared" si="4"/>
        <v>9</v>
      </c>
      <c r="GO34" s="422">
        <f t="shared" si="5"/>
        <v>9</v>
      </c>
      <c r="GP34" s="422">
        <f t="shared" si="6"/>
        <v>9</v>
      </c>
      <c r="GQ34" s="422">
        <f t="shared" si="7"/>
        <v>9</v>
      </c>
      <c r="GR34" s="422">
        <f t="shared" si="8"/>
        <v>9</v>
      </c>
      <c r="GS34" s="417" t="str">
        <f t="shared" si="9"/>
        <v>○</v>
      </c>
      <c r="GT34" s="417" t="str">
        <f t="shared" si="10"/>
        <v>○</v>
      </c>
    </row>
    <row r="35" spans="1:202">
      <c r="A35" s="3438">
        <v>12</v>
      </c>
      <c r="B35" s="3443"/>
      <c r="C35" s="3447" t="s">
        <v>1061</v>
      </c>
      <c r="D35" s="3452"/>
      <c r="E35" s="3458"/>
      <c r="F35" s="3463"/>
      <c r="G35" s="3463"/>
      <c r="H35" s="3463"/>
      <c r="I35" s="3466"/>
      <c r="J35" s="3469"/>
      <c r="K35" s="3463"/>
      <c r="L35" s="3463"/>
      <c r="M35" s="3463"/>
      <c r="N35" s="3463"/>
      <c r="O35" s="3466"/>
      <c r="P35" s="3469" t="s">
        <v>1061</v>
      </c>
      <c r="Q35" s="3463"/>
      <c r="R35" s="3463" t="s">
        <v>1061</v>
      </c>
      <c r="S35" s="3463"/>
      <c r="T35" s="3463"/>
      <c r="U35" s="3493"/>
      <c r="V35" s="3496" t="s">
        <v>1061</v>
      </c>
      <c r="W35" s="3463"/>
      <c r="X35" s="3463" t="s">
        <v>1061</v>
      </c>
      <c r="Y35" s="3463"/>
      <c r="Z35" s="3463"/>
      <c r="AA35" s="3493"/>
      <c r="AB35" s="3496" t="s">
        <v>1061</v>
      </c>
      <c r="AC35" s="3463"/>
      <c r="AD35" s="3463" t="s">
        <v>1061</v>
      </c>
      <c r="AE35" s="3463"/>
      <c r="AF35" s="3463"/>
      <c r="AG35" s="3493"/>
      <c r="AH35" s="3496" t="s">
        <v>1061</v>
      </c>
      <c r="AI35" s="3463"/>
      <c r="AJ35" s="3463" t="s">
        <v>1061</v>
      </c>
      <c r="AK35" s="3463"/>
      <c r="AL35" s="3463"/>
      <c r="AM35" s="3493"/>
      <c r="AN35" s="3496"/>
      <c r="AO35" s="3463"/>
      <c r="AP35" s="3463"/>
      <c r="AQ35" s="3463"/>
      <c r="AR35" s="3463"/>
      <c r="AS35" s="3493"/>
      <c r="AT35" s="3496"/>
      <c r="AU35" s="3463"/>
      <c r="AV35" s="3463"/>
      <c r="AW35" s="3463"/>
      <c r="AX35" s="3463"/>
      <c r="AY35" s="3466"/>
      <c r="AZ35" s="3469"/>
      <c r="BA35" s="3463"/>
      <c r="BB35" s="3463"/>
      <c r="BC35" s="3463"/>
      <c r="BD35" s="3463"/>
      <c r="BE35" s="3466"/>
      <c r="BF35" s="3469" t="s">
        <v>1061</v>
      </c>
      <c r="BG35" s="3463"/>
      <c r="BH35" s="3463" t="s">
        <v>1061</v>
      </c>
      <c r="BI35" s="3463"/>
      <c r="BJ35" s="3463"/>
      <c r="BK35" s="3493"/>
      <c r="BL35" s="3496" t="s">
        <v>1061</v>
      </c>
      <c r="BM35" s="3463"/>
      <c r="BN35" s="3463" t="s">
        <v>1061</v>
      </c>
      <c r="BO35" s="3463"/>
      <c r="BP35" s="3463"/>
      <c r="BQ35" s="3493"/>
      <c r="BR35" s="3496" t="s">
        <v>1061</v>
      </c>
      <c r="BS35" s="3463"/>
      <c r="BT35" s="3463" t="s">
        <v>1061</v>
      </c>
      <c r="BU35" s="3463"/>
      <c r="BV35" s="3463"/>
      <c r="BW35" s="3493"/>
      <c r="BX35" s="3496" t="s">
        <v>1061</v>
      </c>
      <c r="BY35" s="3463"/>
      <c r="BZ35" s="3463" t="s">
        <v>1061</v>
      </c>
      <c r="CA35" s="3463"/>
      <c r="CB35" s="3463"/>
      <c r="CC35" s="3493"/>
      <c r="CD35" s="3496" t="s">
        <v>1061</v>
      </c>
      <c r="CE35" s="3463"/>
      <c r="CF35" s="3463"/>
      <c r="CG35" s="3463"/>
      <c r="CH35" s="3463"/>
      <c r="CI35" s="3493"/>
      <c r="CJ35" s="3496"/>
      <c r="CK35" s="3463"/>
      <c r="CL35" s="3463"/>
      <c r="CM35" s="3463"/>
      <c r="CN35" s="3463"/>
      <c r="CO35" s="3493"/>
      <c r="CP35" s="3469"/>
      <c r="CQ35" s="3463"/>
      <c r="CR35" s="3463"/>
      <c r="CS35" s="3463"/>
      <c r="CT35" s="3463"/>
      <c r="CU35" s="3466"/>
      <c r="CV35" s="3469"/>
      <c r="CW35" s="3463"/>
      <c r="CX35" s="3463"/>
      <c r="CY35" s="3463"/>
      <c r="CZ35" s="3463"/>
      <c r="DA35" s="3493"/>
      <c r="DB35" s="3496" t="s">
        <v>1061</v>
      </c>
      <c r="DC35" s="3463"/>
      <c r="DD35" s="3463"/>
      <c r="DE35" s="3463"/>
      <c r="DF35" s="3463"/>
      <c r="DG35" s="3493"/>
      <c r="DH35" s="3496" t="s">
        <v>1061</v>
      </c>
      <c r="DI35" s="3463"/>
      <c r="DJ35" s="3463" t="s">
        <v>1061</v>
      </c>
      <c r="DK35" s="3463"/>
      <c r="DL35" s="3463"/>
      <c r="DM35" s="3493"/>
      <c r="DN35" s="3496" t="s">
        <v>1061</v>
      </c>
      <c r="DO35" s="3463"/>
      <c r="DP35" s="3463" t="s">
        <v>1061</v>
      </c>
      <c r="DQ35" s="3463"/>
      <c r="DR35" s="3463"/>
      <c r="DS35" s="3493"/>
      <c r="DT35" s="3496" t="s">
        <v>1061</v>
      </c>
      <c r="DU35" s="3463"/>
      <c r="DV35" s="3463" t="s">
        <v>1061</v>
      </c>
      <c r="DW35" s="3463"/>
      <c r="DX35" s="3463"/>
      <c r="DY35" s="3493"/>
      <c r="DZ35" s="3496" t="s">
        <v>1061</v>
      </c>
      <c r="EA35" s="3463"/>
      <c r="EB35" s="3463" t="s">
        <v>1061</v>
      </c>
      <c r="EC35" s="3463"/>
      <c r="ED35" s="3463"/>
      <c r="EE35" s="3493"/>
      <c r="EF35" s="3496"/>
      <c r="EG35" s="3463"/>
      <c r="EH35" s="3463"/>
      <c r="EI35" s="3463"/>
      <c r="EJ35" s="3463"/>
      <c r="EK35" s="3493"/>
      <c r="EL35" s="3496"/>
      <c r="EM35" s="3463"/>
      <c r="EN35" s="3463"/>
      <c r="EO35" s="3463"/>
      <c r="EP35" s="3463"/>
      <c r="EQ35" s="3493"/>
      <c r="ER35" s="3496" t="s">
        <v>1061</v>
      </c>
      <c r="ES35" s="3463"/>
      <c r="ET35" s="3463" t="s">
        <v>1061</v>
      </c>
      <c r="EU35" s="3463"/>
      <c r="EV35" s="3463"/>
      <c r="EW35" s="3493"/>
      <c r="EX35" s="3496" t="s">
        <v>1061</v>
      </c>
      <c r="EY35" s="3463"/>
      <c r="EZ35" s="3463" t="s">
        <v>1061</v>
      </c>
      <c r="FA35" s="3463"/>
      <c r="FB35" s="3463"/>
      <c r="FC35" s="3493"/>
      <c r="FD35" s="3496" t="s">
        <v>1061</v>
      </c>
      <c r="FE35" s="3463"/>
      <c r="FF35" s="3463" t="s">
        <v>1061</v>
      </c>
      <c r="FG35" s="3463"/>
      <c r="FH35" s="3463"/>
      <c r="FI35" s="3493"/>
      <c r="FJ35" s="3496" t="s">
        <v>1061</v>
      </c>
      <c r="FK35" s="3463"/>
      <c r="FL35" s="3463" t="s">
        <v>1061</v>
      </c>
      <c r="FM35" s="3463"/>
      <c r="FN35" s="3463"/>
      <c r="FO35" s="3493"/>
      <c r="FP35" s="3496"/>
      <c r="FQ35" s="3463"/>
      <c r="FR35" s="3463"/>
      <c r="FS35" s="3463"/>
      <c r="FT35" s="3463"/>
      <c r="FU35" s="3493"/>
      <c r="FV35" s="3496"/>
      <c r="FW35" s="3463"/>
      <c r="FX35" s="3463"/>
      <c r="FY35" s="3463"/>
      <c r="FZ35" s="3463"/>
      <c r="GA35" s="3493"/>
      <c r="GB35" s="3496"/>
      <c r="GC35" s="3463"/>
      <c r="GD35" s="3463"/>
      <c r="GE35" s="3463"/>
      <c r="GF35" s="3458"/>
      <c r="GG35" s="3507"/>
      <c r="GH35" s="421">
        <f t="shared" si="0"/>
        <v>18</v>
      </c>
      <c r="GI35" s="421">
        <f t="shared" si="1"/>
        <v>16</v>
      </c>
      <c r="GJ35" s="421">
        <f t="shared" si="2"/>
        <v>0</v>
      </c>
      <c r="GK35" s="14"/>
      <c r="GM35" s="422">
        <f t="shared" si="3"/>
        <v>9</v>
      </c>
      <c r="GN35" s="422">
        <f t="shared" si="4"/>
        <v>9</v>
      </c>
      <c r="GO35" s="422">
        <f t="shared" si="5"/>
        <v>8</v>
      </c>
      <c r="GP35" s="422">
        <f t="shared" si="6"/>
        <v>8</v>
      </c>
      <c r="GQ35" s="422">
        <f t="shared" si="7"/>
        <v>0</v>
      </c>
      <c r="GR35" s="422">
        <f t="shared" si="8"/>
        <v>0</v>
      </c>
      <c r="GS35" s="417" t="str">
        <f t="shared" si="9"/>
        <v>○</v>
      </c>
      <c r="GT35" s="417" t="str">
        <f t="shared" si="10"/>
        <v>○</v>
      </c>
    </row>
    <row r="36" spans="1:202">
      <c r="A36" s="3438">
        <v>13</v>
      </c>
      <c r="B36" s="3443"/>
      <c r="C36" s="3447"/>
      <c r="D36" s="3452"/>
      <c r="E36" s="3458"/>
      <c r="F36" s="3463"/>
      <c r="G36" s="3463"/>
      <c r="H36" s="3463"/>
      <c r="I36" s="3466"/>
      <c r="J36" s="3469"/>
      <c r="K36" s="3463"/>
      <c r="L36" s="3463"/>
      <c r="M36" s="3463"/>
      <c r="N36" s="3463"/>
      <c r="O36" s="3466"/>
      <c r="P36" s="3469" t="s">
        <v>1061</v>
      </c>
      <c r="Q36" s="3463"/>
      <c r="R36" s="3463" t="s">
        <v>1061</v>
      </c>
      <c r="S36" s="3463"/>
      <c r="T36" s="3463"/>
      <c r="U36" s="3493"/>
      <c r="V36" s="3496" t="s">
        <v>1061</v>
      </c>
      <c r="W36" s="3463"/>
      <c r="X36" s="3463" t="s">
        <v>1061</v>
      </c>
      <c r="Y36" s="3463"/>
      <c r="Z36" s="3463"/>
      <c r="AA36" s="3493"/>
      <c r="AB36" s="3496" t="s">
        <v>1061</v>
      </c>
      <c r="AC36" s="3463"/>
      <c r="AD36" s="3463" t="s">
        <v>1061</v>
      </c>
      <c r="AE36" s="3463"/>
      <c r="AF36" s="3463"/>
      <c r="AG36" s="3493"/>
      <c r="AH36" s="3496" t="s">
        <v>1061</v>
      </c>
      <c r="AI36" s="3463"/>
      <c r="AJ36" s="3463" t="s">
        <v>1061</v>
      </c>
      <c r="AK36" s="3463"/>
      <c r="AL36" s="3463"/>
      <c r="AM36" s="3493"/>
      <c r="AN36" s="3496"/>
      <c r="AO36" s="3463"/>
      <c r="AP36" s="3463"/>
      <c r="AQ36" s="3463"/>
      <c r="AR36" s="3463"/>
      <c r="AS36" s="3493"/>
      <c r="AT36" s="3496"/>
      <c r="AU36" s="3463"/>
      <c r="AV36" s="3463"/>
      <c r="AW36" s="3463"/>
      <c r="AX36" s="3463"/>
      <c r="AY36" s="3466"/>
      <c r="AZ36" s="3469"/>
      <c r="BA36" s="3463"/>
      <c r="BB36" s="3463"/>
      <c r="BC36" s="3463"/>
      <c r="BD36" s="3463"/>
      <c r="BE36" s="3466"/>
      <c r="BF36" s="3469" t="s">
        <v>1061</v>
      </c>
      <c r="BG36" s="3463"/>
      <c r="BH36" s="3463" t="s">
        <v>1061</v>
      </c>
      <c r="BI36" s="3463"/>
      <c r="BJ36" s="3463"/>
      <c r="BK36" s="3493"/>
      <c r="BL36" s="3496" t="s">
        <v>1061</v>
      </c>
      <c r="BM36" s="3463"/>
      <c r="BN36" s="3463" t="s">
        <v>1061</v>
      </c>
      <c r="BO36" s="3463"/>
      <c r="BP36" s="3463"/>
      <c r="BQ36" s="3493"/>
      <c r="BR36" s="3496" t="s">
        <v>1061</v>
      </c>
      <c r="BS36" s="3463"/>
      <c r="BT36" s="3463" t="s">
        <v>1061</v>
      </c>
      <c r="BU36" s="3463"/>
      <c r="BV36" s="3463"/>
      <c r="BW36" s="3493"/>
      <c r="BX36" s="3496" t="s">
        <v>1061</v>
      </c>
      <c r="BY36" s="3463"/>
      <c r="BZ36" s="3463" t="s">
        <v>1061</v>
      </c>
      <c r="CA36" s="3463"/>
      <c r="CB36" s="3463"/>
      <c r="CC36" s="3493"/>
      <c r="CD36" s="3496" t="s">
        <v>1061</v>
      </c>
      <c r="CE36" s="3463"/>
      <c r="CF36" s="3463"/>
      <c r="CG36" s="3463"/>
      <c r="CH36" s="3463"/>
      <c r="CI36" s="3493"/>
      <c r="CJ36" s="3496"/>
      <c r="CK36" s="3463"/>
      <c r="CL36" s="3463"/>
      <c r="CM36" s="3463"/>
      <c r="CN36" s="3463"/>
      <c r="CO36" s="3493"/>
      <c r="CP36" s="3469"/>
      <c r="CQ36" s="3463"/>
      <c r="CR36" s="3463"/>
      <c r="CS36" s="3463"/>
      <c r="CT36" s="3463"/>
      <c r="CU36" s="3466"/>
      <c r="CV36" s="3469"/>
      <c r="CW36" s="3463"/>
      <c r="CX36" s="3463"/>
      <c r="CY36" s="3463"/>
      <c r="CZ36" s="3463"/>
      <c r="DA36" s="3493"/>
      <c r="DB36" s="3496"/>
      <c r="DC36" s="3463"/>
      <c r="DD36" s="3463"/>
      <c r="DE36" s="3463"/>
      <c r="DF36" s="3463"/>
      <c r="DG36" s="3493"/>
      <c r="DH36" s="3496" t="s">
        <v>1061</v>
      </c>
      <c r="DI36" s="3463"/>
      <c r="DJ36" s="3463" t="s">
        <v>1061</v>
      </c>
      <c r="DK36" s="3463"/>
      <c r="DL36" s="3463"/>
      <c r="DM36" s="3493"/>
      <c r="DN36" s="3496" t="s">
        <v>1061</v>
      </c>
      <c r="DO36" s="3463"/>
      <c r="DP36" s="3463" t="s">
        <v>1061</v>
      </c>
      <c r="DQ36" s="3463"/>
      <c r="DR36" s="3463"/>
      <c r="DS36" s="3493"/>
      <c r="DT36" s="3496" t="s">
        <v>1061</v>
      </c>
      <c r="DU36" s="3463"/>
      <c r="DV36" s="3463" t="s">
        <v>1061</v>
      </c>
      <c r="DW36" s="3463"/>
      <c r="DX36" s="3463"/>
      <c r="DY36" s="3493"/>
      <c r="DZ36" s="3496" t="s">
        <v>1061</v>
      </c>
      <c r="EA36" s="3463"/>
      <c r="EB36" s="3463" t="s">
        <v>1061</v>
      </c>
      <c r="EC36" s="3463"/>
      <c r="ED36" s="3463"/>
      <c r="EE36" s="3493"/>
      <c r="EF36" s="3496"/>
      <c r="EG36" s="3463"/>
      <c r="EH36" s="3463"/>
      <c r="EI36" s="3463"/>
      <c r="EJ36" s="3463"/>
      <c r="EK36" s="3493"/>
      <c r="EL36" s="3496"/>
      <c r="EM36" s="3463"/>
      <c r="EN36" s="3463"/>
      <c r="EO36" s="3463"/>
      <c r="EP36" s="3463"/>
      <c r="EQ36" s="3493"/>
      <c r="ER36" s="3496" t="s">
        <v>1061</v>
      </c>
      <c r="ES36" s="3463"/>
      <c r="ET36" s="3463" t="s">
        <v>1061</v>
      </c>
      <c r="EU36" s="3463"/>
      <c r="EV36" s="3463"/>
      <c r="EW36" s="3493"/>
      <c r="EX36" s="3496" t="s">
        <v>1061</v>
      </c>
      <c r="EY36" s="3463"/>
      <c r="EZ36" s="3463" t="s">
        <v>1061</v>
      </c>
      <c r="FA36" s="3463"/>
      <c r="FB36" s="3463"/>
      <c r="FC36" s="3493"/>
      <c r="FD36" s="3496" t="s">
        <v>1061</v>
      </c>
      <c r="FE36" s="3463"/>
      <c r="FF36" s="3463" t="s">
        <v>1061</v>
      </c>
      <c r="FG36" s="3463"/>
      <c r="FH36" s="3463"/>
      <c r="FI36" s="3493"/>
      <c r="FJ36" s="3496" t="s">
        <v>1061</v>
      </c>
      <c r="FK36" s="3463"/>
      <c r="FL36" s="3463" t="s">
        <v>1061</v>
      </c>
      <c r="FM36" s="3463"/>
      <c r="FN36" s="3463"/>
      <c r="FO36" s="3493"/>
      <c r="FP36" s="3496"/>
      <c r="FQ36" s="3463"/>
      <c r="FR36" s="3463"/>
      <c r="FS36" s="3463"/>
      <c r="FT36" s="3463"/>
      <c r="FU36" s="3493"/>
      <c r="FV36" s="3496"/>
      <c r="FW36" s="3463"/>
      <c r="FX36" s="3463"/>
      <c r="FY36" s="3463"/>
      <c r="FZ36" s="3463"/>
      <c r="GA36" s="3493"/>
      <c r="GB36" s="3496"/>
      <c r="GC36" s="3463"/>
      <c r="GD36" s="3463"/>
      <c r="GE36" s="3463"/>
      <c r="GF36" s="3458"/>
      <c r="GG36" s="3507"/>
      <c r="GH36" s="421">
        <f t="shared" si="0"/>
        <v>17</v>
      </c>
      <c r="GI36" s="421">
        <f t="shared" si="1"/>
        <v>16</v>
      </c>
      <c r="GJ36" s="421">
        <f t="shared" si="2"/>
        <v>0</v>
      </c>
      <c r="GK36" s="14"/>
      <c r="GM36" s="422">
        <f t="shared" si="3"/>
        <v>9</v>
      </c>
      <c r="GN36" s="422">
        <f t="shared" si="4"/>
        <v>8</v>
      </c>
      <c r="GO36" s="422">
        <f t="shared" si="5"/>
        <v>8</v>
      </c>
      <c r="GP36" s="422">
        <f t="shared" si="6"/>
        <v>8</v>
      </c>
      <c r="GQ36" s="422">
        <f t="shared" si="7"/>
        <v>0</v>
      </c>
      <c r="GR36" s="422">
        <f t="shared" si="8"/>
        <v>0</v>
      </c>
      <c r="GS36" s="417" t="str">
        <f t="shared" si="9"/>
        <v>○</v>
      </c>
      <c r="GT36" s="417" t="str">
        <f t="shared" si="10"/>
        <v/>
      </c>
    </row>
    <row r="37" spans="1:202">
      <c r="A37" s="3438">
        <v>14</v>
      </c>
      <c r="B37" s="3443"/>
      <c r="C37" s="3447"/>
      <c r="D37" s="3452"/>
      <c r="E37" s="3458"/>
      <c r="F37" s="3463"/>
      <c r="G37" s="3463"/>
      <c r="H37" s="3463"/>
      <c r="I37" s="3466"/>
      <c r="J37" s="3469"/>
      <c r="K37" s="3463"/>
      <c r="L37" s="3463"/>
      <c r="M37" s="3463"/>
      <c r="N37" s="3463"/>
      <c r="O37" s="3466"/>
      <c r="P37" s="3469" t="s">
        <v>1061</v>
      </c>
      <c r="Q37" s="3463"/>
      <c r="R37" s="3463" t="s">
        <v>1061</v>
      </c>
      <c r="S37" s="3463"/>
      <c r="T37" s="3463"/>
      <c r="U37" s="3493"/>
      <c r="V37" s="3496" t="s">
        <v>1061</v>
      </c>
      <c r="W37" s="3463"/>
      <c r="X37" s="3463" t="s">
        <v>1061</v>
      </c>
      <c r="Y37" s="3463"/>
      <c r="Z37" s="3463"/>
      <c r="AA37" s="3493"/>
      <c r="AB37" s="3496" t="s">
        <v>1061</v>
      </c>
      <c r="AC37" s="3463"/>
      <c r="AD37" s="3463" t="s">
        <v>1061</v>
      </c>
      <c r="AE37" s="3463"/>
      <c r="AF37" s="3463"/>
      <c r="AG37" s="3493"/>
      <c r="AH37" s="3496" t="s">
        <v>1061</v>
      </c>
      <c r="AI37" s="3463"/>
      <c r="AJ37" s="3463" t="s">
        <v>1061</v>
      </c>
      <c r="AK37" s="3463"/>
      <c r="AL37" s="3463"/>
      <c r="AM37" s="3493"/>
      <c r="AN37" s="3496"/>
      <c r="AO37" s="3463"/>
      <c r="AP37" s="3463"/>
      <c r="AQ37" s="3463"/>
      <c r="AR37" s="3463"/>
      <c r="AS37" s="3493"/>
      <c r="AT37" s="3496"/>
      <c r="AU37" s="3463"/>
      <c r="AV37" s="3463"/>
      <c r="AW37" s="3463"/>
      <c r="AX37" s="3463"/>
      <c r="AY37" s="3466"/>
      <c r="AZ37" s="3469"/>
      <c r="BA37" s="3463"/>
      <c r="BB37" s="3463"/>
      <c r="BC37" s="3463"/>
      <c r="BD37" s="3463"/>
      <c r="BE37" s="3466"/>
      <c r="BF37" s="3469" t="s">
        <v>1061</v>
      </c>
      <c r="BG37" s="3463"/>
      <c r="BH37" s="3463" t="s">
        <v>1061</v>
      </c>
      <c r="BI37" s="3463"/>
      <c r="BJ37" s="3463"/>
      <c r="BK37" s="3493"/>
      <c r="BL37" s="3496" t="s">
        <v>1061</v>
      </c>
      <c r="BM37" s="3463"/>
      <c r="BN37" s="3463" t="s">
        <v>1061</v>
      </c>
      <c r="BO37" s="3463"/>
      <c r="BP37" s="3463"/>
      <c r="BQ37" s="3493"/>
      <c r="BR37" s="3496" t="s">
        <v>1061</v>
      </c>
      <c r="BS37" s="3463"/>
      <c r="BT37" s="3463" t="s">
        <v>1061</v>
      </c>
      <c r="BU37" s="3463"/>
      <c r="BV37" s="3463"/>
      <c r="BW37" s="3493"/>
      <c r="BX37" s="3496" t="s">
        <v>1061</v>
      </c>
      <c r="BY37" s="3463"/>
      <c r="BZ37" s="3463" t="s">
        <v>1061</v>
      </c>
      <c r="CA37" s="3463"/>
      <c r="CB37" s="3463"/>
      <c r="CC37" s="3493"/>
      <c r="CD37" s="3496"/>
      <c r="CE37" s="3463"/>
      <c r="CF37" s="3463"/>
      <c r="CG37" s="3463"/>
      <c r="CH37" s="3463"/>
      <c r="CI37" s="3493"/>
      <c r="CJ37" s="3496"/>
      <c r="CK37" s="3463"/>
      <c r="CL37" s="3463"/>
      <c r="CM37" s="3463"/>
      <c r="CN37" s="3463"/>
      <c r="CO37" s="3493"/>
      <c r="CP37" s="3469"/>
      <c r="CQ37" s="3463"/>
      <c r="CR37" s="3463"/>
      <c r="CS37" s="3463"/>
      <c r="CT37" s="3463"/>
      <c r="CU37" s="3466"/>
      <c r="CV37" s="3469"/>
      <c r="CW37" s="3463"/>
      <c r="CX37" s="3463"/>
      <c r="CY37" s="3463"/>
      <c r="CZ37" s="3463"/>
      <c r="DA37" s="3493"/>
      <c r="DB37" s="3496"/>
      <c r="DC37" s="3463"/>
      <c r="DD37" s="3463"/>
      <c r="DE37" s="3463"/>
      <c r="DF37" s="3463"/>
      <c r="DG37" s="3493"/>
      <c r="DH37" s="3496" t="s">
        <v>1061</v>
      </c>
      <c r="DI37" s="3463"/>
      <c r="DJ37" s="3463" t="s">
        <v>1061</v>
      </c>
      <c r="DK37" s="3463"/>
      <c r="DL37" s="3463"/>
      <c r="DM37" s="3493"/>
      <c r="DN37" s="3496" t="s">
        <v>1061</v>
      </c>
      <c r="DO37" s="3463"/>
      <c r="DP37" s="3463" t="s">
        <v>1061</v>
      </c>
      <c r="DQ37" s="3463"/>
      <c r="DR37" s="3463"/>
      <c r="DS37" s="3493"/>
      <c r="DT37" s="3496" t="s">
        <v>1061</v>
      </c>
      <c r="DU37" s="3463"/>
      <c r="DV37" s="3463" t="s">
        <v>1061</v>
      </c>
      <c r="DW37" s="3463"/>
      <c r="DX37" s="3463"/>
      <c r="DY37" s="3493"/>
      <c r="DZ37" s="3496" t="s">
        <v>1061</v>
      </c>
      <c r="EA37" s="3463"/>
      <c r="EB37" s="3463" t="s">
        <v>1061</v>
      </c>
      <c r="EC37" s="3463"/>
      <c r="ED37" s="3463"/>
      <c r="EE37" s="3493"/>
      <c r="EF37" s="3496"/>
      <c r="EG37" s="3463"/>
      <c r="EH37" s="3463"/>
      <c r="EI37" s="3463"/>
      <c r="EJ37" s="3463"/>
      <c r="EK37" s="3493"/>
      <c r="EL37" s="3496"/>
      <c r="EM37" s="3463"/>
      <c r="EN37" s="3463"/>
      <c r="EO37" s="3463"/>
      <c r="EP37" s="3463"/>
      <c r="EQ37" s="3493"/>
      <c r="ER37" s="3496" t="s">
        <v>1061</v>
      </c>
      <c r="ES37" s="3463"/>
      <c r="ET37" s="3463" t="s">
        <v>1061</v>
      </c>
      <c r="EU37" s="3463"/>
      <c r="EV37" s="3463"/>
      <c r="EW37" s="3493"/>
      <c r="EX37" s="3496" t="s">
        <v>1061</v>
      </c>
      <c r="EY37" s="3463"/>
      <c r="EZ37" s="3463" t="s">
        <v>1061</v>
      </c>
      <c r="FA37" s="3463"/>
      <c r="FB37" s="3463"/>
      <c r="FC37" s="3493"/>
      <c r="FD37" s="3496" t="s">
        <v>1061</v>
      </c>
      <c r="FE37" s="3463"/>
      <c r="FF37" s="3463" t="s">
        <v>1061</v>
      </c>
      <c r="FG37" s="3463"/>
      <c r="FH37" s="3463"/>
      <c r="FI37" s="3493"/>
      <c r="FJ37" s="3496" t="s">
        <v>1061</v>
      </c>
      <c r="FK37" s="3463"/>
      <c r="FL37" s="3463" t="s">
        <v>1061</v>
      </c>
      <c r="FM37" s="3463"/>
      <c r="FN37" s="3463"/>
      <c r="FO37" s="3493"/>
      <c r="FP37" s="3496"/>
      <c r="FQ37" s="3463"/>
      <c r="FR37" s="3463"/>
      <c r="FS37" s="3463"/>
      <c r="FT37" s="3463"/>
      <c r="FU37" s="3493"/>
      <c r="FV37" s="3496"/>
      <c r="FW37" s="3463"/>
      <c r="FX37" s="3463"/>
      <c r="FY37" s="3463"/>
      <c r="FZ37" s="3463"/>
      <c r="GA37" s="3493"/>
      <c r="GB37" s="3496"/>
      <c r="GC37" s="3463"/>
      <c r="GD37" s="3463"/>
      <c r="GE37" s="3463"/>
      <c r="GF37" s="3458"/>
      <c r="GG37" s="3507"/>
      <c r="GH37" s="421">
        <f t="shared" si="0"/>
        <v>16</v>
      </c>
      <c r="GI37" s="421">
        <f t="shared" si="1"/>
        <v>16</v>
      </c>
      <c r="GJ37" s="421">
        <f t="shared" si="2"/>
        <v>0</v>
      </c>
      <c r="GK37" s="14"/>
      <c r="GM37" s="422">
        <f t="shared" si="3"/>
        <v>8</v>
      </c>
      <c r="GN37" s="422">
        <f t="shared" si="4"/>
        <v>8</v>
      </c>
      <c r="GO37" s="422">
        <f t="shared" si="5"/>
        <v>8</v>
      </c>
      <c r="GP37" s="422">
        <f t="shared" si="6"/>
        <v>8</v>
      </c>
      <c r="GQ37" s="422">
        <f t="shared" si="7"/>
        <v>0</v>
      </c>
      <c r="GR37" s="422">
        <f t="shared" si="8"/>
        <v>0</v>
      </c>
      <c r="GS37" s="417" t="str">
        <f t="shared" si="9"/>
        <v>○</v>
      </c>
      <c r="GT37" s="417" t="str">
        <f t="shared" si="10"/>
        <v/>
      </c>
    </row>
    <row r="38" spans="1:202">
      <c r="A38" s="3438">
        <v>15</v>
      </c>
      <c r="B38" s="3443"/>
      <c r="C38" s="3447" t="s">
        <v>1061</v>
      </c>
      <c r="D38" s="3452"/>
      <c r="E38" s="3458"/>
      <c r="F38" s="3463"/>
      <c r="G38" s="3463"/>
      <c r="H38" s="3463"/>
      <c r="I38" s="3466"/>
      <c r="J38" s="3469"/>
      <c r="K38" s="3463"/>
      <c r="L38" s="3463"/>
      <c r="M38" s="3463"/>
      <c r="N38" s="3463"/>
      <c r="O38" s="3466"/>
      <c r="P38" s="3469" t="s">
        <v>1061</v>
      </c>
      <c r="Q38" s="3463"/>
      <c r="R38" s="3463" t="s">
        <v>1061</v>
      </c>
      <c r="S38" s="3463"/>
      <c r="T38" s="3463" t="s">
        <v>1061</v>
      </c>
      <c r="U38" s="3493"/>
      <c r="V38" s="3496" t="s">
        <v>1061</v>
      </c>
      <c r="W38" s="3463"/>
      <c r="X38" s="3463" t="s">
        <v>1061</v>
      </c>
      <c r="Y38" s="3463"/>
      <c r="Z38" s="3463" t="s">
        <v>1061</v>
      </c>
      <c r="AA38" s="3493"/>
      <c r="AB38" s="3496" t="s">
        <v>1061</v>
      </c>
      <c r="AC38" s="3463"/>
      <c r="AD38" s="3463" t="s">
        <v>1061</v>
      </c>
      <c r="AE38" s="3463"/>
      <c r="AF38" s="3463" t="s">
        <v>1061</v>
      </c>
      <c r="AG38" s="3493"/>
      <c r="AH38" s="3496" t="s">
        <v>1061</v>
      </c>
      <c r="AI38" s="3463"/>
      <c r="AJ38" s="3463" t="s">
        <v>1061</v>
      </c>
      <c r="AK38" s="3463"/>
      <c r="AL38" s="3463" t="s">
        <v>1061</v>
      </c>
      <c r="AM38" s="3493"/>
      <c r="AN38" s="3496" t="s">
        <v>1061</v>
      </c>
      <c r="AO38" s="3463"/>
      <c r="AP38" s="3463"/>
      <c r="AQ38" s="3463"/>
      <c r="AR38" s="3463" t="s">
        <v>1061</v>
      </c>
      <c r="AS38" s="3493"/>
      <c r="AT38" s="3496"/>
      <c r="AU38" s="3463"/>
      <c r="AV38" s="3463"/>
      <c r="AW38" s="3463"/>
      <c r="AX38" s="3463"/>
      <c r="AY38" s="3466"/>
      <c r="AZ38" s="3469"/>
      <c r="BA38" s="3463"/>
      <c r="BB38" s="3463"/>
      <c r="BC38" s="3463"/>
      <c r="BD38" s="3463"/>
      <c r="BE38" s="3466"/>
      <c r="BF38" s="3469" t="s">
        <v>1061</v>
      </c>
      <c r="BG38" s="3463"/>
      <c r="BH38" s="3463" t="s">
        <v>1061</v>
      </c>
      <c r="BI38" s="3463"/>
      <c r="BJ38" s="3463" t="s">
        <v>1061</v>
      </c>
      <c r="BK38" s="3493"/>
      <c r="BL38" s="3496" t="s">
        <v>1061</v>
      </c>
      <c r="BM38" s="3463"/>
      <c r="BN38" s="3463" t="s">
        <v>1061</v>
      </c>
      <c r="BO38" s="3463"/>
      <c r="BP38" s="3463" t="s">
        <v>1061</v>
      </c>
      <c r="BQ38" s="3493"/>
      <c r="BR38" s="3496" t="s">
        <v>1061</v>
      </c>
      <c r="BS38" s="3463"/>
      <c r="BT38" s="3463" t="s">
        <v>1061</v>
      </c>
      <c r="BU38" s="3463"/>
      <c r="BV38" s="3463" t="s">
        <v>1061</v>
      </c>
      <c r="BW38" s="3493"/>
      <c r="BX38" s="3496" t="s">
        <v>1061</v>
      </c>
      <c r="BY38" s="3463"/>
      <c r="BZ38" s="3463" t="s">
        <v>1061</v>
      </c>
      <c r="CA38" s="3463"/>
      <c r="CB38" s="3463" t="s">
        <v>1061</v>
      </c>
      <c r="CC38" s="3493"/>
      <c r="CD38" s="3496"/>
      <c r="CE38" s="3463"/>
      <c r="CF38" s="3463"/>
      <c r="CG38" s="3463"/>
      <c r="CH38" s="3463"/>
      <c r="CI38" s="3493"/>
      <c r="CJ38" s="3496"/>
      <c r="CK38" s="3463"/>
      <c r="CL38" s="3463"/>
      <c r="CM38" s="3463"/>
      <c r="CN38" s="3463"/>
      <c r="CO38" s="3493"/>
      <c r="CP38" s="3469"/>
      <c r="CQ38" s="3463"/>
      <c r="CR38" s="3463"/>
      <c r="CS38" s="3463"/>
      <c r="CT38" s="3463"/>
      <c r="CU38" s="3466"/>
      <c r="CV38" s="3469"/>
      <c r="CW38" s="3463"/>
      <c r="CX38" s="3463"/>
      <c r="CY38" s="3463"/>
      <c r="CZ38" s="3463"/>
      <c r="DA38" s="3493"/>
      <c r="DB38" s="3496"/>
      <c r="DC38" s="3463"/>
      <c r="DD38" s="3463"/>
      <c r="DE38" s="3463"/>
      <c r="DF38" s="3463"/>
      <c r="DG38" s="3493"/>
      <c r="DH38" s="3496" t="s">
        <v>1061</v>
      </c>
      <c r="DI38" s="3463"/>
      <c r="DJ38" s="3463" t="s">
        <v>1061</v>
      </c>
      <c r="DK38" s="3463"/>
      <c r="DL38" s="3463" t="s">
        <v>1061</v>
      </c>
      <c r="DM38" s="3493"/>
      <c r="DN38" s="3496" t="s">
        <v>1061</v>
      </c>
      <c r="DO38" s="3463"/>
      <c r="DP38" s="3463" t="s">
        <v>1061</v>
      </c>
      <c r="DQ38" s="3463"/>
      <c r="DR38" s="3463" t="s">
        <v>1061</v>
      </c>
      <c r="DS38" s="3493"/>
      <c r="DT38" s="3496" t="s">
        <v>1061</v>
      </c>
      <c r="DU38" s="3463"/>
      <c r="DV38" s="3463"/>
      <c r="DW38" s="3463"/>
      <c r="DX38" s="3463"/>
      <c r="DY38" s="3493"/>
      <c r="DZ38" s="3496" t="s">
        <v>1061</v>
      </c>
      <c r="EA38" s="3463"/>
      <c r="EB38" s="3463" t="s">
        <v>1061</v>
      </c>
      <c r="EC38" s="3463"/>
      <c r="ED38" s="3463" t="s">
        <v>1061</v>
      </c>
      <c r="EE38" s="3493"/>
      <c r="EF38" s="3496"/>
      <c r="EG38" s="3463"/>
      <c r="EH38" s="3463"/>
      <c r="EI38" s="3463"/>
      <c r="EJ38" s="3463"/>
      <c r="EK38" s="3493"/>
      <c r="EL38" s="3496"/>
      <c r="EM38" s="3463"/>
      <c r="EN38" s="3463"/>
      <c r="EO38" s="3463"/>
      <c r="EP38" s="3463"/>
      <c r="EQ38" s="3493"/>
      <c r="ER38" s="3496" t="s">
        <v>1061</v>
      </c>
      <c r="ES38" s="3463"/>
      <c r="ET38" s="3463" t="s">
        <v>1061</v>
      </c>
      <c r="EU38" s="3463"/>
      <c r="EV38" s="3463" t="s">
        <v>1061</v>
      </c>
      <c r="EW38" s="3493"/>
      <c r="EX38" s="3496" t="s">
        <v>1061</v>
      </c>
      <c r="EY38" s="3463"/>
      <c r="EZ38" s="3463" t="s">
        <v>1061</v>
      </c>
      <c r="FA38" s="3463"/>
      <c r="FB38" s="3463" t="s">
        <v>1061</v>
      </c>
      <c r="FC38" s="3493"/>
      <c r="FD38" s="3496" t="s">
        <v>1061</v>
      </c>
      <c r="FE38" s="3463"/>
      <c r="FF38" s="3463" t="s">
        <v>1061</v>
      </c>
      <c r="FG38" s="3463"/>
      <c r="FH38" s="3463" t="s">
        <v>1061</v>
      </c>
      <c r="FI38" s="3493"/>
      <c r="FJ38" s="3496" t="s">
        <v>1061</v>
      </c>
      <c r="FK38" s="3463"/>
      <c r="FL38" s="3463" t="s">
        <v>1061</v>
      </c>
      <c r="FM38" s="3463"/>
      <c r="FN38" s="3463" t="s">
        <v>1061</v>
      </c>
      <c r="FO38" s="3493"/>
      <c r="FP38" s="3496"/>
      <c r="FQ38" s="3463"/>
      <c r="FR38" s="3463"/>
      <c r="FS38" s="3463"/>
      <c r="FT38" s="3463"/>
      <c r="FU38" s="3493"/>
      <c r="FV38" s="3496"/>
      <c r="FW38" s="3463"/>
      <c r="FX38" s="3463"/>
      <c r="FY38" s="3463"/>
      <c r="FZ38" s="3463"/>
      <c r="GA38" s="3493"/>
      <c r="GB38" s="3496"/>
      <c r="GC38" s="3463"/>
      <c r="GD38" s="3463"/>
      <c r="GE38" s="3463"/>
      <c r="GF38" s="3458"/>
      <c r="GG38" s="3507"/>
      <c r="GH38" s="421">
        <f t="shared" si="0"/>
        <v>17</v>
      </c>
      <c r="GI38" s="421">
        <f t="shared" si="1"/>
        <v>15</v>
      </c>
      <c r="GJ38" s="421">
        <f t="shared" si="2"/>
        <v>16</v>
      </c>
      <c r="GK38" s="14"/>
      <c r="GM38" s="422">
        <f t="shared" si="3"/>
        <v>9</v>
      </c>
      <c r="GN38" s="422">
        <f t="shared" si="4"/>
        <v>8</v>
      </c>
      <c r="GO38" s="422">
        <f t="shared" si="5"/>
        <v>8</v>
      </c>
      <c r="GP38" s="422">
        <f t="shared" si="6"/>
        <v>7</v>
      </c>
      <c r="GQ38" s="422">
        <f t="shared" si="7"/>
        <v>9</v>
      </c>
      <c r="GR38" s="422">
        <f t="shared" si="8"/>
        <v>7</v>
      </c>
      <c r="GS38" s="417" t="str">
        <f t="shared" si="9"/>
        <v>○</v>
      </c>
      <c r="GT38" s="417" t="str">
        <f t="shared" si="10"/>
        <v>○</v>
      </c>
    </row>
    <row r="39" spans="1:202">
      <c r="A39" s="3438">
        <v>16</v>
      </c>
      <c r="B39" s="3443"/>
      <c r="C39" s="3447" t="s">
        <v>1061</v>
      </c>
      <c r="D39" s="3452"/>
      <c r="E39" s="3458"/>
      <c r="F39" s="3463"/>
      <c r="G39" s="3463"/>
      <c r="H39" s="3463"/>
      <c r="I39" s="3466"/>
      <c r="J39" s="3469"/>
      <c r="K39" s="3463"/>
      <c r="L39" s="3463"/>
      <c r="M39" s="3463"/>
      <c r="N39" s="3463"/>
      <c r="O39" s="3466"/>
      <c r="P39" s="3469" t="s">
        <v>1061</v>
      </c>
      <c r="Q39" s="3463"/>
      <c r="R39" s="3463" t="s">
        <v>1061</v>
      </c>
      <c r="S39" s="3463"/>
      <c r="T39" s="3463" t="s">
        <v>1061</v>
      </c>
      <c r="U39" s="3493"/>
      <c r="V39" s="3496" t="s">
        <v>1061</v>
      </c>
      <c r="W39" s="3463"/>
      <c r="X39" s="3463" t="s">
        <v>1061</v>
      </c>
      <c r="Y39" s="3463"/>
      <c r="Z39" s="3463" t="s">
        <v>1061</v>
      </c>
      <c r="AA39" s="3493"/>
      <c r="AB39" s="3496" t="s">
        <v>1061</v>
      </c>
      <c r="AC39" s="3463"/>
      <c r="AD39" s="3463" t="s">
        <v>1061</v>
      </c>
      <c r="AE39" s="3463"/>
      <c r="AF39" s="3463" t="s">
        <v>1061</v>
      </c>
      <c r="AG39" s="3493"/>
      <c r="AH39" s="3496" t="s">
        <v>1061</v>
      </c>
      <c r="AI39" s="3463"/>
      <c r="AJ39" s="3463" t="s">
        <v>1061</v>
      </c>
      <c r="AK39" s="3463"/>
      <c r="AL39" s="3463" t="s">
        <v>1061</v>
      </c>
      <c r="AM39" s="3493"/>
      <c r="AN39" s="3496" t="s">
        <v>1061</v>
      </c>
      <c r="AO39" s="3463"/>
      <c r="AP39" s="3463" t="s">
        <v>1061</v>
      </c>
      <c r="AQ39" s="3463"/>
      <c r="AR39" s="3463" t="s">
        <v>1061</v>
      </c>
      <c r="AS39" s="3493"/>
      <c r="AT39" s="3496"/>
      <c r="AU39" s="3463"/>
      <c r="AV39" s="3463"/>
      <c r="AW39" s="3463"/>
      <c r="AX39" s="3463"/>
      <c r="AY39" s="3466"/>
      <c r="AZ39" s="3469"/>
      <c r="BA39" s="3463"/>
      <c r="BB39" s="3463"/>
      <c r="BC39" s="3463"/>
      <c r="BD39" s="3463"/>
      <c r="BE39" s="3466"/>
      <c r="BF39" s="3469" t="s">
        <v>1061</v>
      </c>
      <c r="BG39" s="3463"/>
      <c r="BH39" s="3463" t="s">
        <v>1061</v>
      </c>
      <c r="BI39" s="3463"/>
      <c r="BJ39" s="3463" t="s">
        <v>1061</v>
      </c>
      <c r="BK39" s="3493"/>
      <c r="BL39" s="3496" t="s">
        <v>1061</v>
      </c>
      <c r="BM39" s="3463"/>
      <c r="BN39" s="3463"/>
      <c r="BO39" s="3463"/>
      <c r="BP39" s="3463"/>
      <c r="BQ39" s="3493"/>
      <c r="BR39" s="3496" t="s">
        <v>1061</v>
      </c>
      <c r="BS39" s="3463"/>
      <c r="BT39" s="3463"/>
      <c r="BU39" s="3463"/>
      <c r="BV39" s="3463"/>
      <c r="BW39" s="3493"/>
      <c r="BX39" s="3496" t="s">
        <v>1061</v>
      </c>
      <c r="BY39" s="3463"/>
      <c r="BZ39" s="3463" t="s">
        <v>1061</v>
      </c>
      <c r="CA39" s="3463"/>
      <c r="CB39" s="3463" t="s">
        <v>1061</v>
      </c>
      <c r="CC39" s="3493"/>
      <c r="CD39" s="3496" t="s">
        <v>1061</v>
      </c>
      <c r="CE39" s="3463"/>
      <c r="CF39" s="3463" t="s">
        <v>1061</v>
      </c>
      <c r="CG39" s="3463"/>
      <c r="CH39" s="3463" t="s">
        <v>1061</v>
      </c>
      <c r="CI39" s="3493"/>
      <c r="CJ39" s="3496"/>
      <c r="CK39" s="3463"/>
      <c r="CL39" s="3463"/>
      <c r="CM39" s="3463"/>
      <c r="CN39" s="3463"/>
      <c r="CO39" s="3493"/>
      <c r="CP39" s="3469"/>
      <c r="CQ39" s="3463"/>
      <c r="CR39" s="3463"/>
      <c r="CS39" s="3463"/>
      <c r="CT39" s="3463"/>
      <c r="CU39" s="3466"/>
      <c r="CV39" s="3469"/>
      <c r="CW39" s="3463"/>
      <c r="CX39" s="3463"/>
      <c r="CY39" s="3463"/>
      <c r="CZ39" s="3463"/>
      <c r="DA39" s="3493"/>
      <c r="DB39" s="3496" t="s">
        <v>1061</v>
      </c>
      <c r="DC39" s="3463"/>
      <c r="DD39" s="3463"/>
      <c r="DE39" s="3463"/>
      <c r="DF39" s="3463"/>
      <c r="DG39" s="3493"/>
      <c r="DH39" s="3496" t="s">
        <v>1061</v>
      </c>
      <c r="DI39" s="3463"/>
      <c r="DJ39" s="3463" t="s">
        <v>1061</v>
      </c>
      <c r="DK39" s="3463"/>
      <c r="DL39" s="3463" t="s">
        <v>1061</v>
      </c>
      <c r="DM39" s="3493"/>
      <c r="DN39" s="3496" t="s">
        <v>1061</v>
      </c>
      <c r="DO39" s="3463"/>
      <c r="DP39" s="3463" t="s">
        <v>1061</v>
      </c>
      <c r="DQ39" s="3463"/>
      <c r="DR39" s="3463" t="s">
        <v>1061</v>
      </c>
      <c r="DS39" s="3493"/>
      <c r="DT39" s="3496" t="s">
        <v>1061</v>
      </c>
      <c r="DU39" s="3463"/>
      <c r="DV39" s="3463" t="s">
        <v>1061</v>
      </c>
      <c r="DW39" s="3463"/>
      <c r="DX39" s="3463" t="s">
        <v>1061</v>
      </c>
      <c r="DY39" s="3493"/>
      <c r="DZ39" s="3496" t="s">
        <v>1061</v>
      </c>
      <c r="EA39" s="3463"/>
      <c r="EB39" s="3463" t="s">
        <v>1061</v>
      </c>
      <c r="EC39" s="3463"/>
      <c r="ED39" s="3463" t="s">
        <v>1061</v>
      </c>
      <c r="EE39" s="3493"/>
      <c r="EF39" s="3496"/>
      <c r="EG39" s="3463"/>
      <c r="EH39" s="3463"/>
      <c r="EI39" s="3463"/>
      <c r="EJ39" s="3463"/>
      <c r="EK39" s="3493"/>
      <c r="EL39" s="3496"/>
      <c r="EM39" s="3463"/>
      <c r="EN39" s="3463"/>
      <c r="EO39" s="3463"/>
      <c r="EP39" s="3463"/>
      <c r="EQ39" s="3493"/>
      <c r="ER39" s="3496" t="s">
        <v>1061</v>
      </c>
      <c r="ES39" s="3463"/>
      <c r="ET39" s="3463" t="s">
        <v>1061</v>
      </c>
      <c r="EU39" s="3463"/>
      <c r="EV39" s="3463" t="s">
        <v>1061</v>
      </c>
      <c r="EW39" s="3493"/>
      <c r="EX39" s="3496" t="s">
        <v>1061</v>
      </c>
      <c r="EY39" s="3463"/>
      <c r="EZ39" s="3463" t="s">
        <v>1061</v>
      </c>
      <c r="FA39" s="3463"/>
      <c r="FB39" s="3463" t="s">
        <v>1061</v>
      </c>
      <c r="FC39" s="3493"/>
      <c r="FD39" s="3496" t="s">
        <v>1061</v>
      </c>
      <c r="FE39" s="3463"/>
      <c r="FF39" s="3463" t="s">
        <v>1061</v>
      </c>
      <c r="FG39" s="3463"/>
      <c r="FH39" s="3463" t="s">
        <v>1061</v>
      </c>
      <c r="FI39" s="3493"/>
      <c r="FJ39" s="3496"/>
      <c r="FK39" s="3463"/>
      <c r="FL39" s="3463"/>
      <c r="FM39" s="3463"/>
      <c r="FN39" s="3463"/>
      <c r="FO39" s="3493"/>
      <c r="FP39" s="3496"/>
      <c r="FQ39" s="3463"/>
      <c r="FR39" s="3463"/>
      <c r="FS39" s="3463"/>
      <c r="FT39" s="3463"/>
      <c r="FU39" s="3493"/>
      <c r="FV39" s="3496"/>
      <c r="FW39" s="3463"/>
      <c r="FX39" s="3463"/>
      <c r="FY39" s="3463"/>
      <c r="FZ39" s="3463"/>
      <c r="GA39" s="3493"/>
      <c r="GB39" s="3496"/>
      <c r="GC39" s="3463"/>
      <c r="GD39" s="3463"/>
      <c r="GE39" s="3463"/>
      <c r="GF39" s="3458"/>
      <c r="GG39" s="3507"/>
      <c r="GH39" s="421">
        <f t="shared" si="0"/>
        <v>18</v>
      </c>
      <c r="GI39" s="421">
        <f t="shared" si="1"/>
        <v>15</v>
      </c>
      <c r="GJ39" s="421">
        <f t="shared" si="2"/>
        <v>15</v>
      </c>
      <c r="GK39" s="14"/>
      <c r="GM39" s="422">
        <f t="shared" si="3"/>
        <v>10</v>
      </c>
      <c r="GN39" s="422">
        <f t="shared" si="4"/>
        <v>8</v>
      </c>
      <c r="GO39" s="422">
        <f t="shared" si="5"/>
        <v>8</v>
      </c>
      <c r="GP39" s="422">
        <f t="shared" si="6"/>
        <v>7</v>
      </c>
      <c r="GQ39" s="422">
        <f t="shared" si="7"/>
        <v>8</v>
      </c>
      <c r="GR39" s="422">
        <f t="shared" si="8"/>
        <v>7</v>
      </c>
      <c r="GS39" s="417" t="str">
        <f t="shared" si="9"/>
        <v>○</v>
      </c>
      <c r="GT39" s="417" t="str">
        <f t="shared" si="10"/>
        <v>○</v>
      </c>
    </row>
    <row r="40" spans="1:202">
      <c r="A40" s="3438">
        <v>17</v>
      </c>
      <c r="B40" s="3443"/>
      <c r="C40" s="3447" t="s">
        <v>1061</v>
      </c>
      <c r="D40" s="3452"/>
      <c r="E40" s="3458"/>
      <c r="F40" s="3463"/>
      <c r="G40" s="3463"/>
      <c r="H40" s="3463"/>
      <c r="I40" s="3466"/>
      <c r="J40" s="3469"/>
      <c r="K40" s="3463"/>
      <c r="L40" s="3463"/>
      <c r="M40" s="3463"/>
      <c r="N40" s="3463"/>
      <c r="O40" s="3466"/>
      <c r="P40" s="3469" t="s">
        <v>1061</v>
      </c>
      <c r="Q40" s="3463"/>
      <c r="R40" s="3463" t="s">
        <v>1061</v>
      </c>
      <c r="S40" s="3463"/>
      <c r="T40" s="3463" t="s">
        <v>1061</v>
      </c>
      <c r="U40" s="3493"/>
      <c r="V40" s="3496" t="s">
        <v>1061</v>
      </c>
      <c r="W40" s="3463"/>
      <c r="X40" s="3463" t="s">
        <v>1061</v>
      </c>
      <c r="Y40" s="3463"/>
      <c r="Z40" s="3463" t="s">
        <v>1061</v>
      </c>
      <c r="AA40" s="3493"/>
      <c r="AB40" s="3496" t="s">
        <v>1061</v>
      </c>
      <c r="AC40" s="3463"/>
      <c r="AD40" s="3463" t="s">
        <v>1061</v>
      </c>
      <c r="AE40" s="3463"/>
      <c r="AF40" s="3463" t="s">
        <v>1061</v>
      </c>
      <c r="AG40" s="3493"/>
      <c r="AH40" s="3496" t="s">
        <v>1061</v>
      </c>
      <c r="AI40" s="3463"/>
      <c r="AJ40" s="3463" t="s">
        <v>1061</v>
      </c>
      <c r="AK40" s="3463"/>
      <c r="AL40" s="3463" t="s">
        <v>1061</v>
      </c>
      <c r="AM40" s="3493"/>
      <c r="AN40" s="3496" t="s">
        <v>1061</v>
      </c>
      <c r="AO40" s="3463"/>
      <c r="AP40" s="3463" t="s">
        <v>1061</v>
      </c>
      <c r="AQ40" s="3463"/>
      <c r="AR40" s="3463"/>
      <c r="AS40" s="3493"/>
      <c r="AT40" s="3496"/>
      <c r="AU40" s="3463"/>
      <c r="AV40" s="3463"/>
      <c r="AW40" s="3463"/>
      <c r="AX40" s="3463"/>
      <c r="AY40" s="3466"/>
      <c r="AZ40" s="3469"/>
      <c r="BA40" s="3463"/>
      <c r="BB40" s="3463"/>
      <c r="BC40" s="3463"/>
      <c r="BD40" s="3463"/>
      <c r="BE40" s="3466"/>
      <c r="BF40" s="3469" t="s">
        <v>1061</v>
      </c>
      <c r="BG40" s="3463"/>
      <c r="BH40" s="3463" t="s">
        <v>1061</v>
      </c>
      <c r="BI40" s="3463"/>
      <c r="BJ40" s="3463" t="s">
        <v>1061</v>
      </c>
      <c r="BK40" s="3493"/>
      <c r="BL40" s="3496" t="s">
        <v>1061</v>
      </c>
      <c r="BM40" s="3463"/>
      <c r="BN40" s="3463" t="s">
        <v>1061</v>
      </c>
      <c r="BO40" s="3463"/>
      <c r="BP40" s="3463" t="s">
        <v>1061</v>
      </c>
      <c r="BQ40" s="3493"/>
      <c r="BR40" s="3496" t="s">
        <v>1061</v>
      </c>
      <c r="BS40" s="3463"/>
      <c r="BT40" s="3463" t="s">
        <v>1061</v>
      </c>
      <c r="BU40" s="3463"/>
      <c r="BV40" s="3463" t="s">
        <v>1061</v>
      </c>
      <c r="BW40" s="3493"/>
      <c r="BX40" s="3496" t="s">
        <v>1061</v>
      </c>
      <c r="BY40" s="3463"/>
      <c r="BZ40" s="3463" t="s">
        <v>1061</v>
      </c>
      <c r="CA40" s="3463"/>
      <c r="CB40" s="3463" t="s">
        <v>1061</v>
      </c>
      <c r="CC40" s="3493"/>
      <c r="CD40" s="3496" t="s">
        <v>1061</v>
      </c>
      <c r="CE40" s="3463"/>
      <c r="CF40" s="3463" t="s">
        <v>1061</v>
      </c>
      <c r="CG40" s="3463"/>
      <c r="CH40" s="3463" t="s">
        <v>1061</v>
      </c>
      <c r="CI40" s="3493"/>
      <c r="CJ40" s="3496"/>
      <c r="CK40" s="3463"/>
      <c r="CL40" s="3463"/>
      <c r="CM40" s="3463"/>
      <c r="CN40" s="3463"/>
      <c r="CO40" s="3493"/>
      <c r="CP40" s="3469"/>
      <c r="CQ40" s="3463"/>
      <c r="CR40" s="3463"/>
      <c r="CS40" s="3463"/>
      <c r="CT40" s="3463"/>
      <c r="CU40" s="3466"/>
      <c r="CV40" s="3469"/>
      <c r="CW40" s="3463"/>
      <c r="CX40" s="3463"/>
      <c r="CY40" s="3463"/>
      <c r="CZ40" s="3463"/>
      <c r="DA40" s="3493"/>
      <c r="DB40" s="3496"/>
      <c r="DC40" s="3463"/>
      <c r="DD40" s="3463"/>
      <c r="DE40" s="3463"/>
      <c r="DF40" s="3463"/>
      <c r="DG40" s="3493"/>
      <c r="DH40" s="3496" t="s">
        <v>1061</v>
      </c>
      <c r="DI40" s="3463"/>
      <c r="DJ40" s="3463" t="s">
        <v>1061</v>
      </c>
      <c r="DK40" s="3463"/>
      <c r="DL40" s="3463" t="s">
        <v>1061</v>
      </c>
      <c r="DM40" s="3493"/>
      <c r="DN40" s="3496" t="s">
        <v>1061</v>
      </c>
      <c r="DO40" s="3463"/>
      <c r="DP40" s="3463" t="s">
        <v>1061</v>
      </c>
      <c r="DQ40" s="3463"/>
      <c r="DR40" s="3463" t="s">
        <v>1061</v>
      </c>
      <c r="DS40" s="3493"/>
      <c r="DT40" s="3496" t="s">
        <v>1061</v>
      </c>
      <c r="DU40" s="3463"/>
      <c r="DV40" s="3463" t="s">
        <v>1061</v>
      </c>
      <c r="DW40" s="3463"/>
      <c r="DX40" s="3463" t="s">
        <v>1061</v>
      </c>
      <c r="DY40" s="3493"/>
      <c r="DZ40" s="3496" t="s">
        <v>1061</v>
      </c>
      <c r="EA40" s="3463"/>
      <c r="EB40" s="3463" t="s">
        <v>1061</v>
      </c>
      <c r="EC40" s="3463"/>
      <c r="ED40" s="3463" t="s">
        <v>1061</v>
      </c>
      <c r="EE40" s="3493"/>
      <c r="EF40" s="3496"/>
      <c r="EG40" s="3463"/>
      <c r="EH40" s="3463"/>
      <c r="EI40" s="3463"/>
      <c r="EJ40" s="3463"/>
      <c r="EK40" s="3493"/>
      <c r="EL40" s="3496"/>
      <c r="EM40" s="3463"/>
      <c r="EN40" s="3463"/>
      <c r="EO40" s="3463"/>
      <c r="EP40" s="3463"/>
      <c r="EQ40" s="3493"/>
      <c r="ER40" s="3496" t="s">
        <v>1061</v>
      </c>
      <c r="ES40" s="3463"/>
      <c r="ET40" s="3463" t="s">
        <v>1061</v>
      </c>
      <c r="EU40" s="3463"/>
      <c r="EV40" s="3463" t="s">
        <v>1061</v>
      </c>
      <c r="EW40" s="3493"/>
      <c r="EX40" s="3496" t="s">
        <v>1061</v>
      </c>
      <c r="EY40" s="3463"/>
      <c r="EZ40" s="3463" t="s">
        <v>1061</v>
      </c>
      <c r="FA40" s="3463"/>
      <c r="FB40" s="3463" t="s">
        <v>1061</v>
      </c>
      <c r="FC40" s="3493"/>
      <c r="FD40" s="3496" t="s">
        <v>1061</v>
      </c>
      <c r="FE40" s="3463"/>
      <c r="FF40" s="3463" t="s">
        <v>1061</v>
      </c>
      <c r="FG40" s="3463"/>
      <c r="FH40" s="3463" t="s">
        <v>1061</v>
      </c>
      <c r="FI40" s="3493"/>
      <c r="FJ40" s="3496" t="s">
        <v>1061</v>
      </c>
      <c r="FK40" s="3463"/>
      <c r="FL40" s="3463" t="s">
        <v>1061</v>
      </c>
      <c r="FM40" s="3463"/>
      <c r="FN40" s="3463" t="s">
        <v>1061</v>
      </c>
      <c r="FO40" s="3493"/>
      <c r="FP40" s="3496"/>
      <c r="FQ40" s="3463"/>
      <c r="FR40" s="3463"/>
      <c r="FS40" s="3463"/>
      <c r="FT40" s="3463"/>
      <c r="FU40" s="3493"/>
      <c r="FV40" s="3496"/>
      <c r="FW40" s="3463"/>
      <c r="FX40" s="3463"/>
      <c r="FY40" s="3463"/>
      <c r="FZ40" s="3463"/>
      <c r="GA40" s="3493"/>
      <c r="GB40" s="3496"/>
      <c r="GC40" s="3463"/>
      <c r="GD40" s="3463"/>
      <c r="GE40" s="3463"/>
      <c r="GF40" s="3458"/>
      <c r="GG40" s="3507"/>
      <c r="GH40" s="421">
        <f t="shared" si="0"/>
        <v>18</v>
      </c>
      <c r="GI40" s="421">
        <f t="shared" si="1"/>
        <v>18</v>
      </c>
      <c r="GJ40" s="421">
        <f t="shared" si="2"/>
        <v>17</v>
      </c>
      <c r="GK40" s="14"/>
      <c r="GM40" s="422">
        <f t="shared" si="3"/>
        <v>10</v>
      </c>
      <c r="GN40" s="422">
        <f t="shared" si="4"/>
        <v>8</v>
      </c>
      <c r="GO40" s="422">
        <f t="shared" si="5"/>
        <v>10</v>
      </c>
      <c r="GP40" s="422">
        <f t="shared" si="6"/>
        <v>8</v>
      </c>
      <c r="GQ40" s="422">
        <f t="shared" si="7"/>
        <v>9</v>
      </c>
      <c r="GR40" s="422">
        <f t="shared" si="8"/>
        <v>8</v>
      </c>
      <c r="GS40" s="417" t="str">
        <f t="shared" si="9"/>
        <v>○</v>
      </c>
      <c r="GT40" s="417" t="str">
        <f t="shared" si="10"/>
        <v>○</v>
      </c>
    </row>
    <row r="41" spans="1:202">
      <c r="A41" s="3438">
        <v>18</v>
      </c>
      <c r="B41" s="3443"/>
      <c r="C41" s="3447" t="s">
        <v>1061</v>
      </c>
      <c r="D41" s="3452"/>
      <c r="E41" s="3458"/>
      <c r="F41" s="3463"/>
      <c r="G41" s="3463"/>
      <c r="H41" s="3463"/>
      <c r="I41" s="3466"/>
      <c r="J41" s="3469"/>
      <c r="K41" s="3463"/>
      <c r="L41" s="3463"/>
      <c r="M41" s="3463"/>
      <c r="N41" s="3463"/>
      <c r="O41" s="3466"/>
      <c r="P41" s="3469" t="s">
        <v>1061</v>
      </c>
      <c r="Q41" s="3463"/>
      <c r="R41" s="3463" t="s">
        <v>1061</v>
      </c>
      <c r="S41" s="3463"/>
      <c r="T41" s="3463" t="s">
        <v>1061</v>
      </c>
      <c r="U41" s="3493"/>
      <c r="V41" s="3496" t="s">
        <v>1061</v>
      </c>
      <c r="W41" s="3463"/>
      <c r="X41" s="3463" t="s">
        <v>1061</v>
      </c>
      <c r="Y41" s="3463"/>
      <c r="Z41" s="3463" t="s">
        <v>1061</v>
      </c>
      <c r="AA41" s="3493"/>
      <c r="AB41" s="3496" t="s">
        <v>1061</v>
      </c>
      <c r="AC41" s="3463"/>
      <c r="AD41" s="3463" t="s">
        <v>1061</v>
      </c>
      <c r="AE41" s="3463"/>
      <c r="AF41" s="3463" t="s">
        <v>1061</v>
      </c>
      <c r="AG41" s="3493"/>
      <c r="AH41" s="3496" t="s">
        <v>1061</v>
      </c>
      <c r="AI41" s="3463"/>
      <c r="AJ41" s="3463" t="s">
        <v>1061</v>
      </c>
      <c r="AK41" s="3463"/>
      <c r="AL41" s="3463" t="s">
        <v>1061</v>
      </c>
      <c r="AM41" s="3493"/>
      <c r="AN41" s="3496"/>
      <c r="AO41" s="3463"/>
      <c r="AP41" s="3463"/>
      <c r="AQ41" s="3463"/>
      <c r="AR41" s="3463"/>
      <c r="AS41" s="3493"/>
      <c r="AT41" s="3496"/>
      <c r="AU41" s="3463"/>
      <c r="AV41" s="3463"/>
      <c r="AW41" s="3463"/>
      <c r="AX41" s="3463"/>
      <c r="AY41" s="3466"/>
      <c r="AZ41" s="3469"/>
      <c r="BA41" s="3463"/>
      <c r="BB41" s="3463"/>
      <c r="BC41" s="3463"/>
      <c r="BD41" s="3463"/>
      <c r="BE41" s="3466"/>
      <c r="BF41" s="3469" t="s">
        <v>1061</v>
      </c>
      <c r="BG41" s="3463"/>
      <c r="BH41" s="3463" t="s">
        <v>1061</v>
      </c>
      <c r="BI41" s="3463"/>
      <c r="BJ41" s="3463" t="s">
        <v>1061</v>
      </c>
      <c r="BK41" s="3493"/>
      <c r="BL41" s="3496" t="s">
        <v>1061</v>
      </c>
      <c r="BM41" s="3463"/>
      <c r="BN41" s="3463" t="s">
        <v>1061</v>
      </c>
      <c r="BO41" s="3463"/>
      <c r="BP41" s="3463" t="s">
        <v>1061</v>
      </c>
      <c r="BQ41" s="3493"/>
      <c r="BR41" s="3496" t="s">
        <v>1061</v>
      </c>
      <c r="BS41" s="3463"/>
      <c r="BT41" s="3463" t="s">
        <v>1061</v>
      </c>
      <c r="BU41" s="3463"/>
      <c r="BV41" s="3463" t="s">
        <v>1061</v>
      </c>
      <c r="BW41" s="3493"/>
      <c r="BX41" s="3496" t="s">
        <v>1061</v>
      </c>
      <c r="BY41" s="3463"/>
      <c r="BZ41" s="3463" t="s">
        <v>1061</v>
      </c>
      <c r="CA41" s="3463"/>
      <c r="CB41" s="3463" t="s">
        <v>1061</v>
      </c>
      <c r="CC41" s="3493"/>
      <c r="CD41" s="3496" t="s">
        <v>1061</v>
      </c>
      <c r="CE41" s="3463"/>
      <c r="CF41" s="3463" t="s">
        <v>1061</v>
      </c>
      <c r="CG41" s="3463"/>
      <c r="CH41" s="3463" t="s">
        <v>1061</v>
      </c>
      <c r="CI41" s="3493"/>
      <c r="CJ41" s="3496"/>
      <c r="CK41" s="3463"/>
      <c r="CL41" s="3463"/>
      <c r="CM41" s="3463"/>
      <c r="CN41" s="3463"/>
      <c r="CO41" s="3493"/>
      <c r="CP41" s="3469"/>
      <c r="CQ41" s="3463"/>
      <c r="CR41" s="3463"/>
      <c r="CS41" s="3463"/>
      <c r="CT41" s="3463"/>
      <c r="CU41" s="3466"/>
      <c r="CV41" s="3469"/>
      <c r="CW41" s="3463"/>
      <c r="CX41" s="3463"/>
      <c r="CY41" s="3463"/>
      <c r="CZ41" s="3463"/>
      <c r="DA41" s="3493"/>
      <c r="DB41" s="3496"/>
      <c r="DC41" s="3463"/>
      <c r="DD41" s="3463"/>
      <c r="DE41" s="3463"/>
      <c r="DF41" s="3463"/>
      <c r="DG41" s="3493"/>
      <c r="DH41" s="3496" t="s">
        <v>1061</v>
      </c>
      <c r="DI41" s="3463"/>
      <c r="DJ41" s="3463" t="s">
        <v>1061</v>
      </c>
      <c r="DK41" s="3463"/>
      <c r="DL41" s="3463" t="s">
        <v>1061</v>
      </c>
      <c r="DM41" s="3493"/>
      <c r="DN41" s="3496" t="s">
        <v>1061</v>
      </c>
      <c r="DO41" s="3463"/>
      <c r="DP41" s="3463" t="s">
        <v>1061</v>
      </c>
      <c r="DQ41" s="3463"/>
      <c r="DR41" s="3463" t="s">
        <v>1061</v>
      </c>
      <c r="DS41" s="3493"/>
      <c r="DT41" s="3496" t="s">
        <v>1061</v>
      </c>
      <c r="DU41" s="3463"/>
      <c r="DV41" s="3463" t="s">
        <v>1061</v>
      </c>
      <c r="DW41" s="3463"/>
      <c r="DX41" s="3463" t="s">
        <v>1061</v>
      </c>
      <c r="DY41" s="3493"/>
      <c r="DZ41" s="3496" t="s">
        <v>1061</v>
      </c>
      <c r="EA41" s="3463"/>
      <c r="EB41" s="3463" t="s">
        <v>1061</v>
      </c>
      <c r="EC41" s="3463"/>
      <c r="ED41" s="3463" t="s">
        <v>1061</v>
      </c>
      <c r="EE41" s="3493"/>
      <c r="EF41" s="3496"/>
      <c r="EG41" s="3463"/>
      <c r="EH41" s="3463"/>
      <c r="EI41" s="3463"/>
      <c r="EJ41" s="3463"/>
      <c r="EK41" s="3493"/>
      <c r="EL41" s="3496"/>
      <c r="EM41" s="3463"/>
      <c r="EN41" s="3463"/>
      <c r="EO41" s="3463"/>
      <c r="EP41" s="3463"/>
      <c r="EQ41" s="3493"/>
      <c r="ER41" s="3496" t="s">
        <v>1061</v>
      </c>
      <c r="ES41" s="3463"/>
      <c r="ET41" s="3463" t="s">
        <v>1061</v>
      </c>
      <c r="EU41" s="3463"/>
      <c r="EV41" s="3463" t="s">
        <v>1061</v>
      </c>
      <c r="EW41" s="3493"/>
      <c r="EX41" s="3496" t="s">
        <v>1061</v>
      </c>
      <c r="EY41" s="3463"/>
      <c r="EZ41" s="3463" t="s">
        <v>1061</v>
      </c>
      <c r="FA41" s="3463"/>
      <c r="FB41" s="3463" t="s">
        <v>1061</v>
      </c>
      <c r="FC41" s="3493"/>
      <c r="FD41" s="3496" t="s">
        <v>1061</v>
      </c>
      <c r="FE41" s="3463"/>
      <c r="FF41" s="3463" t="s">
        <v>1061</v>
      </c>
      <c r="FG41" s="3463"/>
      <c r="FH41" s="3463" t="s">
        <v>1061</v>
      </c>
      <c r="FI41" s="3493"/>
      <c r="FJ41" s="3496" t="s">
        <v>1061</v>
      </c>
      <c r="FK41" s="3463"/>
      <c r="FL41" s="3463" t="s">
        <v>1061</v>
      </c>
      <c r="FM41" s="3463"/>
      <c r="FN41" s="3463" t="s">
        <v>1061</v>
      </c>
      <c r="FO41" s="3493"/>
      <c r="FP41" s="3496"/>
      <c r="FQ41" s="3463"/>
      <c r="FR41" s="3463"/>
      <c r="FS41" s="3463"/>
      <c r="FT41" s="3463"/>
      <c r="FU41" s="3493"/>
      <c r="FV41" s="3496"/>
      <c r="FW41" s="3463"/>
      <c r="FX41" s="3463"/>
      <c r="FY41" s="3463"/>
      <c r="FZ41" s="3463"/>
      <c r="GA41" s="3493"/>
      <c r="GB41" s="3496"/>
      <c r="GC41" s="3463"/>
      <c r="GD41" s="3463"/>
      <c r="GE41" s="3463"/>
      <c r="GF41" s="3458"/>
      <c r="GG41" s="3507"/>
      <c r="GH41" s="421">
        <f t="shared" si="0"/>
        <v>17</v>
      </c>
      <c r="GI41" s="421">
        <f t="shared" si="1"/>
        <v>17</v>
      </c>
      <c r="GJ41" s="421">
        <f t="shared" si="2"/>
        <v>17</v>
      </c>
      <c r="GK41" s="14"/>
      <c r="GM41" s="422">
        <f t="shared" si="3"/>
        <v>9</v>
      </c>
      <c r="GN41" s="422">
        <f t="shared" si="4"/>
        <v>8</v>
      </c>
      <c r="GO41" s="422">
        <f t="shared" si="5"/>
        <v>9</v>
      </c>
      <c r="GP41" s="422">
        <f t="shared" si="6"/>
        <v>8</v>
      </c>
      <c r="GQ41" s="422">
        <f t="shared" si="7"/>
        <v>9</v>
      </c>
      <c r="GR41" s="422">
        <f t="shared" si="8"/>
        <v>8</v>
      </c>
      <c r="GS41" s="417" t="str">
        <f t="shared" si="9"/>
        <v>○</v>
      </c>
      <c r="GT41" s="417" t="str">
        <f t="shared" si="10"/>
        <v>○</v>
      </c>
    </row>
    <row r="42" spans="1:202">
      <c r="A42" s="3438">
        <v>19</v>
      </c>
      <c r="B42" s="3443"/>
      <c r="C42" s="3447" t="s">
        <v>1061</v>
      </c>
      <c r="D42" s="3452"/>
      <c r="E42" s="3458"/>
      <c r="F42" s="3463"/>
      <c r="G42" s="3463"/>
      <c r="H42" s="3463"/>
      <c r="I42" s="3466"/>
      <c r="J42" s="3469"/>
      <c r="K42" s="3463"/>
      <c r="L42" s="3463"/>
      <c r="M42" s="3463"/>
      <c r="N42" s="3463"/>
      <c r="O42" s="3466"/>
      <c r="P42" s="3469"/>
      <c r="Q42" s="3463"/>
      <c r="R42" s="3463"/>
      <c r="S42" s="3463"/>
      <c r="T42" s="3463"/>
      <c r="U42" s="3493"/>
      <c r="V42" s="3496"/>
      <c r="W42" s="3463"/>
      <c r="X42" s="3463"/>
      <c r="Y42" s="3463"/>
      <c r="Z42" s="3463"/>
      <c r="AA42" s="3493"/>
      <c r="AB42" s="3496"/>
      <c r="AC42" s="3463"/>
      <c r="AD42" s="3463"/>
      <c r="AE42" s="3463"/>
      <c r="AF42" s="3463"/>
      <c r="AG42" s="3493"/>
      <c r="AH42" s="3496"/>
      <c r="AI42" s="3463"/>
      <c r="AJ42" s="3463"/>
      <c r="AK42" s="3463"/>
      <c r="AL42" s="3463"/>
      <c r="AM42" s="3493"/>
      <c r="AN42" s="3496"/>
      <c r="AO42" s="3463"/>
      <c r="AP42" s="3463"/>
      <c r="AQ42" s="3463"/>
      <c r="AR42" s="3463"/>
      <c r="AS42" s="3493"/>
      <c r="AT42" s="3496"/>
      <c r="AU42" s="3463"/>
      <c r="AV42" s="3463"/>
      <c r="AW42" s="3463"/>
      <c r="AX42" s="3463"/>
      <c r="AY42" s="3466"/>
      <c r="AZ42" s="3469"/>
      <c r="BA42" s="3463"/>
      <c r="BB42" s="3463"/>
      <c r="BC42" s="3463"/>
      <c r="BD42" s="3463"/>
      <c r="BE42" s="3466"/>
      <c r="BF42" s="3469"/>
      <c r="BG42" s="3463"/>
      <c r="BH42" s="3463"/>
      <c r="BI42" s="3463"/>
      <c r="BJ42" s="3463"/>
      <c r="BK42" s="3493"/>
      <c r="BL42" s="3496"/>
      <c r="BM42" s="3463"/>
      <c r="BN42" s="3463"/>
      <c r="BO42" s="3463"/>
      <c r="BP42" s="3463"/>
      <c r="BQ42" s="3493"/>
      <c r="BR42" s="3496"/>
      <c r="BS42" s="3463"/>
      <c r="BT42" s="3463"/>
      <c r="BU42" s="3463"/>
      <c r="BV42" s="3463"/>
      <c r="BW42" s="3493"/>
      <c r="BX42" s="3496"/>
      <c r="BY42" s="3463"/>
      <c r="BZ42" s="3463"/>
      <c r="CA42" s="3463"/>
      <c r="CB42" s="3463"/>
      <c r="CC42" s="3493"/>
      <c r="CD42" s="3496"/>
      <c r="CE42" s="3463"/>
      <c r="CF42" s="3463"/>
      <c r="CG42" s="3463"/>
      <c r="CH42" s="3463"/>
      <c r="CI42" s="3493"/>
      <c r="CJ42" s="3496"/>
      <c r="CK42" s="3463"/>
      <c r="CL42" s="3463"/>
      <c r="CM42" s="3463"/>
      <c r="CN42" s="3463"/>
      <c r="CO42" s="3493"/>
      <c r="CP42" s="3469"/>
      <c r="CQ42" s="3463"/>
      <c r="CR42" s="3463"/>
      <c r="CS42" s="3463"/>
      <c r="CT42" s="3463"/>
      <c r="CU42" s="3466"/>
      <c r="CV42" s="3469"/>
      <c r="CW42" s="3463"/>
      <c r="CX42" s="3463"/>
      <c r="CY42" s="3463"/>
      <c r="CZ42" s="3463"/>
      <c r="DA42" s="3493"/>
      <c r="DB42" s="3496"/>
      <c r="DC42" s="3463"/>
      <c r="DD42" s="3463"/>
      <c r="DE42" s="3463"/>
      <c r="DF42" s="3463"/>
      <c r="DG42" s="3493"/>
      <c r="DH42" s="3496"/>
      <c r="DI42" s="3463"/>
      <c r="DJ42" s="3463"/>
      <c r="DK42" s="3463"/>
      <c r="DL42" s="3463"/>
      <c r="DM42" s="3493"/>
      <c r="DN42" s="3496"/>
      <c r="DO42" s="3463"/>
      <c r="DP42" s="3463"/>
      <c r="DQ42" s="3463"/>
      <c r="DR42" s="3463"/>
      <c r="DS42" s="3493"/>
      <c r="DT42" s="3496"/>
      <c r="DU42" s="3463"/>
      <c r="DV42" s="3463"/>
      <c r="DW42" s="3463"/>
      <c r="DX42" s="3463"/>
      <c r="DY42" s="3493"/>
      <c r="DZ42" s="3496"/>
      <c r="EA42" s="3463"/>
      <c r="EB42" s="3463"/>
      <c r="EC42" s="3463"/>
      <c r="ED42" s="3463"/>
      <c r="EE42" s="3493"/>
      <c r="EF42" s="3496"/>
      <c r="EG42" s="3463"/>
      <c r="EH42" s="3463"/>
      <c r="EI42" s="3463"/>
      <c r="EJ42" s="3463"/>
      <c r="EK42" s="3493"/>
      <c r="EL42" s="3496"/>
      <c r="EM42" s="3463"/>
      <c r="EN42" s="3463"/>
      <c r="EO42" s="3463"/>
      <c r="EP42" s="3463"/>
      <c r="EQ42" s="3493"/>
      <c r="ER42" s="3496"/>
      <c r="ES42" s="3463"/>
      <c r="ET42" s="3463"/>
      <c r="EU42" s="3463"/>
      <c r="EV42" s="3463"/>
      <c r="EW42" s="3493"/>
      <c r="EX42" s="3496"/>
      <c r="EY42" s="3463"/>
      <c r="EZ42" s="3463"/>
      <c r="FA42" s="3463"/>
      <c r="FB42" s="3463"/>
      <c r="FC42" s="3493"/>
      <c r="FD42" s="3496"/>
      <c r="FE42" s="3463"/>
      <c r="FF42" s="3463"/>
      <c r="FG42" s="3463"/>
      <c r="FH42" s="3463"/>
      <c r="FI42" s="3493"/>
      <c r="FJ42" s="3496"/>
      <c r="FK42" s="3463"/>
      <c r="FL42" s="3463"/>
      <c r="FM42" s="3463"/>
      <c r="FN42" s="3463"/>
      <c r="FO42" s="3493"/>
      <c r="FP42" s="3496"/>
      <c r="FQ42" s="3463"/>
      <c r="FR42" s="3463"/>
      <c r="FS42" s="3463"/>
      <c r="FT42" s="3463"/>
      <c r="FU42" s="3493"/>
      <c r="FV42" s="3496"/>
      <c r="FW42" s="3463"/>
      <c r="FX42" s="3463"/>
      <c r="FY42" s="3463"/>
      <c r="FZ42" s="3463"/>
      <c r="GA42" s="3493"/>
      <c r="GB42" s="3496"/>
      <c r="GC42" s="3463"/>
      <c r="GD42" s="3463"/>
      <c r="GE42" s="3463"/>
      <c r="GF42" s="3458"/>
      <c r="GG42" s="3507"/>
      <c r="GH42" s="421">
        <f t="shared" si="0"/>
        <v>0</v>
      </c>
      <c r="GI42" s="421">
        <f t="shared" si="1"/>
        <v>0</v>
      </c>
      <c r="GJ42" s="421">
        <f t="shared" si="2"/>
        <v>0</v>
      </c>
      <c r="GK42" s="14"/>
      <c r="GM42" s="422">
        <f t="shared" si="3"/>
        <v>0</v>
      </c>
      <c r="GN42" s="422">
        <f t="shared" si="4"/>
        <v>0</v>
      </c>
      <c r="GO42" s="422">
        <f t="shared" si="5"/>
        <v>0</v>
      </c>
      <c r="GP42" s="422">
        <f t="shared" si="6"/>
        <v>0</v>
      </c>
      <c r="GQ42" s="422">
        <f t="shared" si="7"/>
        <v>0</v>
      </c>
      <c r="GR42" s="422">
        <f t="shared" si="8"/>
        <v>0</v>
      </c>
      <c r="GS42" s="417" t="str">
        <f t="shared" si="9"/>
        <v/>
      </c>
      <c r="GT42" s="417" t="str">
        <f t="shared" si="10"/>
        <v/>
      </c>
    </row>
    <row r="43" spans="1:202">
      <c r="A43" s="3438">
        <v>20</v>
      </c>
      <c r="B43" s="3443"/>
      <c r="C43" s="3447"/>
      <c r="D43" s="3452"/>
      <c r="E43" s="3458"/>
      <c r="F43" s="3463"/>
      <c r="G43" s="3463"/>
      <c r="H43" s="3463"/>
      <c r="I43" s="3466"/>
      <c r="J43" s="3469"/>
      <c r="K43" s="3463"/>
      <c r="L43" s="3463"/>
      <c r="M43" s="3463"/>
      <c r="N43" s="3463"/>
      <c r="O43" s="3466"/>
      <c r="P43" s="3452" t="s">
        <v>1061</v>
      </c>
      <c r="Q43" s="3496"/>
      <c r="R43" s="3466"/>
      <c r="S43" s="3496"/>
      <c r="T43" s="3466"/>
      <c r="U43" s="3507"/>
      <c r="V43" s="3452" t="s">
        <v>1061</v>
      </c>
      <c r="W43" s="3496"/>
      <c r="X43" s="3466"/>
      <c r="Y43" s="3496"/>
      <c r="Z43" s="3466"/>
      <c r="AA43" s="3507"/>
      <c r="AB43" s="3452" t="s">
        <v>1061</v>
      </c>
      <c r="AC43" s="3496"/>
      <c r="AD43" s="3466"/>
      <c r="AE43" s="3496"/>
      <c r="AF43" s="3466"/>
      <c r="AG43" s="3507"/>
      <c r="AH43" s="3452" t="s">
        <v>1061</v>
      </c>
      <c r="AI43" s="3496"/>
      <c r="AJ43" s="3466"/>
      <c r="AK43" s="3496"/>
      <c r="AL43" s="3466"/>
      <c r="AM43" s="3507"/>
      <c r="AN43" s="3452" t="s">
        <v>1061</v>
      </c>
      <c r="AO43" s="3496"/>
      <c r="AP43" s="3466"/>
      <c r="AQ43" s="3496"/>
      <c r="AR43" s="3466"/>
      <c r="AS43" s="3507"/>
      <c r="AT43" s="3452"/>
      <c r="AU43" s="3496"/>
      <c r="AV43" s="3466"/>
      <c r="AW43" s="3496"/>
      <c r="AX43" s="3466"/>
      <c r="AY43" s="3507"/>
      <c r="AZ43" s="3452"/>
      <c r="BA43" s="3496"/>
      <c r="BB43" s="3466"/>
      <c r="BC43" s="3496"/>
      <c r="BD43" s="3466"/>
      <c r="BE43" s="3458"/>
      <c r="BF43" s="3452" t="s">
        <v>1061</v>
      </c>
      <c r="BG43" s="3496"/>
      <c r="BH43" s="3466"/>
      <c r="BI43" s="3496"/>
      <c r="BJ43" s="3466"/>
      <c r="BK43" s="3507"/>
      <c r="BL43" s="3452" t="s">
        <v>1061</v>
      </c>
      <c r="BM43" s="3496"/>
      <c r="BN43" s="3466"/>
      <c r="BO43" s="3496"/>
      <c r="BP43" s="3466"/>
      <c r="BQ43" s="3507"/>
      <c r="BR43" s="3452" t="s">
        <v>1061</v>
      </c>
      <c r="BS43" s="3496"/>
      <c r="BT43" s="3466"/>
      <c r="BU43" s="3496"/>
      <c r="BV43" s="3466"/>
      <c r="BW43" s="3507"/>
      <c r="BX43" s="3452" t="s">
        <v>1061</v>
      </c>
      <c r="BY43" s="3496"/>
      <c r="BZ43" s="3466"/>
      <c r="CA43" s="3496"/>
      <c r="CB43" s="3466"/>
      <c r="CC43" s="3507"/>
      <c r="CD43" s="3452" t="s">
        <v>1061</v>
      </c>
      <c r="CE43" s="3496"/>
      <c r="CF43" s="3466"/>
      <c r="CG43" s="3496"/>
      <c r="CH43" s="3466"/>
      <c r="CI43" s="3507"/>
      <c r="CJ43" s="3452"/>
      <c r="CK43" s="3496"/>
      <c r="CL43" s="3466"/>
      <c r="CM43" s="3496"/>
      <c r="CN43" s="3466"/>
      <c r="CO43" s="3507"/>
      <c r="CP43" s="3452"/>
      <c r="CQ43" s="3496"/>
      <c r="CR43" s="3466"/>
      <c r="CS43" s="3496"/>
      <c r="CT43" s="3466"/>
      <c r="CU43" s="3507"/>
      <c r="CV43" s="3452"/>
      <c r="CW43" s="3496"/>
      <c r="CX43" s="3466"/>
      <c r="CY43" s="3496"/>
      <c r="CZ43" s="3466"/>
      <c r="DA43" s="3507"/>
      <c r="DB43" s="3452" t="s">
        <v>1061</v>
      </c>
      <c r="DC43" s="3496"/>
      <c r="DD43" s="3466"/>
      <c r="DE43" s="3496"/>
      <c r="DF43" s="3466"/>
      <c r="DG43" s="3507"/>
      <c r="DH43" s="3452" t="s">
        <v>1061</v>
      </c>
      <c r="DI43" s="3496"/>
      <c r="DJ43" s="3466"/>
      <c r="DK43" s="3496"/>
      <c r="DL43" s="3466"/>
      <c r="DM43" s="3507"/>
      <c r="DN43" s="3452" t="s">
        <v>1061</v>
      </c>
      <c r="DO43" s="3496"/>
      <c r="DP43" s="3466"/>
      <c r="DQ43" s="3496"/>
      <c r="DR43" s="3466"/>
      <c r="DS43" s="3507"/>
      <c r="DT43" s="3452" t="s">
        <v>1061</v>
      </c>
      <c r="DU43" s="3496"/>
      <c r="DV43" s="3466"/>
      <c r="DW43" s="3496"/>
      <c r="DX43" s="3466"/>
      <c r="DY43" s="3507"/>
      <c r="DZ43" s="3452" t="s">
        <v>1061</v>
      </c>
      <c r="EA43" s="3496"/>
      <c r="EB43" s="3466"/>
      <c r="EC43" s="3496"/>
      <c r="ED43" s="3466"/>
      <c r="EE43" s="3507"/>
      <c r="EF43" s="3452"/>
      <c r="EG43" s="3496"/>
      <c r="EH43" s="3466"/>
      <c r="EI43" s="3496"/>
      <c r="EJ43" s="3466"/>
      <c r="EK43" s="3507"/>
      <c r="EL43" s="3452"/>
      <c r="EM43" s="3496"/>
      <c r="EN43" s="3466"/>
      <c r="EO43" s="3496"/>
      <c r="EP43" s="3466"/>
      <c r="EQ43" s="3507"/>
      <c r="ER43" s="3452" t="s">
        <v>1061</v>
      </c>
      <c r="ES43" s="3496"/>
      <c r="ET43" s="3466"/>
      <c r="EU43" s="3496"/>
      <c r="EV43" s="3466"/>
      <c r="EW43" s="3507"/>
      <c r="EX43" s="3452" t="s">
        <v>1061</v>
      </c>
      <c r="EY43" s="3496"/>
      <c r="EZ43" s="3466"/>
      <c r="FA43" s="3496"/>
      <c r="FB43" s="3466"/>
      <c r="FC43" s="3507"/>
      <c r="FD43" s="3452" t="s">
        <v>1061</v>
      </c>
      <c r="FE43" s="3496"/>
      <c r="FF43" s="3466"/>
      <c r="FG43" s="3496"/>
      <c r="FH43" s="3466"/>
      <c r="FI43" s="3507"/>
      <c r="FJ43" s="3452" t="s">
        <v>1061</v>
      </c>
      <c r="FK43" s="3496"/>
      <c r="FL43" s="3466"/>
      <c r="FM43" s="3496"/>
      <c r="FN43" s="3466"/>
      <c r="FO43" s="3507"/>
      <c r="FP43" s="3452"/>
      <c r="FQ43" s="3496"/>
      <c r="FR43" s="3466"/>
      <c r="FS43" s="3496"/>
      <c r="FT43" s="3466"/>
      <c r="FU43" s="3507"/>
      <c r="FV43" s="3452"/>
      <c r="FW43" s="3496"/>
      <c r="FX43" s="3466"/>
      <c r="FY43" s="3496"/>
      <c r="FZ43" s="3466"/>
      <c r="GA43" s="3507"/>
      <c r="GB43" s="3452"/>
      <c r="GC43" s="3496"/>
      <c r="GD43" s="3466"/>
      <c r="GE43" s="3496"/>
      <c r="GF43" s="3466"/>
      <c r="GG43" s="3507"/>
      <c r="GH43" s="421">
        <f t="shared" si="0"/>
        <v>19</v>
      </c>
      <c r="GI43" s="421">
        <f t="shared" si="1"/>
        <v>0</v>
      </c>
      <c r="GJ43" s="421">
        <f t="shared" si="2"/>
        <v>0</v>
      </c>
      <c r="GK43" s="14"/>
      <c r="GM43" s="422">
        <f t="shared" si="3"/>
        <v>10</v>
      </c>
      <c r="GN43" s="422">
        <f t="shared" si="4"/>
        <v>9</v>
      </c>
      <c r="GO43" s="422">
        <f t="shared" si="5"/>
        <v>0</v>
      </c>
      <c r="GP43" s="422">
        <f t="shared" si="6"/>
        <v>0</v>
      </c>
      <c r="GQ43" s="422">
        <f t="shared" si="7"/>
        <v>0</v>
      </c>
      <c r="GR43" s="422">
        <f t="shared" si="8"/>
        <v>0</v>
      </c>
      <c r="GS43" s="417" t="str">
        <f t="shared" si="9"/>
        <v/>
      </c>
      <c r="GT43" s="417" t="str">
        <f t="shared" si="10"/>
        <v/>
      </c>
    </row>
    <row r="44" spans="1:202">
      <c r="A44" s="3438">
        <v>21</v>
      </c>
      <c r="B44" s="3443"/>
      <c r="C44" s="3447"/>
      <c r="D44" s="3452"/>
      <c r="E44" s="3458"/>
      <c r="F44" s="3463"/>
      <c r="G44" s="3463"/>
      <c r="H44" s="3463"/>
      <c r="I44" s="3466"/>
      <c r="J44" s="3469"/>
      <c r="K44" s="3463"/>
      <c r="L44" s="3463"/>
      <c r="M44" s="3463"/>
      <c r="N44" s="3463"/>
      <c r="O44" s="3466"/>
      <c r="P44" s="3452" t="s">
        <v>1061</v>
      </c>
      <c r="Q44" s="3496"/>
      <c r="R44" s="3466"/>
      <c r="S44" s="3496"/>
      <c r="T44" s="3466"/>
      <c r="U44" s="3507"/>
      <c r="V44" s="3452" t="s">
        <v>1061</v>
      </c>
      <c r="W44" s="3496"/>
      <c r="X44" s="3466"/>
      <c r="Y44" s="3496"/>
      <c r="Z44" s="3466"/>
      <c r="AA44" s="3507"/>
      <c r="AB44" s="3452" t="s">
        <v>1061</v>
      </c>
      <c r="AC44" s="3496"/>
      <c r="AD44" s="3466"/>
      <c r="AE44" s="3496"/>
      <c r="AF44" s="3466"/>
      <c r="AG44" s="3507"/>
      <c r="AH44" s="3452" t="s">
        <v>1061</v>
      </c>
      <c r="AI44" s="3496"/>
      <c r="AJ44" s="3466"/>
      <c r="AK44" s="3496"/>
      <c r="AL44" s="3466"/>
      <c r="AM44" s="3507"/>
      <c r="AN44" s="3452" t="s">
        <v>1061</v>
      </c>
      <c r="AO44" s="3496"/>
      <c r="AP44" s="3466"/>
      <c r="AQ44" s="3496"/>
      <c r="AR44" s="3466"/>
      <c r="AS44" s="3507"/>
      <c r="AT44" s="3452"/>
      <c r="AU44" s="3496"/>
      <c r="AV44" s="3466"/>
      <c r="AW44" s="3496"/>
      <c r="AX44" s="3466"/>
      <c r="AY44" s="3507"/>
      <c r="AZ44" s="3452"/>
      <c r="BA44" s="3496"/>
      <c r="BB44" s="3466"/>
      <c r="BC44" s="3496"/>
      <c r="BD44" s="3466"/>
      <c r="BE44" s="3507"/>
      <c r="BF44" s="3452" t="s">
        <v>1061</v>
      </c>
      <c r="BG44" s="3496"/>
      <c r="BH44" s="3466"/>
      <c r="BI44" s="3496"/>
      <c r="BJ44" s="3466"/>
      <c r="BK44" s="3507"/>
      <c r="BL44" s="3452" t="s">
        <v>1061</v>
      </c>
      <c r="BM44" s="3496"/>
      <c r="BN44" s="3466"/>
      <c r="BO44" s="3496"/>
      <c r="BP44" s="3466"/>
      <c r="BQ44" s="3507"/>
      <c r="BR44" s="3452" t="s">
        <v>1061</v>
      </c>
      <c r="BS44" s="3496"/>
      <c r="BT44" s="3466"/>
      <c r="BU44" s="3496"/>
      <c r="BV44" s="3466"/>
      <c r="BW44" s="3507"/>
      <c r="BX44" s="3452" t="s">
        <v>1061</v>
      </c>
      <c r="BY44" s="3496"/>
      <c r="BZ44" s="3466"/>
      <c r="CA44" s="3496"/>
      <c r="CB44" s="3466"/>
      <c r="CC44" s="3507"/>
      <c r="CD44" s="3452" t="s">
        <v>1061</v>
      </c>
      <c r="CE44" s="3496"/>
      <c r="CF44" s="3466"/>
      <c r="CG44" s="3496"/>
      <c r="CH44" s="3466"/>
      <c r="CI44" s="3507"/>
      <c r="CJ44" s="3452"/>
      <c r="CK44" s="3496"/>
      <c r="CL44" s="3466"/>
      <c r="CM44" s="3496"/>
      <c r="CN44" s="3466"/>
      <c r="CO44" s="3507"/>
      <c r="CP44" s="3452"/>
      <c r="CQ44" s="3496"/>
      <c r="CR44" s="3466"/>
      <c r="CS44" s="3496"/>
      <c r="CT44" s="3466"/>
      <c r="CU44" s="3507"/>
      <c r="CV44" s="3452"/>
      <c r="CW44" s="3496"/>
      <c r="CX44" s="3466"/>
      <c r="CY44" s="3496"/>
      <c r="CZ44" s="3466"/>
      <c r="DA44" s="3507"/>
      <c r="DB44" s="3452"/>
      <c r="DC44" s="3496"/>
      <c r="DD44" s="3466"/>
      <c r="DE44" s="3496"/>
      <c r="DF44" s="3466"/>
      <c r="DG44" s="3507"/>
      <c r="DH44" s="3452" t="s">
        <v>1061</v>
      </c>
      <c r="DI44" s="3496"/>
      <c r="DJ44" s="3466"/>
      <c r="DK44" s="3496"/>
      <c r="DL44" s="3466"/>
      <c r="DM44" s="3507"/>
      <c r="DN44" s="3452" t="s">
        <v>1061</v>
      </c>
      <c r="DO44" s="3496"/>
      <c r="DP44" s="3466"/>
      <c r="DQ44" s="3496"/>
      <c r="DR44" s="3466"/>
      <c r="DS44" s="3507"/>
      <c r="DT44" s="3452"/>
      <c r="DU44" s="3496"/>
      <c r="DV44" s="3466"/>
      <c r="DW44" s="3496"/>
      <c r="DX44" s="3466"/>
      <c r="DY44" s="3507"/>
      <c r="DZ44" s="3452"/>
      <c r="EA44" s="3496"/>
      <c r="EB44" s="3466"/>
      <c r="EC44" s="3496"/>
      <c r="ED44" s="3466"/>
      <c r="EE44" s="3507"/>
      <c r="EF44" s="3452"/>
      <c r="EG44" s="3496"/>
      <c r="EH44" s="3466"/>
      <c r="EI44" s="3496"/>
      <c r="EJ44" s="3466"/>
      <c r="EK44" s="3507"/>
      <c r="EL44" s="3452"/>
      <c r="EM44" s="3496"/>
      <c r="EN44" s="3466"/>
      <c r="EO44" s="3496"/>
      <c r="EP44" s="3466"/>
      <c r="EQ44" s="3507"/>
      <c r="ER44" s="3452"/>
      <c r="ES44" s="3496"/>
      <c r="ET44" s="3466"/>
      <c r="EU44" s="3496"/>
      <c r="EV44" s="3466"/>
      <c r="EW44" s="3507"/>
      <c r="EX44" s="3452" t="s">
        <v>1061</v>
      </c>
      <c r="EY44" s="3496"/>
      <c r="EZ44" s="3466"/>
      <c r="FA44" s="3496"/>
      <c r="FB44" s="3466"/>
      <c r="FC44" s="3507"/>
      <c r="FD44" s="3452" t="s">
        <v>1061</v>
      </c>
      <c r="FE44" s="3496"/>
      <c r="FF44" s="3466"/>
      <c r="FG44" s="3496"/>
      <c r="FH44" s="3466"/>
      <c r="FI44" s="3507"/>
      <c r="FJ44" s="3452" t="s">
        <v>1061</v>
      </c>
      <c r="FK44" s="3496"/>
      <c r="FL44" s="3466"/>
      <c r="FM44" s="3496"/>
      <c r="FN44" s="3466"/>
      <c r="FO44" s="3507"/>
      <c r="FP44" s="3452"/>
      <c r="FQ44" s="3496"/>
      <c r="FR44" s="3466"/>
      <c r="FS44" s="3496"/>
      <c r="FT44" s="3466"/>
      <c r="FU44" s="3507"/>
      <c r="FV44" s="3452"/>
      <c r="FW44" s="3496"/>
      <c r="FX44" s="3466"/>
      <c r="FY44" s="3496"/>
      <c r="FZ44" s="3466"/>
      <c r="GA44" s="3507"/>
      <c r="GB44" s="3452"/>
      <c r="GC44" s="3496"/>
      <c r="GD44" s="3466"/>
      <c r="GE44" s="3496"/>
      <c r="GF44" s="3466"/>
      <c r="GG44" s="3507"/>
      <c r="GH44" s="421">
        <f t="shared" si="0"/>
        <v>15</v>
      </c>
      <c r="GI44" s="421">
        <f t="shared" si="1"/>
        <v>0</v>
      </c>
      <c r="GJ44" s="421">
        <f t="shared" si="2"/>
        <v>0</v>
      </c>
      <c r="GK44" s="14"/>
      <c r="GM44" s="422">
        <f t="shared" si="3"/>
        <v>10</v>
      </c>
      <c r="GN44" s="422">
        <f t="shared" si="4"/>
        <v>5</v>
      </c>
      <c r="GO44" s="422">
        <f t="shared" si="5"/>
        <v>0</v>
      </c>
      <c r="GP44" s="422">
        <f t="shared" si="6"/>
        <v>0</v>
      </c>
      <c r="GQ44" s="422">
        <f t="shared" si="7"/>
        <v>0</v>
      </c>
      <c r="GR44" s="422">
        <f t="shared" si="8"/>
        <v>0</v>
      </c>
      <c r="GS44" s="417" t="str">
        <f t="shared" si="9"/>
        <v/>
      </c>
      <c r="GT44" s="417" t="str">
        <f t="shared" si="10"/>
        <v/>
      </c>
    </row>
    <row r="45" spans="1:202">
      <c r="A45" s="3438">
        <v>22</v>
      </c>
      <c r="B45" s="3443"/>
      <c r="C45" s="3447"/>
      <c r="D45" s="3452"/>
      <c r="E45" s="3458"/>
      <c r="F45" s="3463"/>
      <c r="G45" s="3463"/>
      <c r="H45" s="3463"/>
      <c r="I45" s="3466"/>
      <c r="J45" s="3469"/>
      <c r="K45" s="3463"/>
      <c r="L45" s="3463"/>
      <c r="M45" s="3463"/>
      <c r="N45" s="3463"/>
      <c r="O45" s="3466"/>
      <c r="P45" s="3452" t="s">
        <v>1061</v>
      </c>
      <c r="Q45" s="3496"/>
      <c r="R45" s="3466"/>
      <c r="S45" s="3496"/>
      <c r="T45" s="3466"/>
      <c r="U45" s="3507"/>
      <c r="V45" s="3452" t="s">
        <v>1061</v>
      </c>
      <c r="W45" s="3496"/>
      <c r="X45" s="3466"/>
      <c r="Y45" s="3496"/>
      <c r="Z45" s="3466"/>
      <c r="AA45" s="3507"/>
      <c r="AB45" s="3452" t="s">
        <v>1061</v>
      </c>
      <c r="AC45" s="3496"/>
      <c r="AD45" s="3466"/>
      <c r="AE45" s="3496"/>
      <c r="AF45" s="3466"/>
      <c r="AG45" s="3507"/>
      <c r="AH45" s="3452" t="s">
        <v>1061</v>
      </c>
      <c r="AI45" s="3496"/>
      <c r="AJ45" s="3466"/>
      <c r="AK45" s="3496"/>
      <c r="AL45" s="3466"/>
      <c r="AM45" s="3507"/>
      <c r="AN45" s="3452" t="s">
        <v>1061</v>
      </c>
      <c r="AO45" s="3496"/>
      <c r="AP45" s="3466"/>
      <c r="AQ45" s="3496"/>
      <c r="AR45" s="3466"/>
      <c r="AS45" s="3507"/>
      <c r="AT45" s="3452"/>
      <c r="AU45" s="3496"/>
      <c r="AV45" s="3466"/>
      <c r="AW45" s="3496"/>
      <c r="AX45" s="3466"/>
      <c r="AY45" s="3507"/>
      <c r="AZ45" s="3452"/>
      <c r="BA45" s="3496"/>
      <c r="BB45" s="3466"/>
      <c r="BC45" s="3496"/>
      <c r="BD45" s="3466"/>
      <c r="BE45" s="3507"/>
      <c r="BF45" s="3452"/>
      <c r="BG45" s="3496"/>
      <c r="BH45" s="3466"/>
      <c r="BI45" s="3496"/>
      <c r="BJ45" s="3466"/>
      <c r="BK45" s="3507"/>
      <c r="BL45" s="3452" t="s">
        <v>1061</v>
      </c>
      <c r="BM45" s="3496"/>
      <c r="BN45" s="3466"/>
      <c r="BO45" s="3496"/>
      <c r="BP45" s="3466"/>
      <c r="BQ45" s="3507"/>
      <c r="BR45" s="3452" t="s">
        <v>1061</v>
      </c>
      <c r="BS45" s="3496"/>
      <c r="BT45" s="3466"/>
      <c r="BU45" s="3496"/>
      <c r="BV45" s="3466"/>
      <c r="BW45" s="3507"/>
      <c r="BX45" s="3452" t="s">
        <v>1061</v>
      </c>
      <c r="BY45" s="3496"/>
      <c r="BZ45" s="3466"/>
      <c r="CA45" s="3496"/>
      <c r="CB45" s="3466"/>
      <c r="CC45" s="3507"/>
      <c r="CD45" s="3452"/>
      <c r="CE45" s="3496"/>
      <c r="CF45" s="3466"/>
      <c r="CG45" s="3496"/>
      <c r="CH45" s="3466"/>
      <c r="CI45" s="3507"/>
      <c r="CJ45" s="3452"/>
      <c r="CK45" s="3496"/>
      <c r="CL45" s="3466"/>
      <c r="CM45" s="3496"/>
      <c r="CN45" s="3466"/>
      <c r="CO45" s="3507"/>
      <c r="CP45" s="3452"/>
      <c r="CQ45" s="3496"/>
      <c r="CR45" s="3466"/>
      <c r="CS45" s="3496"/>
      <c r="CT45" s="3466"/>
      <c r="CU45" s="3507"/>
      <c r="CV45" s="3452"/>
      <c r="CW45" s="3496"/>
      <c r="CX45" s="3466"/>
      <c r="CY45" s="3496"/>
      <c r="CZ45" s="3466"/>
      <c r="DA45" s="3507"/>
      <c r="DB45" s="3452"/>
      <c r="DC45" s="3496"/>
      <c r="DD45" s="3466"/>
      <c r="DE45" s="3496"/>
      <c r="DF45" s="3466"/>
      <c r="DG45" s="3507"/>
      <c r="DH45" s="3452" t="s">
        <v>1061</v>
      </c>
      <c r="DI45" s="3496"/>
      <c r="DJ45" s="3466"/>
      <c r="DK45" s="3496"/>
      <c r="DL45" s="3466"/>
      <c r="DM45" s="3507"/>
      <c r="DN45" s="3452" t="s">
        <v>1061</v>
      </c>
      <c r="DO45" s="3496"/>
      <c r="DP45" s="3466"/>
      <c r="DQ45" s="3496"/>
      <c r="DR45" s="3466"/>
      <c r="DS45" s="3507"/>
      <c r="DT45" s="3452" t="s">
        <v>1061</v>
      </c>
      <c r="DU45" s="3496"/>
      <c r="DV45" s="3466"/>
      <c r="DW45" s="3496"/>
      <c r="DX45" s="3466"/>
      <c r="DY45" s="3507"/>
      <c r="DZ45" s="3452" t="s">
        <v>1061</v>
      </c>
      <c r="EA45" s="3496"/>
      <c r="EB45" s="3466"/>
      <c r="EC45" s="3496"/>
      <c r="ED45" s="3466"/>
      <c r="EE45" s="3507"/>
      <c r="EF45" s="3452"/>
      <c r="EG45" s="3496"/>
      <c r="EH45" s="3466"/>
      <c r="EI45" s="3496"/>
      <c r="EJ45" s="3466"/>
      <c r="EK45" s="3507"/>
      <c r="EL45" s="3452"/>
      <c r="EM45" s="3496"/>
      <c r="EN45" s="3466"/>
      <c r="EO45" s="3496"/>
      <c r="EP45" s="3466"/>
      <c r="EQ45" s="3507"/>
      <c r="ER45" s="3452" t="s">
        <v>1061</v>
      </c>
      <c r="ES45" s="3496"/>
      <c r="ET45" s="3466"/>
      <c r="EU45" s="3496"/>
      <c r="EV45" s="3466"/>
      <c r="EW45" s="3507"/>
      <c r="EX45" s="3452" t="s">
        <v>1061</v>
      </c>
      <c r="EY45" s="3496"/>
      <c r="EZ45" s="3466"/>
      <c r="FA45" s="3496"/>
      <c r="FB45" s="3466"/>
      <c r="FC45" s="3507"/>
      <c r="FD45" s="3452" t="s">
        <v>1061</v>
      </c>
      <c r="FE45" s="3496"/>
      <c r="FF45" s="3466"/>
      <c r="FG45" s="3496"/>
      <c r="FH45" s="3466"/>
      <c r="FI45" s="3507"/>
      <c r="FJ45" s="3452" t="s">
        <v>1061</v>
      </c>
      <c r="FK45" s="3496"/>
      <c r="FL45" s="3466"/>
      <c r="FM45" s="3496"/>
      <c r="FN45" s="3466"/>
      <c r="FO45" s="3507"/>
      <c r="FP45" s="3452"/>
      <c r="FQ45" s="3496"/>
      <c r="FR45" s="3466"/>
      <c r="FS45" s="3496"/>
      <c r="FT45" s="3466"/>
      <c r="FU45" s="3507"/>
      <c r="FV45" s="3452"/>
      <c r="FW45" s="3496"/>
      <c r="FX45" s="3466"/>
      <c r="FY45" s="3496"/>
      <c r="FZ45" s="3466"/>
      <c r="GA45" s="3507"/>
      <c r="GB45" s="3452"/>
      <c r="GC45" s="3496"/>
      <c r="GD45" s="3466"/>
      <c r="GE45" s="3496"/>
      <c r="GF45" s="3466"/>
      <c r="GG45" s="3507"/>
      <c r="GH45" s="421">
        <f t="shared" si="0"/>
        <v>16</v>
      </c>
      <c r="GI45" s="421">
        <f t="shared" si="1"/>
        <v>0</v>
      </c>
      <c r="GJ45" s="421">
        <f t="shared" si="2"/>
        <v>0</v>
      </c>
      <c r="GK45" s="14"/>
      <c r="GM45" s="422">
        <f t="shared" si="3"/>
        <v>8</v>
      </c>
      <c r="GN45" s="422">
        <f t="shared" si="4"/>
        <v>8</v>
      </c>
      <c r="GO45" s="422">
        <f t="shared" si="5"/>
        <v>0</v>
      </c>
      <c r="GP45" s="422">
        <f t="shared" si="6"/>
        <v>0</v>
      </c>
      <c r="GQ45" s="422">
        <f t="shared" si="7"/>
        <v>0</v>
      </c>
      <c r="GR45" s="422">
        <f t="shared" si="8"/>
        <v>0</v>
      </c>
      <c r="GS45" s="417" t="str">
        <f t="shared" si="9"/>
        <v/>
      </c>
      <c r="GT45" s="417" t="str">
        <f t="shared" si="10"/>
        <v/>
      </c>
    </row>
    <row r="46" spans="1:202">
      <c r="A46" s="3438">
        <v>23</v>
      </c>
      <c r="B46" s="3443"/>
      <c r="C46" s="3447"/>
      <c r="D46" s="3452"/>
      <c r="E46" s="3458"/>
      <c r="F46" s="3463"/>
      <c r="G46" s="3463"/>
      <c r="H46" s="3463"/>
      <c r="I46" s="3466"/>
      <c r="J46" s="3469"/>
      <c r="K46" s="3463"/>
      <c r="L46" s="3463"/>
      <c r="M46" s="3463"/>
      <c r="N46" s="3463"/>
      <c r="O46" s="3466"/>
      <c r="P46" s="3452" t="s">
        <v>1061</v>
      </c>
      <c r="Q46" s="3496"/>
      <c r="R46" s="3466"/>
      <c r="S46" s="3496"/>
      <c r="T46" s="3466"/>
      <c r="U46" s="3507"/>
      <c r="V46" s="3452" t="s">
        <v>1061</v>
      </c>
      <c r="W46" s="3496"/>
      <c r="X46" s="3466"/>
      <c r="Y46" s="3496"/>
      <c r="Z46" s="3466"/>
      <c r="AA46" s="3507"/>
      <c r="AB46" s="3452" t="s">
        <v>1061</v>
      </c>
      <c r="AC46" s="3496"/>
      <c r="AD46" s="3466"/>
      <c r="AE46" s="3496"/>
      <c r="AF46" s="3466"/>
      <c r="AG46" s="3507"/>
      <c r="AH46" s="3452" t="s">
        <v>1061</v>
      </c>
      <c r="AI46" s="3496"/>
      <c r="AJ46" s="3466"/>
      <c r="AK46" s="3496"/>
      <c r="AL46" s="3466"/>
      <c r="AM46" s="3507"/>
      <c r="AN46" s="3452" t="s">
        <v>1061</v>
      </c>
      <c r="AO46" s="3496"/>
      <c r="AP46" s="3466"/>
      <c r="AQ46" s="3496"/>
      <c r="AR46" s="3466"/>
      <c r="AS46" s="3507"/>
      <c r="AT46" s="3452"/>
      <c r="AU46" s="3496"/>
      <c r="AV46" s="3466"/>
      <c r="AW46" s="3496"/>
      <c r="AX46" s="3466"/>
      <c r="AY46" s="3507"/>
      <c r="AZ46" s="3452"/>
      <c r="BA46" s="3496"/>
      <c r="BB46" s="3466"/>
      <c r="BC46" s="3496"/>
      <c r="BD46" s="3466"/>
      <c r="BE46" s="3507"/>
      <c r="BF46" s="3452"/>
      <c r="BG46" s="3496"/>
      <c r="BH46" s="3466"/>
      <c r="BI46" s="3496"/>
      <c r="BJ46" s="3466"/>
      <c r="BK46" s="3507"/>
      <c r="BL46" s="3452"/>
      <c r="BM46" s="3496"/>
      <c r="BN46" s="3466"/>
      <c r="BO46" s="3496"/>
      <c r="BP46" s="3466"/>
      <c r="BQ46" s="3507"/>
      <c r="BR46" s="3452" t="s">
        <v>1061</v>
      </c>
      <c r="BS46" s="3496"/>
      <c r="BT46" s="3466"/>
      <c r="BU46" s="3496"/>
      <c r="BV46" s="3466"/>
      <c r="BW46" s="3507"/>
      <c r="BX46" s="3452" t="s">
        <v>1061</v>
      </c>
      <c r="BY46" s="3496"/>
      <c r="BZ46" s="3466"/>
      <c r="CA46" s="3496"/>
      <c r="CB46" s="3466"/>
      <c r="CC46" s="3507"/>
      <c r="CD46" s="3452" t="s">
        <v>1061</v>
      </c>
      <c r="CE46" s="3496"/>
      <c r="CF46" s="3466"/>
      <c r="CG46" s="3496"/>
      <c r="CH46" s="3466"/>
      <c r="CI46" s="3507"/>
      <c r="CJ46" s="3452"/>
      <c r="CK46" s="3496"/>
      <c r="CL46" s="3466"/>
      <c r="CM46" s="3496"/>
      <c r="CN46" s="3466"/>
      <c r="CO46" s="3507"/>
      <c r="CP46" s="3452"/>
      <c r="CQ46" s="3496"/>
      <c r="CR46" s="3466"/>
      <c r="CS46" s="3496"/>
      <c r="CT46" s="3466"/>
      <c r="CU46" s="3507"/>
      <c r="CV46" s="3452"/>
      <c r="CW46" s="3496"/>
      <c r="CX46" s="3466"/>
      <c r="CY46" s="3496"/>
      <c r="CZ46" s="3466"/>
      <c r="DA46" s="3507"/>
      <c r="DB46" s="3452" t="s">
        <v>1061</v>
      </c>
      <c r="DC46" s="3496"/>
      <c r="DD46" s="3466"/>
      <c r="DE46" s="3496"/>
      <c r="DF46" s="3466"/>
      <c r="DG46" s="3507"/>
      <c r="DH46" s="3452" t="s">
        <v>1061</v>
      </c>
      <c r="DI46" s="3496"/>
      <c r="DJ46" s="3466"/>
      <c r="DK46" s="3496"/>
      <c r="DL46" s="3466"/>
      <c r="DM46" s="3507"/>
      <c r="DN46" s="3452" t="s">
        <v>1061</v>
      </c>
      <c r="DO46" s="3496"/>
      <c r="DP46" s="3466"/>
      <c r="DQ46" s="3496"/>
      <c r="DR46" s="3466"/>
      <c r="DS46" s="3507"/>
      <c r="DT46" s="3452" t="s">
        <v>1061</v>
      </c>
      <c r="DU46" s="3496"/>
      <c r="DV46" s="3466"/>
      <c r="DW46" s="3496"/>
      <c r="DX46" s="3466"/>
      <c r="DY46" s="3507"/>
      <c r="DZ46" s="3452" t="s">
        <v>1061</v>
      </c>
      <c r="EA46" s="3496"/>
      <c r="EB46" s="3466"/>
      <c r="EC46" s="3496"/>
      <c r="ED46" s="3466"/>
      <c r="EE46" s="3507"/>
      <c r="EF46" s="3452"/>
      <c r="EG46" s="3496"/>
      <c r="EH46" s="3466"/>
      <c r="EI46" s="3496"/>
      <c r="EJ46" s="3466"/>
      <c r="EK46" s="3507"/>
      <c r="EL46" s="3452"/>
      <c r="EM46" s="3496"/>
      <c r="EN46" s="3466"/>
      <c r="EO46" s="3496"/>
      <c r="EP46" s="3466"/>
      <c r="EQ46" s="3507"/>
      <c r="ER46" s="3452"/>
      <c r="ES46" s="3496"/>
      <c r="ET46" s="3466"/>
      <c r="EU46" s="3496"/>
      <c r="EV46" s="3466"/>
      <c r="EW46" s="3507"/>
      <c r="EX46" s="3452" t="s">
        <v>1061</v>
      </c>
      <c r="EY46" s="3496"/>
      <c r="EZ46" s="3466"/>
      <c r="FA46" s="3496"/>
      <c r="FB46" s="3466"/>
      <c r="FC46" s="3507"/>
      <c r="FD46" s="3452" t="s">
        <v>1061</v>
      </c>
      <c r="FE46" s="3496"/>
      <c r="FF46" s="3466"/>
      <c r="FG46" s="3496"/>
      <c r="FH46" s="3466"/>
      <c r="FI46" s="3507"/>
      <c r="FJ46" s="3452" t="s">
        <v>1061</v>
      </c>
      <c r="FK46" s="3496"/>
      <c r="FL46" s="3466"/>
      <c r="FM46" s="3496"/>
      <c r="FN46" s="3466"/>
      <c r="FO46" s="3507"/>
      <c r="FP46" s="3452"/>
      <c r="FQ46" s="3496"/>
      <c r="FR46" s="3466"/>
      <c r="FS46" s="3496"/>
      <c r="FT46" s="3466"/>
      <c r="FU46" s="3507"/>
      <c r="FV46" s="3452"/>
      <c r="FW46" s="3496"/>
      <c r="FX46" s="3466"/>
      <c r="FY46" s="3496"/>
      <c r="FZ46" s="3466"/>
      <c r="GA46" s="3507"/>
      <c r="GB46" s="3452"/>
      <c r="GC46" s="3496"/>
      <c r="GD46" s="3466"/>
      <c r="GE46" s="3496"/>
      <c r="GF46" s="3466"/>
      <c r="GG46" s="3507"/>
      <c r="GH46" s="421">
        <f t="shared" si="0"/>
        <v>16</v>
      </c>
      <c r="GI46" s="421">
        <f t="shared" si="1"/>
        <v>0</v>
      </c>
      <c r="GJ46" s="421">
        <f t="shared" si="2"/>
        <v>0</v>
      </c>
      <c r="GK46" s="14"/>
      <c r="GM46" s="422">
        <f t="shared" si="3"/>
        <v>8</v>
      </c>
      <c r="GN46" s="422">
        <f t="shared" si="4"/>
        <v>8</v>
      </c>
      <c r="GO46" s="422">
        <f t="shared" si="5"/>
        <v>0</v>
      </c>
      <c r="GP46" s="422">
        <f t="shared" si="6"/>
        <v>0</v>
      </c>
      <c r="GQ46" s="422">
        <f t="shared" si="7"/>
        <v>0</v>
      </c>
      <c r="GR46" s="422">
        <f t="shared" si="8"/>
        <v>0</v>
      </c>
      <c r="GS46" s="417" t="str">
        <f t="shared" si="9"/>
        <v/>
      </c>
      <c r="GT46" s="417" t="str">
        <f t="shared" si="10"/>
        <v/>
      </c>
    </row>
    <row r="47" spans="1:202">
      <c r="A47" s="3438">
        <v>24</v>
      </c>
      <c r="B47" s="3443"/>
      <c r="C47" s="3447" t="s">
        <v>1061</v>
      </c>
      <c r="D47" s="3452"/>
      <c r="E47" s="3458"/>
      <c r="F47" s="3463"/>
      <c r="G47" s="3463"/>
      <c r="H47" s="3463"/>
      <c r="I47" s="3466"/>
      <c r="J47" s="3469"/>
      <c r="K47" s="3463"/>
      <c r="L47" s="3463"/>
      <c r="M47" s="3463"/>
      <c r="N47" s="3463"/>
      <c r="O47" s="3466"/>
      <c r="P47" s="3452"/>
      <c r="Q47" s="3496"/>
      <c r="R47" s="3466"/>
      <c r="S47" s="3496"/>
      <c r="T47" s="3466"/>
      <c r="U47" s="3507"/>
      <c r="V47" s="3452"/>
      <c r="W47" s="3496"/>
      <c r="X47" s="3466"/>
      <c r="Y47" s="3496"/>
      <c r="Z47" s="3466"/>
      <c r="AA47" s="3507"/>
      <c r="AB47" s="3452" t="s">
        <v>1061</v>
      </c>
      <c r="AC47" s="3496"/>
      <c r="AD47" s="3466"/>
      <c r="AE47" s="3496"/>
      <c r="AF47" s="3466"/>
      <c r="AG47" s="3507"/>
      <c r="AH47" s="3452" t="s">
        <v>1061</v>
      </c>
      <c r="AI47" s="3496"/>
      <c r="AJ47" s="3466"/>
      <c r="AK47" s="3496"/>
      <c r="AL47" s="3466"/>
      <c r="AM47" s="3507"/>
      <c r="AN47" s="3452" t="s">
        <v>1061</v>
      </c>
      <c r="AO47" s="3496"/>
      <c r="AP47" s="3466"/>
      <c r="AQ47" s="3496"/>
      <c r="AR47" s="3466"/>
      <c r="AS47" s="3507"/>
      <c r="AT47" s="3452"/>
      <c r="AU47" s="3496"/>
      <c r="AV47" s="3466"/>
      <c r="AW47" s="3496"/>
      <c r="AX47" s="3466"/>
      <c r="AY47" s="3507"/>
      <c r="AZ47" s="3452"/>
      <c r="BA47" s="3496"/>
      <c r="BB47" s="3466"/>
      <c r="BC47" s="3496"/>
      <c r="BD47" s="3466"/>
      <c r="BE47" s="3507"/>
      <c r="BF47" s="3452"/>
      <c r="BG47" s="3496"/>
      <c r="BH47" s="3466"/>
      <c r="BI47" s="3496"/>
      <c r="BJ47" s="3466"/>
      <c r="BK47" s="3507"/>
      <c r="BL47" s="3452"/>
      <c r="BM47" s="3496"/>
      <c r="BN47" s="3466"/>
      <c r="BO47" s="3496"/>
      <c r="BP47" s="3466"/>
      <c r="BQ47" s="3507"/>
      <c r="BR47" s="3452" t="s">
        <v>1061</v>
      </c>
      <c r="BS47" s="3496"/>
      <c r="BT47" s="3466"/>
      <c r="BU47" s="3496"/>
      <c r="BV47" s="3466"/>
      <c r="BW47" s="3507"/>
      <c r="BX47" s="3452"/>
      <c r="BY47" s="3496"/>
      <c r="BZ47" s="3466"/>
      <c r="CA47" s="3496"/>
      <c r="CB47" s="3466"/>
      <c r="CC47" s="3507"/>
      <c r="CD47" s="3452" t="s">
        <v>1061</v>
      </c>
      <c r="CE47" s="3496"/>
      <c r="CF47" s="3466"/>
      <c r="CG47" s="3496"/>
      <c r="CH47" s="3466"/>
      <c r="CI47" s="3507"/>
      <c r="CJ47" s="3452"/>
      <c r="CK47" s="3496"/>
      <c r="CL47" s="3466"/>
      <c r="CM47" s="3496"/>
      <c r="CN47" s="3466"/>
      <c r="CO47" s="3507"/>
      <c r="CP47" s="3452"/>
      <c r="CQ47" s="3496"/>
      <c r="CR47" s="3466"/>
      <c r="CS47" s="3496"/>
      <c r="CT47" s="3466"/>
      <c r="CU47" s="3507"/>
      <c r="CV47" s="3452"/>
      <c r="CW47" s="3496"/>
      <c r="CX47" s="3466"/>
      <c r="CY47" s="3496"/>
      <c r="CZ47" s="3466"/>
      <c r="DA47" s="3507"/>
      <c r="DB47" s="3452"/>
      <c r="DC47" s="3496"/>
      <c r="DD47" s="3466"/>
      <c r="DE47" s="3496"/>
      <c r="DF47" s="3466"/>
      <c r="DG47" s="3507"/>
      <c r="DH47" s="3452" t="s">
        <v>1061</v>
      </c>
      <c r="DI47" s="3496"/>
      <c r="DJ47" s="3466"/>
      <c r="DK47" s="3496"/>
      <c r="DL47" s="3466"/>
      <c r="DM47" s="3507"/>
      <c r="DN47" s="3452"/>
      <c r="DO47" s="3496"/>
      <c r="DP47" s="3466"/>
      <c r="DQ47" s="3496"/>
      <c r="DR47" s="3466"/>
      <c r="DS47" s="3507"/>
      <c r="DT47" s="3452"/>
      <c r="DU47" s="3496"/>
      <c r="DV47" s="3466"/>
      <c r="DW47" s="3496"/>
      <c r="DX47" s="3466"/>
      <c r="DY47" s="3507"/>
      <c r="DZ47" s="3452"/>
      <c r="EA47" s="3496"/>
      <c r="EB47" s="3466"/>
      <c r="EC47" s="3496"/>
      <c r="ED47" s="3466"/>
      <c r="EE47" s="3507"/>
      <c r="EF47" s="3452"/>
      <c r="EG47" s="3496"/>
      <c r="EH47" s="3466"/>
      <c r="EI47" s="3496"/>
      <c r="EJ47" s="3466"/>
      <c r="EK47" s="3507"/>
      <c r="EL47" s="3452"/>
      <c r="EM47" s="3496"/>
      <c r="EN47" s="3466"/>
      <c r="EO47" s="3496"/>
      <c r="EP47" s="3466"/>
      <c r="EQ47" s="3507"/>
      <c r="ER47" s="3452"/>
      <c r="ES47" s="3496"/>
      <c r="ET47" s="3466"/>
      <c r="EU47" s="3496"/>
      <c r="EV47" s="3466"/>
      <c r="EW47" s="3507"/>
      <c r="EX47" s="3452"/>
      <c r="EY47" s="3496"/>
      <c r="EZ47" s="3466"/>
      <c r="FA47" s="3496"/>
      <c r="FB47" s="3466"/>
      <c r="FC47" s="3507"/>
      <c r="FD47" s="3452"/>
      <c r="FE47" s="3496"/>
      <c r="FF47" s="3466"/>
      <c r="FG47" s="3496"/>
      <c r="FH47" s="3466"/>
      <c r="FI47" s="3507"/>
      <c r="FJ47" s="3452"/>
      <c r="FK47" s="3496"/>
      <c r="FL47" s="3466"/>
      <c r="FM47" s="3496"/>
      <c r="FN47" s="3466"/>
      <c r="FO47" s="3507"/>
      <c r="FP47" s="3452"/>
      <c r="FQ47" s="3496"/>
      <c r="FR47" s="3466"/>
      <c r="FS47" s="3496"/>
      <c r="FT47" s="3466"/>
      <c r="FU47" s="3507"/>
      <c r="FV47" s="3452"/>
      <c r="FW47" s="3496"/>
      <c r="FX47" s="3466"/>
      <c r="FY47" s="3496"/>
      <c r="FZ47" s="3466"/>
      <c r="GA47" s="3507"/>
      <c r="GB47" s="3452"/>
      <c r="GC47" s="3496"/>
      <c r="GD47" s="3466"/>
      <c r="GE47" s="3496"/>
      <c r="GF47" s="3466"/>
      <c r="GG47" s="3507"/>
      <c r="GH47" s="421">
        <f t="shared" si="0"/>
        <v>6</v>
      </c>
      <c r="GI47" s="421">
        <f t="shared" si="1"/>
        <v>0</v>
      </c>
      <c r="GJ47" s="421">
        <f t="shared" si="2"/>
        <v>0</v>
      </c>
      <c r="GK47" s="14"/>
      <c r="GM47" s="422">
        <f t="shared" si="3"/>
        <v>5</v>
      </c>
      <c r="GN47" s="422">
        <f t="shared" si="4"/>
        <v>1</v>
      </c>
      <c r="GO47" s="422">
        <f t="shared" si="5"/>
        <v>0</v>
      </c>
      <c r="GP47" s="422">
        <f t="shared" si="6"/>
        <v>0</v>
      </c>
      <c r="GQ47" s="422">
        <f t="shared" si="7"/>
        <v>0</v>
      </c>
      <c r="GR47" s="422">
        <f t="shared" si="8"/>
        <v>0</v>
      </c>
      <c r="GS47" s="417" t="str">
        <f t="shared" si="9"/>
        <v/>
      </c>
      <c r="GT47" s="417" t="str">
        <f t="shared" si="10"/>
        <v/>
      </c>
    </row>
    <row r="48" spans="1:202">
      <c r="A48" s="3438">
        <v>25</v>
      </c>
      <c r="B48" s="3443"/>
      <c r="C48" s="3447" t="s">
        <v>1061</v>
      </c>
      <c r="D48" s="3452"/>
      <c r="E48" s="3458"/>
      <c r="F48" s="3463"/>
      <c r="G48" s="3463"/>
      <c r="H48" s="3463"/>
      <c r="I48" s="3466"/>
      <c r="J48" s="3469"/>
      <c r="K48" s="3463"/>
      <c r="L48" s="3463"/>
      <c r="M48" s="3463"/>
      <c r="N48" s="3463"/>
      <c r="O48" s="3466"/>
      <c r="P48" s="3452"/>
      <c r="Q48" s="3496"/>
      <c r="R48" s="3466"/>
      <c r="S48" s="3496"/>
      <c r="T48" s="3466"/>
      <c r="U48" s="3507"/>
      <c r="V48" s="3452"/>
      <c r="W48" s="3496"/>
      <c r="X48" s="3466"/>
      <c r="Y48" s="3496"/>
      <c r="Z48" s="3466"/>
      <c r="AA48" s="3507"/>
      <c r="AB48" s="3452"/>
      <c r="AC48" s="3496"/>
      <c r="AD48" s="3466"/>
      <c r="AE48" s="3496"/>
      <c r="AF48" s="3466"/>
      <c r="AG48" s="3507"/>
      <c r="AH48" s="3452"/>
      <c r="AI48" s="3496"/>
      <c r="AJ48" s="3466"/>
      <c r="AK48" s="3496"/>
      <c r="AL48" s="3466"/>
      <c r="AM48" s="3507"/>
      <c r="AN48" s="3452"/>
      <c r="AO48" s="3496"/>
      <c r="AP48" s="3466"/>
      <c r="AQ48" s="3496"/>
      <c r="AR48" s="3466"/>
      <c r="AS48" s="3507"/>
      <c r="AT48" s="3452"/>
      <c r="AU48" s="3496"/>
      <c r="AV48" s="3466"/>
      <c r="AW48" s="3496"/>
      <c r="AX48" s="3466"/>
      <c r="AY48" s="3507"/>
      <c r="AZ48" s="3452"/>
      <c r="BA48" s="3496"/>
      <c r="BB48" s="3466"/>
      <c r="BC48" s="3496"/>
      <c r="BD48" s="3466"/>
      <c r="BE48" s="3507"/>
      <c r="BF48" s="3452"/>
      <c r="BG48" s="3496"/>
      <c r="BH48" s="3466"/>
      <c r="BI48" s="3496"/>
      <c r="BJ48" s="3466"/>
      <c r="BK48" s="3507"/>
      <c r="BL48" s="3452"/>
      <c r="BM48" s="3496"/>
      <c r="BN48" s="3466"/>
      <c r="BO48" s="3496"/>
      <c r="BP48" s="3466"/>
      <c r="BQ48" s="3507"/>
      <c r="BR48" s="3452"/>
      <c r="BS48" s="3496"/>
      <c r="BT48" s="3466"/>
      <c r="BU48" s="3496"/>
      <c r="BV48" s="3466"/>
      <c r="BW48" s="3507"/>
      <c r="BX48" s="3452"/>
      <c r="BY48" s="3496"/>
      <c r="BZ48" s="3466"/>
      <c r="CA48" s="3496"/>
      <c r="CB48" s="3466"/>
      <c r="CC48" s="3507"/>
      <c r="CD48" s="3452"/>
      <c r="CE48" s="3496"/>
      <c r="CF48" s="3466"/>
      <c r="CG48" s="3496"/>
      <c r="CH48" s="3466"/>
      <c r="CI48" s="3507"/>
      <c r="CJ48" s="3452"/>
      <c r="CK48" s="3496"/>
      <c r="CL48" s="3466"/>
      <c r="CM48" s="3496"/>
      <c r="CN48" s="3466"/>
      <c r="CO48" s="3507"/>
      <c r="CP48" s="3452"/>
      <c r="CQ48" s="3496"/>
      <c r="CR48" s="3466"/>
      <c r="CS48" s="3496"/>
      <c r="CT48" s="3466"/>
      <c r="CU48" s="3507"/>
      <c r="CV48" s="3452"/>
      <c r="CW48" s="3496"/>
      <c r="CX48" s="3466"/>
      <c r="CY48" s="3496"/>
      <c r="CZ48" s="3466"/>
      <c r="DA48" s="3507"/>
      <c r="DB48" s="3452"/>
      <c r="DC48" s="3496"/>
      <c r="DD48" s="3466"/>
      <c r="DE48" s="3496"/>
      <c r="DF48" s="3466"/>
      <c r="DG48" s="3507"/>
      <c r="DH48" s="3452"/>
      <c r="DI48" s="3496"/>
      <c r="DJ48" s="3466"/>
      <c r="DK48" s="3496"/>
      <c r="DL48" s="3466"/>
      <c r="DM48" s="3507"/>
      <c r="DN48" s="3452"/>
      <c r="DO48" s="3496"/>
      <c r="DP48" s="3466"/>
      <c r="DQ48" s="3496"/>
      <c r="DR48" s="3466"/>
      <c r="DS48" s="3507"/>
      <c r="DT48" s="3452"/>
      <c r="DU48" s="3496"/>
      <c r="DV48" s="3466"/>
      <c r="DW48" s="3496"/>
      <c r="DX48" s="3466"/>
      <c r="DY48" s="3507"/>
      <c r="DZ48" s="3452"/>
      <c r="EA48" s="3496"/>
      <c r="EB48" s="3466"/>
      <c r="EC48" s="3496"/>
      <c r="ED48" s="3466"/>
      <c r="EE48" s="3507"/>
      <c r="EF48" s="3452"/>
      <c r="EG48" s="3496"/>
      <c r="EH48" s="3466"/>
      <c r="EI48" s="3496"/>
      <c r="EJ48" s="3466"/>
      <c r="EK48" s="3507"/>
      <c r="EL48" s="3452"/>
      <c r="EM48" s="3496"/>
      <c r="EN48" s="3466"/>
      <c r="EO48" s="3496"/>
      <c r="EP48" s="3466"/>
      <c r="EQ48" s="3507"/>
      <c r="ER48" s="3452"/>
      <c r="ES48" s="3496"/>
      <c r="ET48" s="3466"/>
      <c r="EU48" s="3496"/>
      <c r="EV48" s="3466"/>
      <c r="EW48" s="3507"/>
      <c r="EX48" s="3452"/>
      <c r="EY48" s="3496"/>
      <c r="EZ48" s="3466"/>
      <c r="FA48" s="3496"/>
      <c r="FB48" s="3466"/>
      <c r="FC48" s="3507"/>
      <c r="FD48" s="3452" t="s">
        <v>1061</v>
      </c>
      <c r="FE48" s="3496"/>
      <c r="FF48" s="3466"/>
      <c r="FG48" s="3496"/>
      <c r="FH48" s="3466"/>
      <c r="FI48" s="3507"/>
      <c r="FJ48" s="3452" t="s">
        <v>1061</v>
      </c>
      <c r="FK48" s="3496"/>
      <c r="FL48" s="3466"/>
      <c r="FM48" s="3496"/>
      <c r="FN48" s="3466"/>
      <c r="FO48" s="3507"/>
      <c r="FP48" s="3452"/>
      <c r="FQ48" s="3496"/>
      <c r="FR48" s="3466"/>
      <c r="FS48" s="3496"/>
      <c r="FT48" s="3466"/>
      <c r="FU48" s="3507"/>
      <c r="FV48" s="3452"/>
      <c r="FW48" s="3496"/>
      <c r="FX48" s="3466"/>
      <c r="FY48" s="3496"/>
      <c r="FZ48" s="3466"/>
      <c r="GA48" s="3507"/>
      <c r="GB48" s="3452"/>
      <c r="GC48" s="3496"/>
      <c r="GD48" s="3466"/>
      <c r="GE48" s="3496"/>
      <c r="GF48" s="3466"/>
      <c r="GG48" s="3507"/>
      <c r="GH48" s="421">
        <f t="shared" si="0"/>
        <v>2</v>
      </c>
      <c r="GI48" s="421">
        <f t="shared" si="1"/>
        <v>0</v>
      </c>
      <c r="GJ48" s="421">
        <f t="shared" si="2"/>
        <v>0</v>
      </c>
      <c r="GK48" s="14"/>
      <c r="GM48" s="422">
        <f t="shared" si="3"/>
        <v>0</v>
      </c>
      <c r="GN48" s="422">
        <f t="shared" si="4"/>
        <v>2</v>
      </c>
      <c r="GO48" s="422">
        <f t="shared" si="5"/>
        <v>0</v>
      </c>
      <c r="GP48" s="422">
        <f t="shared" si="6"/>
        <v>0</v>
      </c>
      <c r="GQ48" s="422">
        <f t="shared" si="7"/>
        <v>0</v>
      </c>
      <c r="GR48" s="422">
        <f t="shared" si="8"/>
        <v>0</v>
      </c>
      <c r="GS48" s="417" t="str">
        <f t="shared" si="9"/>
        <v/>
      </c>
      <c r="GT48" s="417" t="str">
        <f t="shared" si="10"/>
        <v/>
      </c>
    </row>
    <row r="49" spans="1:202" hidden="1">
      <c r="A49" s="3438">
        <v>26</v>
      </c>
      <c r="B49" s="3443"/>
      <c r="C49" s="3447"/>
      <c r="D49" s="3452"/>
      <c r="E49" s="3458"/>
      <c r="F49" s="3463"/>
      <c r="G49" s="3463"/>
      <c r="H49" s="3463"/>
      <c r="I49" s="3466"/>
      <c r="J49" s="3469"/>
      <c r="K49" s="3463"/>
      <c r="L49" s="3463"/>
      <c r="M49" s="3463"/>
      <c r="N49" s="3463"/>
      <c r="O49" s="3466"/>
      <c r="P49" s="3469"/>
      <c r="Q49" s="3463"/>
      <c r="R49" s="3463"/>
      <c r="S49" s="3463"/>
      <c r="T49" s="3463"/>
      <c r="U49" s="3466"/>
      <c r="V49" s="3469"/>
      <c r="W49" s="3463"/>
      <c r="X49" s="3463"/>
      <c r="Y49" s="3463"/>
      <c r="Z49" s="3463"/>
      <c r="AA49" s="3466"/>
      <c r="AB49" s="3469"/>
      <c r="AC49" s="3463"/>
      <c r="AD49" s="3463"/>
      <c r="AE49" s="3463"/>
      <c r="AF49" s="3463"/>
      <c r="AG49" s="3466"/>
      <c r="AH49" s="3469"/>
      <c r="AI49" s="3463"/>
      <c r="AJ49" s="3463"/>
      <c r="AK49" s="3463"/>
      <c r="AL49" s="3463"/>
      <c r="AM49" s="3466"/>
      <c r="AN49" s="3469"/>
      <c r="AO49" s="3463"/>
      <c r="AP49" s="3463"/>
      <c r="AQ49" s="3463"/>
      <c r="AR49" s="3463"/>
      <c r="AS49" s="3493"/>
      <c r="AT49" s="3496"/>
      <c r="AU49" s="3463"/>
      <c r="AV49" s="3463"/>
      <c r="AW49" s="3463"/>
      <c r="AX49" s="3463"/>
      <c r="AY49" s="3466"/>
      <c r="AZ49" s="3469"/>
      <c r="BA49" s="3463"/>
      <c r="BB49" s="3463"/>
      <c r="BC49" s="3463"/>
      <c r="BD49" s="3463"/>
      <c r="BE49" s="3466"/>
      <c r="BF49" s="3469"/>
      <c r="BG49" s="3463"/>
      <c r="BH49" s="3463"/>
      <c r="BI49" s="3463"/>
      <c r="BJ49" s="3463"/>
      <c r="BK49" s="3466"/>
      <c r="BL49" s="3469"/>
      <c r="BM49" s="3463"/>
      <c r="BN49" s="3463"/>
      <c r="BO49" s="3463"/>
      <c r="BP49" s="3463"/>
      <c r="BQ49" s="3493"/>
      <c r="BR49" s="3496"/>
      <c r="BS49" s="3463"/>
      <c r="BT49" s="3463"/>
      <c r="BU49" s="3463"/>
      <c r="BV49" s="3463"/>
      <c r="BW49" s="3466"/>
      <c r="BX49" s="3469"/>
      <c r="BY49" s="3463"/>
      <c r="BZ49" s="3463"/>
      <c r="CA49" s="3463"/>
      <c r="CB49" s="3463"/>
      <c r="CC49" s="3466"/>
      <c r="CD49" s="3469"/>
      <c r="CE49" s="3463"/>
      <c r="CF49" s="3463"/>
      <c r="CG49" s="3463"/>
      <c r="CH49" s="3463"/>
      <c r="CI49" s="3466"/>
      <c r="CJ49" s="3469"/>
      <c r="CK49" s="3463"/>
      <c r="CL49" s="3463"/>
      <c r="CM49" s="3463"/>
      <c r="CN49" s="3463"/>
      <c r="CO49" s="3466"/>
      <c r="CP49" s="3469"/>
      <c r="CQ49" s="3463"/>
      <c r="CR49" s="3463"/>
      <c r="CS49" s="3463"/>
      <c r="CT49" s="3463"/>
      <c r="CU49" s="3466"/>
      <c r="CV49" s="3469"/>
      <c r="CW49" s="3463"/>
      <c r="CX49" s="3463"/>
      <c r="CY49" s="3463"/>
      <c r="CZ49" s="3463"/>
      <c r="DA49" s="3493"/>
      <c r="DB49" s="3496"/>
      <c r="DC49" s="3463"/>
      <c r="DD49" s="3463"/>
      <c r="DE49" s="3463"/>
      <c r="DF49" s="3463"/>
      <c r="DG49" s="3493"/>
      <c r="DH49" s="3496"/>
      <c r="DI49" s="3463"/>
      <c r="DJ49" s="3463"/>
      <c r="DK49" s="3463"/>
      <c r="DL49" s="3463"/>
      <c r="DM49" s="3493"/>
      <c r="DN49" s="3496"/>
      <c r="DO49" s="3463"/>
      <c r="DP49" s="3463"/>
      <c r="DQ49" s="3463"/>
      <c r="DR49" s="3463"/>
      <c r="DS49" s="3493"/>
      <c r="DT49" s="3496"/>
      <c r="DU49" s="3463"/>
      <c r="DV49" s="3463"/>
      <c r="DW49" s="3463"/>
      <c r="DX49" s="3463"/>
      <c r="DY49" s="3493"/>
      <c r="DZ49" s="3496"/>
      <c r="EA49" s="3463"/>
      <c r="EB49" s="3463"/>
      <c r="EC49" s="3463"/>
      <c r="ED49" s="3463"/>
      <c r="EE49" s="3493"/>
      <c r="EF49" s="3496"/>
      <c r="EG49" s="3463"/>
      <c r="EH49" s="3463"/>
      <c r="EI49" s="3463"/>
      <c r="EJ49" s="3463"/>
      <c r="EK49" s="3493"/>
      <c r="EL49" s="3496"/>
      <c r="EM49" s="3463"/>
      <c r="EN49" s="3463"/>
      <c r="EO49" s="3463"/>
      <c r="EP49" s="3463"/>
      <c r="EQ49" s="3493"/>
      <c r="ER49" s="3496"/>
      <c r="ES49" s="3463"/>
      <c r="ET49" s="3463"/>
      <c r="EU49" s="3463"/>
      <c r="EV49" s="3463"/>
      <c r="EW49" s="3493"/>
      <c r="EX49" s="3496"/>
      <c r="EY49" s="3463"/>
      <c r="EZ49" s="3463"/>
      <c r="FA49" s="3463"/>
      <c r="FB49" s="3463"/>
      <c r="FC49" s="3493"/>
      <c r="FD49" s="3496"/>
      <c r="FE49" s="3463"/>
      <c r="FF49" s="3463"/>
      <c r="FG49" s="3463"/>
      <c r="FH49" s="3463"/>
      <c r="FI49" s="3493"/>
      <c r="FJ49" s="3496"/>
      <c r="FK49" s="3463"/>
      <c r="FL49" s="3463"/>
      <c r="FM49" s="3463"/>
      <c r="FN49" s="3463"/>
      <c r="FO49" s="3493"/>
      <c r="FP49" s="3496"/>
      <c r="FQ49" s="3463"/>
      <c r="FR49" s="3463"/>
      <c r="FS49" s="3463"/>
      <c r="FT49" s="3463"/>
      <c r="FU49" s="3493"/>
      <c r="FV49" s="3496"/>
      <c r="FW49" s="3463"/>
      <c r="FX49" s="3463"/>
      <c r="FY49" s="3463"/>
      <c r="FZ49" s="3463"/>
      <c r="GA49" s="3493"/>
      <c r="GB49" s="3496"/>
      <c r="GC49" s="3463"/>
      <c r="GD49" s="3463"/>
      <c r="GE49" s="3463"/>
      <c r="GF49" s="3458"/>
      <c r="GG49" s="3507"/>
      <c r="GH49" s="421">
        <f t="shared" si="0"/>
        <v>0</v>
      </c>
      <c r="GI49" s="421">
        <f t="shared" si="1"/>
        <v>0</v>
      </c>
      <c r="GJ49" s="421">
        <f t="shared" si="2"/>
        <v>0</v>
      </c>
      <c r="GK49" s="14"/>
      <c r="GM49" s="422">
        <f t="shared" si="3"/>
        <v>0</v>
      </c>
      <c r="GN49" s="422">
        <f t="shared" si="4"/>
        <v>0</v>
      </c>
      <c r="GO49" s="422">
        <f t="shared" si="5"/>
        <v>0</v>
      </c>
      <c r="GP49" s="422">
        <f t="shared" si="6"/>
        <v>0</v>
      </c>
      <c r="GQ49" s="422">
        <f t="shared" si="7"/>
        <v>0</v>
      </c>
      <c r="GR49" s="422">
        <f t="shared" si="8"/>
        <v>0</v>
      </c>
      <c r="GS49" s="417" t="str">
        <f t="shared" si="9"/>
        <v/>
      </c>
      <c r="GT49" s="417" t="str">
        <f t="shared" si="10"/>
        <v/>
      </c>
    </row>
    <row r="50" spans="1:202" hidden="1">
      <c r="A50" s="3438">
        <v>27</v>
      </c>
      <c r="B50" s="3443"/>
      <c r="C50" s="3447"/>
      <c r="D50" s="3452"/>
      <c r="E50" s="3458"/>
      <c r="F50" s="3463"/>
      <c r="G50" s="3463"/>
      <c r="H50" s="3463"/>
      <c r="I50" s="3466"/>
      <c r="J50" s="3469"/>
      <c r="K50" s="3463"/>
      <c r="L50" s="3463"/>
      <c r="M50" s="3463"/>
      <c r="N50" s="3463"/>
      <c r="O50" s="3466"/>
      <c r="P50" s="3469"/>
      <c r="Q50" s="3463"/>
      <c r="R50" s="3463"/>
      <c r="S50" s="3463"/>
      <c r="T50" s="3463"/>
      <c r="U50" s="3466"/>
      <c r="V50" s="3469"/>
      <c r="W50" s="3463"/>
      <c r="X50" s="3463"/>
      <c r="Y50" s="3463"/>
      <c r="Z50" s="3463"/>
      <c r="AA50" s="3466"/>
      <c r="AB50" s="3469"/>
      <c r="AC50" s="3463"/>
      <c r="AD50" s="3463"/>
      <c r="AE50" s="3463"/>
      <c r="AF50" s="3463"/>
      <c r="AG50" s="3466"/>
      <c r="AH50" s="3469"/>
      <c r="AI50" s="3463"/>
      <c r="AJ50" s="3463"/>
      <c r="AK50" s="3463"/>
      <c r="AL50" s="3463"/>
      <c r="AM50" s="3466"/>
      <c r="AN50" s="3469"/>
      <c r="AO50" s="3463"/>
      <c r="AP50" s="3463"/>
      <c r="AQ50" s="3463"/>
      <c r="AR50" s="3463"/>
      <c r="AS50" s="3493"/>
      <c r="AT50" s="3496"/>
      <c r="AU50" s="3463"/>
      <c r="AV50" s="3463"/>
      <c r="AW50" s="3463"/>
      <c r="AX50" s="3463"/>
      <c r="AY50" s="3466"/>
      <c r="AZ50" s="3469"/>
      <c r="BA50" s="3463"/>
      <c r="BB50" s="3463"/>
      <c r="BC50" s="3463"/>
      <c r="BD50" s="3463"/>
      <c r="BE50" s="3466"/>
      <c r="BF50" s="3469"/>
      <c r="BG50" s="3463"/>
      <c r="BH50" s="3463"/>
      <c r="BI50" s="3463"/>
      <c r="BJ50" s="3463"/>
      <c r="BK50" s="3466"/>
      <c r="BL50" s="3469"/>
      <c r="BM50" s="3463"/>
      <c r="BN50" s="3463"/>
      <c r="BO50" s="3463"/>
      <c r="BP50" s="3463"/>
      <c r="BQ50" s="3493"/>
      <c r="BR50" s="3496"/>
      <c r="BS50" s="3463"/>
      <c r="BT50" s="3463"/>
      <c r="BU50" s="3463"/>
      <c r="BV50" s="3463"/>
      <c r="BW50" s="3466"/>
      <c r="BX50" s="3469"/>
      <c r="BY50" s="3463"/>
      <c r="BZ50" s="3463"/>
      <c r="CA50" s="3463"/>
      <c r="CB50" s="3463"/>
      <c r="CC50" s="3466"/>
      <c r="CD50" s="3469"/>
      <c r="CE50" s="3463"/>
      <c r="CF50" s="3463"/>
      <c r="CG50" s="3463"/>
      <c r="CH50" s="3463"/>
      <c r="CI50" s="3466"/>
      <c r="CJ50" s="3469"/>
      <c r="CK50" s="3463"/>
      <c r="CL50" s="3463"/>
      <c r="CM50" s="3463"/>
      <c r="CN50" s="3463"/>
      <c r="CO50" s="3466"/>
      <c r="CP50" s="3469"/>
      <c r="CQ50" s="3463"/>
      <c r="CR50" s="3463"/>
      <c r="CS50" s="3463"/>
      <c r="CT50" s="3463"/>
      <c r="CU50" s="3466"/>
      <c r="CV50" s="3469"/>
      <c r="CW50" s="3463"/>
      <c r="CX50" s="3463"/>
      <c r="CY50" s="3463"/>
      <c r="CZ50" s="3463"/>
      <c r="DA50" s="3493"/>
      <c r="DB50" s="3496"/>
      <c r="DC50" s="3463"/>
      <c r="DD50" s="3463"/>
      <c r="DE50" s="3463"/>
      <c r="DF50" s="3463"/>
      <c r="DG50" s="3493"/>
      <c r="DH50" s="3496"/>
      <c r="DI50" s="3463"/>
      <c r="DJ50" s="3463"/>
      <c r="DK50" s="3463"/>
      <c r="DL50" s="3463"/>
      <c r="DM50" s="3493"/>
      <c r="DN50" s="3496"/>
      <c r="DO50" s="3463"/>
      <c r="DP50" s="3463"/>
      <c r="DQ50" s="3463"/>
      <c r="DR50" s="3463"/>
      <c r="DS50" s="3493"/>
      <c r="DT50" s="3496"/>
      <c r="DU50" s="3463"/>
      <c r="DV50" s="3463"/>
      <c r="DW50" s="3463"/>
      <c r="DX50" s="3463"/>
      <c r="DY50" s="3493"/>
      <c r="DZ50" s="3496"/>
      <c r="EA50" s="3463"/>
      <c r="EB50" s="3463"/>
      <c r="EC50" s="3463"/>
      <c r="ED50" s="3463"/>
      <c r="EE50" s="3493"/>
      <c r="EF50" s="3496"/>
      <c r="EG50" s="3463"/>
      <c r="EH50" s="3463"/>
      <c r="EI50" s="3463"/>
      <c r="EJ50" s="3463"/>
      <c r="EK50" s="3493"/>
      <c r="EL50" s="3496"/>
      <c r="EM50" s="3463"/>
      <c r="EN50" s="3463"/>
      <c r="EO50" s="3463"/>
      <c r="EP50" s="3463"/>
      <c r="EQ50" s="3493"/>
      <c r="ER50" s="3496"/>
      <c r="ES50" s="3463"/>
      <c r="ET50" s="3463"/>
      <c r="EU50" s="3463"/>
      <c r="EV50" s="3463"/>
      <c r="EW50" s="3493"/>
      <c r="EX50" s="3496"/>
      <c r="EY50" s="3463"/>
      <c r="EZ50" s="3463"/>
      <c r="FA50" s="3463"/>
      <c r="FB50" s="3463"/>
      <c r="FC50" s="3493"/>
      <c r="FD50" s="3496"/>
      <c r="FE50" s="3463"/>
      <c r="FF50" s="3463"/>
      <c r="FG50" s="3463"/>
      <c r="FH50" s="3463"/>
      <c r="FI50" s="3493"/>
      <c r="FJ50" s="3496"/>
      <c r="FK50" s="3463"/>
      <c r="FL50" s="3463"/>
      <c r="FM50" s="3463"/>
      <c r="FN50" s="3463"/>
      <c r="FO50" s="3493"/>
      <c r="FP50" s="3496"/>
      <c r="FQ50" s="3463"/>
      <c r="FR50" s="3463"/>
      <c r="FS50" s="3463"/>
      <c r="FT50" s="3463"/>
      <c r="FU50" s="3493"/>
      <c r="FV50" s="3496"/>
      <c r="FW50" s="3463"/>
      <c r="FX50" s="3463"/>
      <c r="FY50" s="3463"/>
      <c r="FZ50" s="3463"/>
      <c r="GA50" s="3493"/>
      <c r="GB50" s="3496"/>
      <c r="GC50" s="3463"/>
      <c r="GD50" s="3463"/>
      <c r="GE50" s="3463"/>
      <c r="GF50" s="3458"/>
      <c r="GG50" s="3507"/>
      <c r="GH50" s="421">
        <f t="shared" si="0"/>
        <v>0</v>
      </c>
      <c r="GI50" s="421">
        <f t="shared" si="1"/>
        <v>0</v>
      </c>
      <c r="GJ50" s="421">
        <f t="shared" si="2"/>
        <v>0</v>
      </c>
      <c r="GK50" s="14"/>
      <c r="GM50" s="422">
        <f t="shared" si="3"/>
        <v>0</v>
      </c>
      <c r="GN50" s="422">
        <f t="shared" si="4"/>
        <v>0</v>
      </c>
      <c r="GO50" s="422">
        <f t="shared" si="5"/>
        <v>0</v>
      </c>
      <c r="GP50" s="422">
        <f t="shared" si="6"/>
        <v>0</v>
      </c>
      <c r="GQ50" s="422">
        <f t="shared" si="7"/>
        <v>0</v>
      </c>
      <c r="GR50" s="422">
        <f t="shared" si="8"/>
        <v>0</v>
      </c>
      <c r="GS50" s="417" t="str">
        <f t="shared" si="9"/>
        <v/>
      </c>
      <c r="GT50" s="417" t="str">
        <f t="shared" si="10"/>
        <v/>
      </c>
    </row>
    <row r="51" spans="1:202" hidden="1">
      <c r="A51" s="3438">
        <v>28</v>
      </c>
      <c r="B51" s="3443"/>
      <c r="C51" s="3447"/>
      <c r="D51" s="3452"/>
      <c r="E51" s="3458"/>
      <c r="F51" s="3463"/>
      <c r="G51" s="3463"/>
      <c r="H51" s="3463"/>
      <c r="I51" s="3466"/>
      <c r="J51" s="3469"/>
      <c r="K51" s="3463"/>
      <c r="L51" s="3463"/>
      <c r="M51" s="3463"/>
      <c r="N51" s="3463"/>
      <c r="O51" s="3466"/>
      <c r="P51" s="3469"/>
      <c r="Q51" s="3463"/>
      <c r="R51" s="3463"/>
      <c r="S51" s="3463"/>
      <c r="T51" s="3463"/>
      <c r="U51" s="3466"/>
      <c r="V51" s="3469"/>
      <c r="W51" s="3463"/>
      <c r="X51" s="3463"/>
      <c r="Y51" s="3463"/>
      <c r="Z51" s="3463"/>
      <c r="AA51" s="3466"/>
      <c r="AB51" s="3469"/>
      <c r="AC51" s="3463"/>
      <c r="AD51" s="3463"/>
      <c r="AE51" s="3463"/>
      <c r="AF51" s="3463"/>
      <c r="AG51" s="3466"/>
      <c r="AH51" s="3469"/>
      <c r="AI51" s="3463"/>
      <c r="AJ51" s="3463"/>
      <c r="AK51" s="3463"/>
      <c r="AL51" s="3463"/>
      <c r="AM51" s="3466"/>
      <c r="AN51" s="3469"/>
      <c r="AO51" s="3463"/>
      <c r="AP51" s="3463"/>
      <c r="AQ51" s="3463"/>
      <c r="AR51" s="3463"/>
      <c r="AS51" s="3493"/>
      <c r="AT51" s="3496"/>
      <c r="AU51" s="3463"/>
      <c r="AV51" s="3463"/>
      <c r="AW51" s="3463"/>
      <c r="AX51" s="3463"/>
      <c r="AY51" s="3466"/>
      <c r="AZ51" s="3469"/>
      <c r="BA51" s="3463"/>
      <c r="BB51" s="3463"/>
      <c r="BC51" s="3463"/>
      <c r="BD51" s="3463"/>
      <c r="BE51" s="3466"/>
      <c r="BF51" s="3469"/>
      <c r="BG51" s="3463"/>
      <c r="BH51" s="3463"/>
      <c r="BI51" s="3463"/>
      <c r="BJ51" s="3463"/>
      <c r="BK51" s="3466"/>
      <c r="BL51" s="3469"/>
      <c r="BM51" s="3463"/>
      <c r="BN51" s="3463"/>
      <c r="BO51" s="3463"/>
      <c r="BP51" s="3463"/>
      <c r="BQ51" s="3493"/>
      <c r="BR51" s="3496"/>
      <c r="BS51" s="3463"/>
      <c r="BT51" s="3463"/>
      <c r="BU51" s="3463"/>
      <c r="BV51" s="3463"/>
      <c r="BW51" s="3466"/>
      <c r="BX51" s="3469"/>
      <c r="BY51" s="3463"/>
      <c r="BZ51" s="3463"/>
      <c r="CA51" s="3463"/>
      <c r="CB51" s="3463"/>
      <c r="CC51" s="3466"/>
      <c r="CD51" s="3469"/>
      <c r="CE51" s="3463"/>
      <c r="CF51" s="3463"/>
      <c r="CG51" s="3463"/>
      <c r="CH51" s="3463"/>
      <c r="CI51" s="3466"/>
      <c r="CJ51" s="3469"/>
      <c r="CK51" s="3463"/>
      <c r="CL51" s="3463"/>
      <c r="CM51" s="3463"/>
      <c r="CN51" s="3463"/>
      <c r="CO51" s="3466"/>
      <c r="CP51" s="3469"/>
      <c r="CQ51" s="3463"/>
      <c r="CR51" s="3463"/>
      <c r="CS51" s="3463"/>
      <c r="CT51" s="3463"/>
      <c r="CU51" s="3466"/>
      <c r="CV51" s="3469"/>
      <c r="CW51" s="3463"/>
      <c r="CX51" s="3463"/>
      <c r="CY51" s="3463"/>
      <c r="CZ51" s="3463"/>
      <c r="DA51" s="3493"/>
      <c r="DB51" s="3496"/>
      <c r="DC51" s="3463"/>
      <c r="DD51" s="3463"/>
      <c r="DE51" s="3463"/>
      <c r="DF51" s="3463"/>
      <c r="DG51" s="3493"/>
      <c r="DH51" s="3496"/>
      <c r="DI51" s="3463"/>
      <c r="DJ51" s="3463"/>
      <c r="DK51" s="3463"/>
      <c r="DL51" s="3463"/>
      <c r="DM51" s="3493"/>
      <c r="DN51" s="3496"/>
      <c r="DO51" s="3463"/>
      <c r="DP51" s="3463"/>
      <c r="DQ51" s="3463"/>
      <c r="DR51" s="3463"/>
      <c r="DS51" s="3493"/>
      <c r="DT51" s="3496"/>
      <c r="DU51" s="3463"/>
      <c r="DV51" s="3463"/>
      <c r="DW51" s="3463"/>
      <c r="DX51" s="3463"/>
      <c r="DY51" s="3493"/>
      <c r="DZ51" s="3496"/>
      <c r="EA51" s="3463"/>
      <c r="EB51" s="3463"/>
      <c r="EC51" s="3463"/>
      <c r="ED51" s="3463"/>
      <c r="EE51" s="3493"/>
      <c r="EF51" s="3496"/>
      <c r="EG51" s="3463"/>
      <c r="EH51" s="3463"/>
      <c r="EI51" s="3463"/>
      <c r="EJ51" s="3463"/>
      <c r="EK51" s="3493"/>
      <c r="EL51" s="3496"/>
      <c r="EM51" s="3463"/>
      <c r="EN51" s="3463"/>
      <c r="EO51" s="3463"/>
      <c r="EP51" s="3463"/>
      <c r="EQ51" s="3493"/>
      <c r="ER51" s="3496"/>
      <c r="ES51" s="3463"/>
      <c r="ET51" s="3463"/>
      <c r="EU51" s="3463"/>
      <c r="EV51" s="3463"/>
      <c r="EW51" s="3493"/>
      <c r="EX51" s="3496"/>
      <c r="EY51" s="3463"/>
      <c r="EZ51" s="3463"/>
      <c r="FA51" s="3463"/>
      <c r="FB51" s="3463"/>
      <c r="FC51" s="3493"/>
      <c r="FD51" s="3496"/>
      <c r="FE51" s="3463"/>
      <c r="FF51" s="3463"/>
      <c r="FG51" s="3463"/>
      <c r="FH51" s="3463"/>
      <c r="FI51" s="3493"/>
      <c r="FJ51" s="3496"/>
      <c r="FK51" s="3463"/>
      <c r="FL51" s="3463"/>
      <c r="FM51" s="3463"/>
      <c r="FN51" s="3463"/>
      <c r="FO51" s="3493"/>
      <c r="FP51" s="3496"/>
      <c r="FQ51" s="3463"/>
      <c r="FR51" s="3463"/>
      <c r="FS51" s="3463"/>
      <c r="FT51" s="3463"/>
      <c r="FU51" s="3493"/>
      <c r="FV51" s="3496"/>
      <c r="FW51" s="3463"/>
      <c r="FX51" s="3463"/>
      <c r="FY51" s="3463"/>
      <c r="FZ51" s="3463"/>
      <c r="GA51" s="3493"/>
      <c r="GB51" s="3496"/>
      <c r="GC51" s="3463"/>
      <c r="GD51" s="3463"/>
      <c r="GE51" s="3463"/>
      <c r="GF51" s="3458"/>
      <c r="GG51" s="3507"/>
      <c r="GH51" s="421">
        <f t="shared" si="0"/>
        <v>0</v>
      </c>
      <c r="GI51" s="421">
        <f t="shared" si="1"/>
        <v>0</v>
      </c>
      <c r="GJ51" s="421">
        <f t="shared" si="2"/>
        <v>0</v>
      </c>
      <c r="GK51" s="14"/>
      <c r="GM51" s="422">
        <f t="shared" si="3"/>
        <v>0</v>
      </c>
      <c r="GN51" s="422">
        <f t="shared" si="4"/>
        <v>0</v>
      </c>
      <c r="GO51" s="422">
        <f t="shared" si="5"/>
        <v>0</v>
      </c>
      <c r="GP51" s="422">
        <f t="shared" si="6"/>
        <v>0</v>
      </c>
      <c r="GQ51" s="422">
        <f t="shared" si="7"/>
        <v>0</v>
      </c>
      <c r="GR51" s="422">
        <f t="shared" si="8"/>
        <v>0</v>
      </c>
      <c r="GS51" s="417" t="str">
        <f t="shared" si="9"/>
        <v/>
      </c>
      <c r="GT51" s="417" t="str">
        <f t="shared" si="10"/>
        <v/>
      </c>
    </row>
    <row r="52" spans="1:202" hidden="1">
      <c r="A52" s="3438">
        <v>29</v>
      </c>
      <c r="B52" s="3443"/>
      <c r="C52" s="3447"/>
      <c r="D52" s="3452"/>
      <c r="E52" s="3458"/>
      <c r="F52" s="3463"/>
      <c r="G52" s="3463"/>
      <c r="H52" s="3463"/>
      <c r="I52" s="3466"/>
      <c r="J52" s="3469"/>
      <c r="K52" s="3463"/>
      <c r="L52" s="3463"/>
      <c r="M52" s="3463"/>
      <c r="N52" s="3463"/>
      <c r="O52" s="3466"/>
      <c r="P52" s="3469"/>
      <c r="Q52" s="3463"/>
      <c r="R52" s="3463"/>
      <c r="S52" s="3463"/>
      <c r="T52" s="3463"/>
      <c r="U52" s="3466"/>
      <c r="V52" s="3469"/>
      <c r="W52" s="3463"/>
      <c r="X52" s="3463"/>
      <c r="Y52" s="3463"/>
      <c r="Z52" s="3463"/>
      <c r="AA52" s="3466"/>
      <c r="AB52" s="3469"/>
      <c r="AC52" s="3463"/>
      <c r="AD52" s="3463"/>
      <c r="AE52" s="3463"/>
      <c r="AF52" s="3463"/>
      <c r="AG52" s="3466"/>
      <c r="AH52" s="3469"/>
      <c r="AI52" s="3463"/>
      <c r="AJ52" s="3463"/>
      <c r="AK52" s="3463"/>
      <c r="AL52" s="3463"/>
      <c r="AM52" s="3466"/>
      <c r="AN52" s="3469"/>
      <c r="AO52" s="3463"/>
      <c r="AP52" s="3463"/>
      <c r="AQ52" s="3463"/>
      <c r="AR52" s="3463"/>
      <c r="AS52" s="3493"/>
      <c r="AT52" s="3496"/>
      <c r="AU52" s="3463"/>
      <c r="AV52" s="3463"/>
      <c r="AW52" s="3463"/>
      <c r="AX52" s="3463"/>
      <c r="AY52" s="3466"/>
      <c r="AZ52" s="3469"/>
      <c r="BA52" s="3463"/>
      <c r="BB52" s="3463"/>
      <c r="BC52" s="3463"/>
      <c r="BD52" s="3463"/>
      <c r="BE52" s="3466"/>
      <c r="BF52" s="3469"/>
      <c r="BG52" s="3463"/>
      <c r="BH52" s="3463"/>
      <c r="BI52" s="3463"/>
      <c r="BJ52" s="3463"/>
      <c r="BK52" s="3466"/>
      <c r="BL52" s="3469"/>
      <c r="BM52" s="3463"/>
      <c r="BN52" s="3463"/>
      <c r="BO52" s="3463"/>
      <c r="BP52" s="3463"/>
      <c r="BQ52" s="3493"/>
      <c r="BR52" s="3496"/>
      <c r="BS52" s="3463"/>
      <c r="BT52" s="3463"/>
      <c r="BU52" s="3463"/>
      <c r="BV52" s="3463"/>
      <c r="BW52" s="3466"/>
      <c r="BX52" s="3469"/>
      <c r="BY52" s="3463"/>
      <c r="BZ52" s="3463"/>
      <c r="CA52" s="3463"/>
      <c r="CB52" s="3463"/>
      <c r="CC52" s="3466"/>
      <c r="CD52" s="3469"/>
      <c r="CE52" s="3463"/>
      <c r="CF52" s="3463"/>
      <c r="CG52" s="3463"/>
      <c r="CH52" s="3463"/>
      <c r="CI52" s="3466"/>
      <c r="CJ52" s="3469"/>
      <c r="CK52" s="3463"/>
      <c r="CL52" s="3463"/>
      <c r="CM52" s="3463"/>
      <c r="CN52" s="3463"/>
      <c r="CO52" s="3466"/>
      <c r="CP52" s="3469"/>
      <c r="CQ52" s="3463"/>
      <c r="CR52" s="3463"/>
      <c r="CS52" s="3463"/>
      <c r="CT52" s="3463"/>
      <c r="CU52" s="3466"/>
      <c r="CV52" s="3469"/>
      <c r="CW52" s="3463"/>
      <c r="CX52" s="3463"/>
      <c r="CY52" s="3463"/>
      <c r="CZ52" s="3463"/>
      <c r="DA52" s="3493"/>
      <c r="DB52" s="3496"/>
      <c r="DC52" s="3463"/>
      <c r="DD52" s="3463"/>
      <c r="DE52" s="3463"/>
      <c r="DF52" s="3463"/>
      <c r="DG52" s="3493"/>
      <c r="DH52" s="3496"/>
      <c r="DI52" s="3463"/>
      <c r="DJ52" s="3463"/>
      <c r="DK52" s="3463"/>
      <c r="DL52" s="3463"/>
      <c r="DM52" s="3493"/>
      <c r="DN52" s="3496"/>
      <c r="DO52" s="3463"/>
      <c r="DP52" s="3463"/>
      <c r="DQ52" s="3463"/>
      <c r="DR52" s="3463"/>
      <c r="DS52" s="3493"/>
      <c r="DT52" s="3496"/>
      <c r="DU52" s="3463"/>
      <c r="DV52" s="3463"/>
      <c r="DW52" s="3463"/>
      <c r="DX52" s="3463"/>
      <c r="DY52" s="3493"/>
      <c r="DZ52" s="3496"/>
      <c r="EA52" s="3463"/>
      <c r="EB52" s="3463"/>
      <c r="EC52" s="3463"/>
      <c r="ED52" s="3463"/>
      <c r="EE52" s="3493"/>
      <c r="EF52" s="3496"/>
      <c r="EG52" s="3463"/>
      <c r="EH52" s="3463"/>
      <c r="EI52" s="3463"/>
      <c r="EJ52" s="3463"/>
      <c r="EK52" s="3493"/>
      <c r="EL52" s="3496"/>
      <c r="EM52" s="3463"/>
      <c r="EN52" s="3463"/>
      <c r="EO52" s="3463"/>
      <c r="EP52" s="3463"/>
      <c r="EQ52" s="3493"/>
      <c r="ER52" s="3496"/>
      <c r="ES52" s="3463"/>
      <c r="ET52" s="3463"/>
      <c r="EU52" s="3463"/>
      <c r="EV52" s="3463"/>
      <c r="EW52" s="3493"/>
      <c r="EX52" s="3496"/>
      <c r="EY52" s="3463"/>
      <c r="EZ52" s="3463"/>
      <c r="FA52" s="3463"/>
      <c r="FB52" s="3463"/>
      <c r="FC52" s="3493"/>
      <c r="FD52" s="3496"/>
      <c r="FE52" s="3463"/>
      <c r="FF52" s="3463"/>
      <c r="FG52" s="3463"/>
      <c r="FH52" s="3463"/>
      <c r="FI52" s="3493"/>
      <c r="FJ52" s="3496"/>
      <c r="FK52" s="3463"/>
      <c r="FL52" s="3463"/>
      <c r="FM52" s="3463"/>
      <c r="FN52" s="3463"/>
      <c r="FO52" s="3493"/>
      <c r="FP52" s="3496"/>
      <c r="FQ52" s="3463"/>
      <c r="FR52" s="3463"/>
      <c r="FS52" s="3463"/>
      <c r="FT52" s="3463"/>
      <c r="FU52" s="3493"/>
      <c r="FV52" s="3496"/>
      <c r="FW52" s="3463"/>
      <c r="FX52" s="3463"/>
      <c r="FY52" s="3463"/>
      <c r="FZ52" s="3463"/>
      <c r="GA52" s="3493"/>
      <c r="GB52" s="3496"/>
      <c r="GC52" s="3463"/>
      <c r="GD52" s="3463"/>
      <c r="GE52" s="3463"/>
      <c r="GF52" s="3458"/>
      <c r="GG52" s="3507"/>
      <c r="GH52" s="421">
        <f t="shared" si="0"/>
        <v>0</v>
      </c>
      <c r="GI52" s="421">
        <f t="shared" si="1"/>
        <v>0</v>
      </c>
      <c r="GJ52" s="421">
        <f t="shared" si="2"/>
        <v>0</v>
      </c>
      <c r="GK52" s="14"/>
      <c r="GM52" s="422">
        <f t="shared" si="3"/>
        <v>0</v>
      </c>
      <c r="GN52" s="422">
        <f t="shared" si="4"/>
        <v>0</v>
      </c>
      <c r="GO52" s="422">
        <f t="shared" si="5"/>
        <v>0</v>
      </c>
      <c r="GP52" s="422">
        <f t="shared" si="6"/>
        <v>0</v>
      </c>
      <c r="GQ52" s="422">
        <f t="shared" si="7"/>
        <v>0</v>
      </c>
      <c r="GR52" s="422">
        <f t="shared" si="8"/>
        <v>0</v>
      </c>
      <c r="GS52" s="417" t="str">
        <f t="shared" si="9"/>
        <v/>
      </c>
      <c r="GT52" s="417" t="str">
        <f t="shared" si="10"/>
        <v/>
      </c>
    </row>
    <row r="53" spans="1:202" hidden="1">
      <c r="A53" s="3438">
        <v>30</v>
      </c>
      <c r="B53" s="3443"/>
      <c r="C53" s="3447"/>
      <c r="D53" s="3452"/>
      <c r="E53" s="3458"/>
      <c r="F53" s="3463"/>
      <c r="G53" s="3463"/>
      <c r="H53" s="3463"/>
      <c r="I53" s="3466"/>
      <c r="J53" s="3469"/>
      <c r="K53" s="3463"/>
      <c r="L53" s="3463"/>
      <c r="M53" s="3463"/>
      <c r="N53" s="3463"/>
      <c r="O53" s="3466"/>
      <c r="P53" s="3469"/>
      <c r="Q53" s="3463"/>
      <c r="R53" s="3463"/>
      <c r="S53" s="3463"/>
      <c r="T53" s="3463"/>
      <c r="U53" s="3466"/>
      <c r="V53" s="3469"/>
      <c r="W53" s="3463"/>
      <c r="X53" s="3463"/>
      <c r="Y53" s="3463"/>
      <c r="Z53" s="3463"/>
      <c r="AA53" s="3466"/>
      <c r="AB53" s="3469"/>
      <c r="AC53" s="3463"/>
      <c r="AD53" s="3463"/>
      <c r="AE53" s="3463"/>
      <c r="AF53" s="3463"/>
      <c r="AG53" s="3466"/>
      <c r="AH53" s="3469"/>
      <c r="AI53" s="3463"/>
      <c r="AJ53" s="3463"/>
      <c r="AK53" s="3463"/>
      <c r="AL53" s="3463"/>
      <c r="AM53" s="3466"/>
      <c r="AN53" s="3469"/>
      <c r="AO53" s="3463"/>
      <c r="AP53" s="3463"/>
      <c r="AQ53" s="3463"/>
      <c r="AR53" s="3463"/>
      <c r="AS53" s="3493"/>
      <c r="AT53" s="3496"/>
      <c r="AU53" s="3463"/>
      <c r="AV53" s="3463"/>
      <c r="AW53" s="3463"/>
      <c r="AX53" s="3463"/>
      <c r="AY53" s="3466"/>
      <c r="AZ53" s="3469"/>
      <c r="BA53" s="3463"/>
      <c r="BB53" s="3463"/>
      <c r="BC53" s="3463"/>
      <c r="BD53" s="3463"/>
      <c r="BE53" s="3466"/>
      <c r="BF53" s="3469"/>
      <c r="BG53" s="3463"/>
      <c r="BH53" s="3463"/>
      <c r="BI53" s="3463"/>
      <c r="BJ53" s="3463"/>
      <c r="BK53" s="3466"/>
      <c r="BL53" s="3469"/>
      <c r="BM53" s="3463"/>
      <c r="BN53" s="3463"/>
      <c r="BO53" s="3463"/>
      <c r="BP53" s="3463"/>
      <c r="BQ53" s="3493"/>
      <c r="BR53" s="3496"/>
      <c r="BS53" s="3463"/>
      <c r="BT53" s="3463"/>
      <c r="BU53" s="3463"/>
      <c r="BV53" s="3463"/>
      <c r="BW53" s="3466"/>
      <c r="BX53" s="3469"/>
      <c r="BY53" s="3463"/>
      <c r="BZ53" s="3463"/>
      <c r="CA53" s="3463"/>
      <c r="CB53" s="3463"/>
      <c r="CC53" s="3466"/>
      <c r="CD53" s="3469"/>
      <c r="CE53" s="3463"/>
      <c r="CF53" s="3463"/>
      <c r="CG53" s="3463"/>
      <c r="CH53" s="3463"/>
      <c r="CI53" s="3466"/>
      <c r="CJ53" s="3469"/>
      <c r="CK53" s="3463"/>
      <c r="CL53" s="3463"/>
      <c r="CM53" s="3463"/>
      <c r="CN53" s="3463"/>
      <c r="CO53" s="3466"/>
      <c r="CP53" s="3469"/>
      <c r="CQ53" s="3463"/>
      <c r="CR53" s="3463"/>
      <c r="CS53" s="3463"/>
      <c r="CT53" s="3463"/>
      <c r="CU53" s="3466"/>
      <c r="CV53" s="3469"/>
      <c r="CW53" s="3463"/>
      <c r="CX53" s="3463"/>
      <c r="CY53" s="3463"/>
      <c r="CZ53" s="3463"/>
      <c r="DA53" s="3493"/>
      <c r="DB53" s="3496"/>
      <c r="DC53" s="3463"/>
      <c r="DD53" s="3463"/>
      <c r="DE53" s="3463"/>
      <c r="DF53" s="3463"/>
      <c r="DG53" s="3493"/>
      <c r="DH53" s="3496"/>
      <c r="DI53" s="3463"/>
      <c r="DJ53" s="3463"/>
      <c r="DK53" s="3463"/>
      <c r="DL53" s="3463"/>
      <c r="DM53" s="3493"/>
      <c r="DN53" s="3496"/>
      <c r="DO53" s="3463"/>
      <c r="DP53" s="3463"/>
      <c r="DQ53" s="3463"/>
      <c r="DR53" s="3463"/>
      <c r="DS53" s="3493"/>
      <c r="DT53" s="3496"/>
      <c r="DU53" s="3463"/>
      <c r="DV53" s="3463"/>
      <c r="DW53" s="3463"/>
      <c r="DX53" s="3463"/>
      <c r="DY53" s="3493"/>
      <c r="DZ53" s="3496"/>
      <c r="EA53" s="3463"/>
      <c r="EB53" s="3463"/>
      <c r="EC53" s="3463"/>
      <c r="ED53" s="3463"/>
      <c r="EE53" s="3493"/>
      <c r="EF53" s="3496"/>
      <c r="EG53" s="3463"/>
      <c r="EH53" s="3463"/>
      <c r="EI53" s="3463"/>
      <c r="EJ53" s="3463"/>
      <c r="EK53" s="3493"/>
      <c r="EL53" s="3496"/>
      <c r="EM53" s="3463"/>
      <c r="EN53" s="3463"/>
      <c r="EO53" s="3463"/>
      <c r="EP53" s="3463"/>
      <c r="EQ53" s="3493"/>
      <c r="ER53" s="3496"/>
      <c r="ES53" s="3463"/>
      <c r="ET53" s="3463"/>
      <c r="EU53" s="3463"/>
      <c r="EV53" s="3463"/>
      <c r="EW53" s="3493"/>
      <c r="EX53" s="3496"/>
      <c r="EY53" s="3463"/>
      <c r="EZ53" s="3463"/>
      <c r="FA53" s="3463"/>
      <c r="FB53" s="3463"/>
      <c r="FC53" s="3493"/>
      <c r="FD53" s="3496"/>
      <c r="FE53" s="3463"/>
      <c r="FF53" s="3463"/>
      <c r="FG53" s="3463"/>
      <c r="FH53" s="3463"/>
      <c r="FI53" s="3493"/>
      <c r="FJ53" s="3496"/>
      <c r="FK53" s="3463"/>
      <c r="FL53" s="3463"/>
      <c r="FM53" s="3463"/>
      <c r="FN53" s="3463"/>
      <c r="FO53" s="3493"/>
      <c r="FP53" s="3496"/>
      <c r="FQ53" s="3463"/>
      <c r="FR53" s="3463"/>
      <c r="FS53" s="3463"/>
      <c r="FT53" s="3463"/>
      <c r="FU53" s="3493"/>
      <c r="FV53" s="3496"/>
      <c r="FW53" s="3463"/>
      <c r="FX53" s="3463"/>
      <c r="FY53" s="3463"/>
      <c r="FZ53" s="3463"/>
      <c r="GA53" s="3493"/>
      <c r="GB53" s="3496"/>
      <c r="GC53" s="3463"/>
      <c r="GD53" s="3463"/>
      <c r="GE53" s="3463"/>
      <c r="GF53" s="3458"/>
      <c r="GG53" s="3507"/>
      <c r="GH53" s="421">
        <f t="shared" si="0"/>
        <v>0</v>
      </c>
      <c r="GI53" s="421">
        <f t="shared" si="1"/>
        <v>0</v>
      </c>
      <c r="GJ53" s="421">
        <f t="shared" si="2"/>
        <v>0</v>
      </c>
      <c r="GK53" s="14"/>
      <c r="GM53" s="422">
        <f t="shared" si="3"/>
        <v>0</v>
      </c>
      <c r="GN53" s="422">
        <f t="shared" si="4"/>
        <v>0</v>
      </c>
      <c r="GO53" s="422">
        <f t="shared" si="5"/>
        <v>0</v>
      </c>
      <c r="GP53" s="422">
        <f t="shared" si="6"/>
        <v>0</v>
      </c>
      <c r="GQ53" s="422">
        <f t="shared" si="7"/>
        <v>0</v>
      </c>
      <c r="GR53" s="422">
        <f t="shared" si="8"/>
        <v>0</v>
      </c>
      <c r="GS53" s="417" t="str">
        <f t="shared" si="9"/>
        <v/>
      </c>
      <c r="GT53" s="417" t="str">
        <f t="shared" si="10"/>
        <v/>
      </c>
    </row>
    <row r="54" spans="1:202" hidden="1">
      <c r="A54" s="3438">
        <v>31</v>
      </c>
      <c r="B54" s="3443"/>
      <c r="C54" s="3447"/>
      <c r="D54" s="3452"/>
      <c r="E54" s="3458"/>
      <c r="F54" s="3463"/>
      <c r="G54" s="3463"/>
      <c r="H54" s="3463"/>
      <c r="I54" s="3466"/>
      <c r="J54" s="3469"/>
      <c r="K54" s="3463"/>
      <c r="L54" s="3463"/>
      <c r="M54" s="3463"/>
      <c r="N54" s="3463"/>
      <c r="O54" s="3466"/>
      <c r="P54" s="3469"/>
      <c r="Q54" s="3463"/>
      <c r="R54" s="3463"/>
      <c r="S54" s="3463"/>
      <c r="T54" s="3463"/>
      <c r="U54" s="3466"/>
      <c r="V54" s="3469"/>
      <c r="W54" s="3463"/>
      <c r="X54" s="3463"/>
      <c r="Y54" s="3463"/>
      <c r="Z54" s="3463"/>
      <c r="AA54" s="3466"/>
      <c r="AB54" s="3469"/>
      <c r="AC54" s="3463"/>
      <c r="AD54" s="3463"/>
      <c r="AE54" s="3463"/>
      <c r="AF54" s="3463"/>
      <c r="AG54" s="3466"/>
      <c r="AH54" s="3469"/>
      <c r="AI54" s="3463"/>
      <c r="AJ54" s="3463"/>
      <c r="AK54" s="3463"/>
      <c r="AL54" s="3463"/>
      <c r="AM54" s="3466"/>
      <c r="AN54" s="3469"/>
      <c r="AO54" s="3463"/>
      <c r="AP54" s="3463"/>
      <c r="AQ54" s="3463"/>
      <c r="AR54" s="3463"/>
      <c r="AS54" s="3493"/>
      <c r="AT54" s="3496"/>
      <c r="AU54" s="3463"/>
      <c r="AV54" s="3463"/>
      <c r="AW54" s="3463"/>
      <c r="AX54" s="3463"/>
      <c r="AY54" s="3466"/>
      <c r="AZ54" s="3469"/>
      <c r="BA54" s="3463"/>
      <c r="BB54" s="3463"/>
      <c r="BC54" s="3463"/>
      <c r="BD54" s="3463"/>
      <c r="BE54" s="3466"/>
      <c r="BF54" s="3469"/>
      <c r="BG54" s="3463"/>
      <c r="BH54" s="3463"/>
      <c r="BI54" s="3463"/>
      <c r="BJ54" s="3463"/>
      <c r="BK54" s="3466"/>
      <c r="BL54" s="3469"/>
      <c r="BM54" s="3463"/>
      <c r="BN54" s="3463"/>
      <c r="BO54" s="3463"/>
      <c r="BP54" s="3463"/>
      <c r="BQ54" s="3493"/>
      <c r="BR54" s="3496"/>
      <c r="BS54" s="3463"/>
      <c r="BT54" s="3463"/>
      <c r="BU54" s="3463"/>
      <c r="BV54" s="3463"/>
      <c r="BW54" s="3466"/>
      <c r="BX54" s="3469"/>
      <c r="BY54" s="3463"/>
      <c r="BZ54" s="3463"/>
      <c r="CA54" s="3463"/>
      <c r="CB54" s="3463"/>
      <c r="CC54" s="3466"/>
      <c r="CD54" s="3469"/>
      <c r="CE54" s="3463"/>
      <c r="CF54" s="3463"/>
      <c r="CG54" s="3463"/>
      <c r="CH54" s="3463"/>
      <c r="CI54" s="3466"/>
      <c r="CJ54" s="3469"/>
      <c r="CK54" s="3463"/>
      <c r="CL54" s="3463"/>
      <c r="CM54" s="3463"/>
      <c r="CN54" s="3463"/>
      <c r="CO54" s="3466"/>
      <c r="CP54" s="3469"/>
      <c r="CQ54" s="3463"/>
      <c r="CR54" s="3463"/>
      <c r="CS54" s="3463"/>
      <c r="CT54" s="3463"/>
      <c r="CU54" s="3466"/>
      <c r="CV54" s="3469"/>
      <c r="CW54" s="3463"/>
      <c r="CX54" s="3463"/>
      <c r="CY54" s="3463"/>
      <c r="CZ54" s="3463"/>
      <c r="DA54" s="3493"/>
      <c r="DB54" s="3496"/>
      <c r="DC54" s="3463"/>
      <c r="DD54" s="3463"/>
      <c r="DE54" s="3463"/>
      <c r="DF54" s="3463"/>
      <c r="DG54" s="3493"/>
      <c r="DH54" s="3496"/>
      <c r="DI54" s="3463"/>
      <c r="DJ54" s="3463"/>
      <c r="DK54" s="3463"/>
      <c r="DL54" s="3463"/>
      <c r="DM54" s="3493"/>
      <c r="DN54" s="3496"/>
      <c r="DO54" s="3463"/>
      <c r="DP54" s="3463"/>
      <c r="DQ54" s="3463"/>
      <c r="DR54" s="3463"/>
      <c r="DS54" s="3493"/>
      <c r="DT54" s="3496"/>
      <c r="DU54" s="3463"/>
      <c r="DV54" s="3463"/>
      <c r="DW54" s="3463"/>
      <c r="DX54" s="3463"/>
      <c r="DY54" s="3493"/>
      <c r="DZ54" s="3496"/>
      <c r="EA54" s="3463"/>
      <c r="EB54" s="3463"/>
      <c r="EC54" s="3463"/>
      <c r="ED54" s="3463"/>
      <c r="EE54" s="3493"/>
      <c r="EF54" s="3496"/>
      <c r="EG54" s="3463"/>
      <c r="EH54" s="3463"/>
      <c r="EI54" s="3463"/>
      <c r="EJ54" s="3463"/>
      <c r="EK54" s="3493"/>
      <c r="EL54" s="3496"/>
      <c r="EM54" s="3463"/>
      <c r="EN54" s="3463"/>
      <c r="EO54" s="3463"/>
      <c r="EP54" s="3463"/>
      <c r="EQ54" s="3493"/>
      <c r="ER54" s="3496"/>
      <c r="ES54" s="3463"/>
      <c r="ET54" s="3463"/>
      <c r="EU54" s="3463"/>
      <c r="EV54" s="3463"/>
      <c r="EW54" s="3493"/>
      <c r="EX54" s="3496"/>
      <c r="EY54" s="3463"/>
      <c r="EZ54" s="3463"/>
      <c r="FA54" s="3463"/>
      <c r="FB54" s="3463"/>
      <c r="FC54" s="3493"/>
      <c r="FD54" s="3496"/>
      <c r="FE54" s="3463"/>
      <c r="FF54" s="3463"/>
      <c r="FG54" s="3463"/>
      <c r="FH54" s="3463"/>
      <c r="FI54" s="3493"/>
      <c r="FJ54" s="3496"/>
      <c r="FK54" s="3463"/>
      <c r="FL54" s="3463"/>
      <c r="FM54" s="3463"/>
      <c r="FN54" s="3463"/>
      <c r="FO54" s="3493"/>
      <c r="FP54" s="3496"/>
      <c r="FQ54" s="3463"/>
      <c r="FR54" s="3463"/>
      <c r="FS54" s="3463"/>
      <c r="FT54" s="3463"/>
      <c r="FU54" s="3493"/>
      <c r="FV54" s="3496"/>
      <c r="FW54" s="3463"/>
      <c r="FX54" s="3463"/>
      <c r="FY54" s="3463"/>
      <c r="FZ54" s="3463"/>
      <c r="GA54" s="3493"/>
      <c r="GB54" s="3496"/>
      <c r="GC54" s="3463"/>
      <c r="GD54" s="3463"/>
      <c r="GE54" s="3463"/>
      <c r="GF54" s="3458"/>
      <c r="GG54" s="3507"/>
      <c r="GH54" s="421">
        <f t="shared" si="0"/>
        <v>0</v>
      </c>
      <c r="GI54" s="421">
        <f t="shared" si="1"/>
        <v>0</v>
      </c>
      <c r="GJ54" s="421">
        <f t="shared" si="2"/>
        <v>0</v>
      </c>
      <c r="GK54" s="14"/>
      <c r="GM54" s="422">
        <f t="shared" si="3"/>
        <v>0</v>
      </c>
      <c r="GN54" s="422">
        <f t="shared" si="4"/>
        <v>0</v>
      </c>
      <c r="GO54" s="422">
        <f t="shared" si="5"/>
        <v>0</v>
      </c>
      <c r="GP54" s="422">
        <f t="shared" si="6"/>
        <v>0</v>
      </c>
      <c r="GQ54" s="422">
        <f t="shared" si="7"/>
        <v>0</v>
      </c>
      <c r="GR54" s="422">
        <f t="shared" si="8"/>
        <v>0</v>
      </c>
      <c r="GS54" s="417" t="str">
        <f t="shared" si="9"/>
        <v/>
      </c>
      <c r="GT54" s="417" t="str">
        <f t="shared" si="10"/>
        <v/>
      </c>
    </row>
    <row r="55" spans="1:202" hidden="1">
      <c r="A55" s="3438">
        <v>32</v>
      </c>
      <c r="B55" s="3443"/>
      <c r="C55" s="3447"/>
      <c r="D55" s="3452"/>
      <c r="E55" s="3458"/>
      <c r="F55" s="3463"/>
      <c r="G55" s="3463"/>
      <c r="H55" s="3463"/>
      <c r="I55" s="3466"/>
      <c r="J55" s="3469"/>
      <c r="K55" s="3463"/>
      <c r="L55" s="3463"/>
      <c r="M55" s="3463"/>
      <c r="N55" s="3463"/>
      <c r="O55" s="3466"/>
      <c r="P55" s="3469"/>
      <c r="Q55" s="3463"/>
      <c r="R55" s="3463"/>
      <c r="S55" s="3463"/>
      <c r="T55" s="3463"/>
      <c r="U55" s="3466"/>
      <c r="V55" s="3469"/>
      <c r="W55" s="3463"/>
      <c r="X55" s="3463"/>
      <c r="Y55" s="3463"/>
      <c r="Z55" s="3463"/>
      <c r="AA55" s="3466"/>
      <c r="AB55" s="3469"/>
      <c r="AC55" s="3463"/>
      <c r="AD55" s="3463"/>
      <c r="AE55" s="3463"/>
      <c r="AF55" s="3463"/>
      <c r="AG55" s="3466"/>
      <c r="AH55" s="3469"/>
      <c r="AI55" s="3463"/>
      <c r="AJ55" s="3463"/>
      <c r="AK55" s="3463"/>
      <c r="AL55" s="3463"/>
      <c r="AM55" s="3466"/>
      <c r="AN55" s="3469"/>
      <c r="AO55" s="3463"/>
      <c r="AP55" s="3463"/>
      <c r="AQ55" s="3463"/>
      <c r="AR55" s="3463"/>
      <c r="AS55" s="3493"/>
      <c r="AT55" s="3496"/>
      <c r="AU55" s="3463"/>
      <c r="AV55" s="3463"/>
      <c r="AW55" s="3463"/>
      <c r="AX55" s="3463"/>
      <c r="AY55" s="3466"/>
      <c r="AZ55" s="3469"/>
      <c r="BA55" s="3463"/>
      <c r="BB55" s="3463"/>
      <c r="BC55" s="3463"/>
      <c r="BD55" s="3463"/>
      <c r="BE55" s="3466"/>
      <c r="BF55" s="3469"/>
      <c r="BG55" s="3463"/>
      <c r="BH55" s="3463"/>
      <c r="BI55" s="3463"/>
      <c r="BJ55" s="3463"/>
      <c r="BK55" s="3466"/>
      <c r="BL55" s="3469"/>
      <c r="BM55" s="3463"/>
      <c r="BN55" s="3463"/>
      <c r="BO55" s="3463"/>
      <c r="BP55" s="3463"/>
      <c r="BQ55" s="3493"/>
      <c r="BR55" s="3496"/>
      <c r="BS55" s="3463"/>
      <c r="BT55" s="3463"/>
      <c r="BU55" s="3463"/>
      <c r="BV55" s="3463"/>
      <c r="BW55" s="3466"/>
      <c r="BX55" s="3469"/>
      <c r="BY55" s="3463"/>
      <c r="BZ55" s="3463"/>
      <c r="CA55" s="3463"/>
      <c r="CB55" s="3463"/>
      <c r="CC55" s="3466"/>
      <c r="CD55" s="3469"/>
      <c r="CE55" s="3463"/>
      <c r="CF55" s="3463"/>
      <c r="CG55" s="3463"/>
      <c r="CH55" s="3463"/>
      <c r="CI55" s="3466"/>
      <c r="CJ55" s="3469"/>
      <c r="CK55" s="3463"/>
      <c r="CL55" s="3463"/>
      <c r="CM55" s="3463"/>
      <c r="CN55" s="3463"/>
      <c r="CO55" s="3466"/>
      <c r="CP55" s="3469"/>
      <c r="CQ55" s="3463"/>
      <c r="CR55" s="3463"/>
      <c r="CS55" s="3463"/>
      <c r="CT55" s="3463"/>
      <c r="CU55" s="3466"/>
      <c r="CV55" s="3469"/>
      <c r="CW55" s="3463"/>
      <c r="CX55" s="3463"/>
      <c r="CY55" s="3463"/>
      <c r="CZ55" s="3463"/>
      <c r="DA55" s="3493"/>
      <c r="DB55" s="3496"/>
      <c r="DC55" s="3463"/>
      <c r="DD55" s="3463"/>
      <c r="DE55" s="3463"/>
      <c r="DF55" s="3463"/>
      <c r="DG55" s="3493"/>
      <c r="DH55" s="3496"/>
      <c r="DI55" s="3463"/>
      <c r="DJ55" s="3463"/>
      <c r="DK55" s="3463"/>
      <c r="DL55" s="3463"/>
      <c r="DM55" s="3493"/>
      <c r="DN55" s="3496"/>
      <c r="DO55" s="3463"/>
      <c r="DP55" s="3463"/>
      <c r="DQ55" s="3463"/>
      <c r="DR55" s="3463"/>
      <c r="DS55" s="3493"/>
      <c r="DT55" s="3496"/>
      <c r="DU55" s="3463"/>
      <c r="DV55" s="3463"/>
      <c r="DW55" s="3463"/>
      <c r="DX55" s="3463"/>
      <c r="DY55" s="3493"/>
      <c r="DZ55" s="3496"/>
      <c r="EA55" s="3463"/>
      <c r="EB55" s="3463"/>
      <c r="EC55" s="3463"/>
      <c r="ED55" s="3463"/>
      <c r="EE55" s="3493"/>
      <c r="EF55" s="3496"/>
      <c r="EG55" s="3463"/>
      <c r="EH55" s="3463"/>
      <c r="EI55" s="3463"/>
      <c r="EJ55" s="3463"/>
      <c r="EK55" s="3493"/>
      <c r="EL55" s="3496"/>
      <c r="EM55" s="3463"/>
      <c r="EN55" s="3463"/>
      <c r="EO55" s="3463"/>
      <c r="EP55" s="3463"/>
      <c r="EQ55" s="3493"/>
      <c r="ER55" s="3496"/>
      <c r="ES55" s="3463"/>
      <c r="ET55" s="3463"/>
      <c r="EU55" s="3463"/>
      <c r="EV55" s="3463"/>
      <c r="EW55" s="3493"/>
      <c r="EX55" s="3496"/>
      <c r="EY55" s="3463"/>
      <c r="EZ55" s="3463"/>
      <c r="FA55" s="3463"/>
      <c r="FB55" s="3463"/>
      <c r="FC55" s="3493"/>
      <c r="FD55" s="3496"/>
      <c r="FE55" s="3463"/>
      <c r="FF55" s="3463"/>
      <c r="FG55" s="3463"/>
      <c r="FH55" s="3463"/>
      <c r="FI55" s="3493"/>
      <c r="FJ55" s="3496"/>
      <c r="FK55" s="3463"/>
      <c r="FL55" s="3463"/>
      <c r="FM55" s="3463"/>
      <c r="FN55" s="3463"/>
      <c r="FO55" s="3493"/>
      <c r="FP55" s="3496"/>
      <c r="FQ55" s="3463"/>
      <c r="FR55" s="3463"/>
      <c r="FS55" s="3463"/>
      <c r="FT55" s="3463"/>
      <c r="FU55" s="3493"/>
      <c r="FV55" s="3496"/>
      <c r="FW55" s="3463"/>
      <c r="FX55" s="3463"/>
      <c r="FY55" s="3463"/>
      <c r="FZ55" s="3463"/>
      <c r="GA55" s="3493"/>
      <c r="GB55" s="3496"/>
      <c r="GC55" s="3463"/>
      <c r="GD55" s="3463"/>
      <c r="GE55" s="3463"/>
      <c r="GF55" s="3458"/>
      <c r="GG55" s="3507"/>
      <c r="GH55" s="421">
        <f t="shared" si="0"/>
        <v>0</v>
      </c>
      <c r="GI55" s="421">
        <f t="shared" si="1"/>
        <v>0</v>
      </c>
      <c r="GJ55" s="421">
        <f t="shared" si="2"/>
        <v>0</v>
      </c>
      <c r="GK55" s="14"/>
      <c r="GM55" s="422">
        <f t="shared" si="3"/>
        <v>0</v>
      </c>
      <c r="GN55" s="422">
        <f t="shared" si="4"/>
        <v>0</v>
      </c>
      <c r="GO55" s="422">
        <f t="shared" si="5"/>
        <v>0</v>
      </c>
      <c r="GP55" s="422">
        <f t="shared" si="6"/>
        <v>0</v>
      </c>
      <c r="GQ55" s="422">
        <f t="shared" si="7"/>
        <v>0</v>
      </c>
      <c r="GR55" s="422">
        <f t="shared" si="8"/>
        <v>0</v>
      </c>
      <c r="GS55" s="417" t="str">
        <f t="shared" si="9"/>
        <v/>
      </c>
      <c r="GT55" s="417" t="str">
        <f t="shared" si="10"/>
        <v/>
      </c>
    </row>
    <row r="56" spans="1:202" hidden="1">
      <c r="A56" s="3438">
        <v>33</v>
      </c>
      <c r="B56" s="3443"/>
      <c r="C56" s="3447"/>
      <c r="D56" s="3452"/>
      <c r="E56" s="3458"/>
      <c r="F56" s="3463"/>
      <c r="G56" s="3463"/>
      <c r="H56" s="3463"/>
      <c r="I56" s="3466"/>
      <c r="J56" s="3469"/>
      <c r="K56" s="3463"/>
      <c r="L56" s="3463"/>
      <c r="M56" s="3463"/>
      <c r="N56" s="3463"/>
      <c r="O56" s="3466"/>
      <c r="P56" s="3469"/>
      <c r="Q56" s="3463"/>
      <c r="R56" s="3463"/>
      <c r="S56" s="3463"/>
      <c r="T56" s="3463"/>
      <c r="U56" s="3466"/>
      <c r="V56" s="3469"/>
      <c r="W56" s="3463"/>
      <c r="X56" s="3463"/>
      <c r="Y56" s="3463"/>
      <c r="Z56" s="3463"/>
      <c r="AA56" s="3466"/>
      <c r="AB56" s="3469"/>
      <c r="AC56" s="3463"/>
      <c r="AD56" s="3463"/>
      <c r="AE56" s="3463"/>
      <c r="AF56" s="3463"/>
      <c r="AG56" s="3466"/>
      <c r="AH56" s="3469"/>
      <c r="AI56" s="3463"/>
      <c r="AJ56" s="3463"/>
      <c r="AK56" s="3463"/>
      <c r="AL56" s="3463"/>
      <c r="AM56" s="3466"/>
      <c r="AN56" s="3469"/>
      <c r="AO56" s="3463"/>
      <c r="AP56" s="3463"/>
      <c r="AQ56" s="3463"/>
      <c r="AR56" s="3463"/>
      <c r="AS56" s="3493"/>
      <c r="AT56" s="3496"/>
      <c r="AU56" s="3463"/>
      <c r="AV56" s="3463"/>
      <c r="AW56" s="3463"/>
      <c r="AX56" s="3463"/>
      <c r="AY56" s="3466"/>
      <c r="AZ56" s="3469"/>
      <c r="BA56" s="3463"/>
      <c r="BB56" s="3463"/>
      <c r="BC56" s="3463"/>
      <c r="BD56" s="3463"/>
      <c r="BE56" s="3466"/>
      <c r="BF56" s="3469"/>
      <c r="BG56" s="3463"/>
      <c r="BH56" s="3463"/>
      <c r="BI56" s="3463"/>
      <c r="BJ56" s="3463"/>
      <c r="BK56" s="3466"/>
      <c r="BL56" s="3469"/>
      <c r="BM56" s="3463"/>
      <c r="BN56" s="3463"/>
      <c r="BO56" s="3463"/>
      <c r="BP56" s="3463"/>
      <c r="BQ56" s="3493"/>
      <c r="BR56" s="3496"/>
      <c r="BS56" s="3463"/>
      <c r="BT56" s="3463"/>
      <c r="BU56" s="3463"/>
      <c r="BV56" s="3463"/>
      <c r="BW56" s="3466"/>
      <c r="BX56" s="3469"/>
      <c r="BY56" s="3463"/>
      <c r="BZ56" s="3463"/>
      <c r="CA56" s="3463"/>
      <c r="CB56" s="3463"/>
      <c r="CC56" s="3466"/>
      <c r="CD56" s="3469"/>
      <c r="CE56" s="3463"/>
      <c r="CF56" s="3463"/>
      <c r="CG56" s="3463"/>
      <c r="CH56" s="3463"/>
      <c r="CI56" s="3466"/>
      <c r="CJ56" s="3469"/>
      <c r="CK56" s="3463"/>
      <c r="CL56" s="3463"/>
      <c r="CM56" s="3463"/>
      <c r="CN56" s="3463"/>
      <c r="CO56" s="3466"/>
      <c r="CP56" s="3469"/>
      <c r="CQ56" s="3463"/>
      <c r="CR56" s="3463"/>
      <c r="CS56" s="3463"/>
      <c r="CT56" s="3463"/>
      <c r="CU56" s="3466"/>
      <c r="CV56" s="3469"/>
      <c r="CW56" s="3463"/>
      <c r="CX56" s="3463"/>
      <c r="CY56" s="3463"/>
      <c r="CZ56" s="3463"/>
      <c r="DA56" s="3493"/>
      <c r="DB56" s="3496"/>
      <c r="DC56" s="3463"/>
      <c r="DD56" s="3463"/>
      <c r="DE56" s="3463"/>
      <c r="DF56" s="3463"/>
      <c r="DG56" s="3493"/>
      <c r="DH56" s="3496"/>
      <c r="DI56" s="3463"/>
      <c r="DJ56" s="3463"/>
      <c r="DK56" s="3463"/>
      <c r="DL56" s="3463"/>
      <c r="DM56" s="3493"/>
      <c r="DN56" s="3496"/>
      <c r="DO56" s="3463"/>
      <c r="DP56" s="3463"/>
      <c r="DQ56" s="3463"/>
      <c r="DR56" s="3463"/>
      <c r="DS56" s="3493"/>
      <c r="DT56" s="3496"/>
      <c r="DU56" s="3463"/>
      <c r="DV56" s="3463"/>
      <c r="DW56" s="3463"/>
      <c r="DX56" s="3463"/>
      <c r="DY56" s="3493"/>
      <c r="DZ56" s="3496"/>
      <c r="EA56" s="3463"/>
      <c r="EB56" s="3463"/>
      <c r="EC56" s="3463"/>
      <c r="ED56" s="3463"/>
      <c r="EE56" s="3493"/>
      <c r="EF56" s="3496"/>
      <c r="EG56" s="3463"/>
      <c r="EH56" s="3463"/>
      <c r="EI56" s="3463"/>
      <c r="EJ56" s="3463"/>
      <c r="EK56" s="3493"/>
      <c r="EL56" s="3496"/>
      <c r="EM56" s="3463"/>
      <c r="EN56" s="3463"/>
      <c r="EO56" s="3463"/>
      <c r="EP56" s="3463"/>
      <c r="EQ56" s="3493"/>
      <c r="ER56" s="3496"/>
      <c r="ES56" s="3463"/>
      <c r="ET56" s="3463"/>
      <c r="EU56" s="3463"/>
      <c r="EV56" s="3463"/>
      <c r="EW56" s="3493"/>
      <c r="EX56" s="3496"/>
      <c r="EY56" s="3463"/>
      <c r="EZ56" s="3463"/>
      <c r="FA56" s="3463"/>
      <c r="FB56" s="3463"/>
      <c r="FC56" s="3493"/>
      <c r="FD56" s="3496"/>
      <c r="FE56" s="3463"/>
      <c r="FF56" s="3463"/>
      <c r="FG56" s="3463"/>
      <c r="FH56" s="3463"/>
      <c r="FI56" s="3493"/>
      <c r="FJ56" s="3496"/>
      <c r="FK56" s="3463"/>
      <c r="FL56" s="3463"/>
      <c r="FM56" s="3463"/>
      <c r="FN56" s="3463"/>
      <c r="FO56" s="3493"/>
      <c r="FP56" s="3496"/>
      <c r="FQ56" s="3463"/>
      <c r="FR56" s="3463"/>
      <c r="FS56" s="3463"/>
      <c r="FT56" s="3463"/>
      <c r="FU56" s="3493"/>
      <c r="FV56" s="3496"/>
      <c r="FW56" s="3463"/>
      <c r="FX56" s="3463"/>
      <c r="FY56" s="3463"/>
      <c r="FZ56" s="3463"/>
      <c r="GA56" s="3493"/>
      <c r="GB56" s="3496"/>
      <c r="GC56" s="3463"/>
      <c r="GD56" s="3463"/>
      <c r="GE56" s="3463"/>
      <c r="GF56" s="3458"/>
      <c r="GG56" s="3507"/>
      <c r="GH56" s="421">
        <f t="shared" si="0"/>
        <v>0</v>
      </c>
      <c r="GI56" s="421">
        <f t="shared" si="1"/>
        <v>0</v>
      </c>
      <c r="GJ56" s="421">
        <f t="shared" si="2"/>
        <v>0</v>
      </c>
      <c r="GK56" s="14"/>
      <c r="GM56" s="422">
        <f t="shared" si="3"/>
        <v>0</v>
      </c>
      <c r="GN56" s="422">
        <f t="shared" si="4"/>
        <v>0</v>
      </c>
      <c r="GO56" s="422">
        <f t="shared" si="5"/>
        <v>0</v>
      </c>
      <c r="GP56" s="422">
        <f t="shared" si="6"/>
        <v>0</v>
      </c>
      <c r="GQ56" s="422">
        <f t="shared" si="7"/>
        <v>0</v>
      </c>
      <c r="GR56" s="422">
        <f t="shared" si="8"/>
        <v>0</v>
      </c>
      <c r="GS56" s="417" t="str">
        <f t="shared" si="9"/>
        <v/>
      </c>
      <c r="GT56" s="417" t="str">
        <f t="shared" si="10"/>
        <v/>
      </c>
    </row>
    <row r="57" spans="1:202" hidden="1">
      <c r="A57" s="3438">
        <v>34</v>
      </c>
      <c r="B57" s="3443"/>
      <c r="C57" s="3447"/>
      <c r="D57" s="3452"/>
      <c r="E57" s="3458"/>
      <c r="F57" s="3463"/>
      <c r="G57" s="3463"/>
      <c r="H57" s="3463"/>
      <c r="I57" s="3466"/>
      <c r="J57" s="3469"/>
      <c r="K57" s="3463"/>
      <c r="L57" s="3463"/>
      <c r="M57" s="3463"/>
      <c r="N57" s="3463"/>
      <c r="O57" s="3466"/>
      <c r="P57" s="3469"/>
      <c r="Q57" s="3463"/>
      <c r="R57" s="3463"/>
      <c r="S57" s="3463"/>
      <c r="T57" s="3463"/>
      <c r="U57" s="3466"/>
      <c r="V57" s="3469"/>
      <c r="W57" s="3463"/>
      <c r="X57" s="3463"/>
      <c r="Y57" s="3463"/>
      <c r="Z57" s="3463"/>
      <c r="AA57" s="3466"/>
      <c r="AB57" s="3469"/>
      <c r="AC57" s="3463"/>
      <c r="AD57" s="3463"/>
      <c r="AE57" s="3463"/>
      <c r="AF57" s="3463"/>
      <c r="AG57" s="3466"/>
      <c r="AH57" s="3469"/>
      <c r="AI57" s="3463"/>
      <c r="AJ57" s="3463"/>
      <c r="AK57" s="3463"/>
      <c r="AL57" s="3463"/>
      <c r="AM57" s="3466"/>
      <c r="AN57" s="3469"/>
      <c r="AO57" s="3463"/>
      <c r="AP57" s="3463"/>
      <c r="AQ57" s="3463"/>
      <c r="AR57" s="3463"/>
      <c r="AS57" s="3493"/>
      <c r="AT57" s="3496"/>
      <c r="AU57" s="3463"/>
      <c r="AV57" s="3463"/>
      <c r="AW57" s="3463"/>
      <c r="AX57" s="3463"/>
      <c r="AY57" s="3466"/>
      <c r="AZ57" s="3469"/>
      <c r="BA57" s="3463"/>
      <c r="BB57" s="3463"/>
      <c r="BC57" s="3463"/>
      <c r="BD57" s="3463"/>
      <c r="BE57" s="3466"/>
      <c r="BF57" s="3469"/>
      <c r="BG57" s="3463"/>
      <c r="BH57" s="3463"/>
      <c r="BI57" s="3463"/>
      <c r="BJ57" s="3463"/>
      <c r="BK57" s="3466"/>
      <c r="BL57" s="3469"/>
      <c r="BM57" s="3463"/>
      <c r="BN57" s="3463"/>
      <c r="BO57" s="3463"/>
      <c r="BP57" s="3463"/>
      <c r="BQ57" s="3493"/>
      <c r="BR57" s="3496"/>
      <c r="BS57" s="3463"/>
      <c r="BT57" s="3463"/>
      <c r="BU57" s="3463"/>
      <c r="BV57" s="3463"/>
      <c r="BW57" s="3466"/>
      <c r="BX57" s="3469"/>
      <c r="BY57" s="3463"/>
      <c r="BZ57" s="3463"/>
      <c r="CA57" s="3463"/>
      <c r="CB57" s="3463"/>
      <c r="CC57" s="3466"/>
      <c r="CD57" s="3469"/>
      <c r="CE57" s="3463"/>
      <c r="CF57" s="3463"/>
      <c r="CG57" s="3463"/>
      <c r="CH57" s="3463"/>
      <c r="CI57" s="3466"/>
      <c r="CJ57" s="3469"/>
      <c r="CK57" s="3463"/>
      <c r="CL57" s="3463"/>
      <c r="CM57" s="3463"/>
      <c r="CN57" s="3463"/>
      <c r="CO57" s="3466"/>
      <c r="CP57" s="3469"/>
      <c r="CQ57" s="3463"/>
      <c r="CR57" s="3463"/>
      <c r="CS57" s="3463"/>
      <c r="CT57" s="3463"/>
      <c r="CU57" s="3466"/>
      <c r="CV57" s="3469"/>
      <c r="CW57" s="3463"/>
      <c r="CX57" s="3463"/>
      <c r="CY57" s="3463"/>
      <c r="CZ57" s="3463"/>
      <c r="DA57" s="3493"/>
      <c r="DB57" s="3496"/>
      <c r="DC57" s="3463"/>
      <c r="DD57" s="3463"/>
      <c r="DE57" s="3463"/>
      <c r="DF57" s="3463"/>
      <c r="DG57" s="3493"/>
      <c r="DH57" s="3496"/>
      <c r="DI57" s="3463"/>
      <c r="DJ57" s="3463"/>
      <c r="DK57" s="3463"/>
      <c r="DL57" s="3463"/>
      <c r="DM57" s="3493"/>
      <c r="DN57" s="3496"/>
      <c r="DO57" s="3463"/>
      <c r="DP57" s="3463"/>
      <c r="DQ57" s="3463"/>
      <c r="DR57" s="3463"/>
      <c r="DS57" s="3493"/>
      <c r="DT57" s="3496"/>
      <c r="DU57" s="3463"/>
      <c r="DV57" s="3463"/>
      <c r="DW57" s="3463"/>
      <c r="DX57" s="3463"/>
      <c r="DY57" s="3493"/>
      <c r="DZ57" s="3496"/>
      <c r="EA57" s="3463"/>
      <c r="EB57" s="3463"/>
      <c r="EC57" s="3463"/>
      <c r="ED57" s="3463"/>
      <c r="EE57" s="3493"/>
      <c r="EF57" s="3496"/>
      <c r="EG57" s="3463"/>
      <c r="EH57" s="3463"/>
      <c r="EI57" s="3463"/>
      <c r="EJ57" s="3463"/>
      <c r="EK57" s="3493"/>
      <c r="EL57" s="3496"/>
      <c r="EM57" s="3463"/>
      <c r="EN57" s="3463"/>
      <c r="EO57" s="3463"/>
      <c r="EP57" s="3463"/>
      <c r="EQ57" s="3493"/>
      <c r="ER57" s="3496"/>
      <c r="ES57" s="3463"/>
      <c r="ET57" s="3463"/>
      <c r="EU57" s="3463"/>
      <c r="EV57" s="3463"/>
      <c r="EW57" s="3493"/>
      <c r="EX57" s="3496"/>
      <c r="EY57" s="3463"/>
      <c r="EZ57" s="3463"/>
      <c r="FA57" s="3463"/>
      <c r="FB57" s="3463"/>
      <c r="FC57" s="3493"/>
      <c r="FD57" s="3496"/>
      <c r="FE57" s="3463"/>
      <c r="FF57" s="3463"/>
      <c r="FG57" s="3463"/>
      <c r="FH57" s="3463"/>
      <c r="FI57" s="3493"/>
      <c r="FJ57" s="3496"/>
      <c r="FK57" s="3463"/>
      <c r="FL57" s="3463"/>
      <c r="FM57" s="3463"/>
      <c r="FN57" s="3463"/>
      <c r="FO57" s="3493"/>
      <c r="FP57" s="3496"/>
      <c r="FQ57" s="3463"/>
      <c r="FR57" s="3463"/>
      <c r="FS57" s="3463"/>
      <c r="FT57" s="3463"/>
      <c r="FU57" s="3493"/>
      <c r="FV57" s="3496"/>
      <c r="FW57" s="3463"/>
      <c r="FX57" s="3463"/>
      <c r="FY57" s="3463"/>
      <c r="FZ57" s="3463"/>
      <c r="GA57" s="3493"/>
      <c r="GB57" s="3496"/>
      <c r="GC57" s="3463"/>
      <c r="GD57" s="3463"/>
      <c r="GE57" s="3463"/>
      <c r="GF57" s="3458"/>
      <c r="GG57" s="3507"/>
      <c r="GH57" s="421">
        <f t="shared" si="0"/>
        <v>0</v>
      </c>
      <c r="GI57" s="421">
        <f t="shared" si="1"/>
        <v>0</v>
      </c>
      <c r="GJ57" s="421">
        <f t="shared" si="2"/>
        <v>0</v>
      </c>
      <c r="GK57" s="14"/>
      <c r="GM57" s="422">
        <f t="shared" si="3"/>
        <v>0</v>
      </c>
      <c r="GN57" s="422">
        <f t="shared" si="4"/>
        <v>0</v>
      </c>
      <c r="GO57" s="422">
        <f t="shared" si="5"/>
        <v>0</v>
      </c>
      <c r="GP57" s="422">
        <f t="shared" si="6"/>
        <v>0</v>
      </c>
      <c r="GQ57" s="422">
        <f t="shared" si="7"/>
        <v>0</v>
      </c>
      <c r="GR57" s="422">
        <f t="shared" si="8"/>
        <v>0</v>
      </c>
      <c r="GS57" s="417" t="str">
        <f t="shared" si="9"/>
        <v/>
      </c>
      <c r="GT57" s="417" t="str">
        <f t="shared" si="10"/>
        <v/>
      </c>
    </row>
    <row r="58" spans="1:202" hidden="1">
      <c r="A58" s="3438">
        <v>35</v>
      </c>
      <c r="B58" s="3443"/>
      <c r="C58" s="3447"/>
      <c r="D58" s="3452"/>
      <c r="E58" s="3458"/>
      <c r="F58" s="3463"/>
      <c r="G58" s="3463"/>
      <c r="H58" s="3463"/>
      <c r="I58" s="3466"/>
      <c r="J58" s="3469"/>
      <c r="K58" s="3463"/>
      <c r="L58" s="3463"/>
      <c r="M58" s="3463"/>
      <c r="N58" s="3463"/>
      <c r="O58" s="3466"/>
      <c r="P58" s="3469"/>
      <c r="Q58" s="3463"/>
      <c r="R58" s="3463"/>
      <c r="S58" s="3463"/>
      <c r="T58" s="3463"/>
      <c r="U58" s="3466"/>
      <c r="V58" s="3469"/>
      <c r="W58" s="3463"/>
      <c r="X58" s="3463"/>
      <c r="Y58" s="3463"/>
      <c r="Z58" s="3463"/>
      <c r="AA58" s="3466"/>
      <c r="AB58" s="3469"/>
      <c r="AC58" s="3463"/>
      <c r="AD58" s="3463"/>
      <c r="AE58" s="3463"/>
      <c r="AF58" s="3463"/>
      <c r="AG58" s="3466"/>
      <c r="AH58" s="3469"/>
      <c r="AI58" s="3463"/>
      <c r="AJ58" s="3463"/>
      <c r="AK58" s="3463"/>
      <c r="AL58" s="3463"/>
      <c r="AM58" s="3466"/>
      <c r="AN58" s="3469"/>
      <c r="AO58" s="3463"/>
      <c r="AP58" s="3463"/>
      <c r="AQ58" s="3463"/>
      <c r="AR58" s="3463"/>
      <c r="AS58" s="3493"/>
      <c r="AT58" s="3496"/>
      <c r="AU58" s="3463"/>
      <c r="AV58" s="3463"/>
      <c r="AW58" s="3463"/>
      <c r="AX58" s="3463"/>
      <c r="AY58" s="3466"/>
      <c r="AZ58" s="3469"/>
      <c r="BA58" s="3463"/>
      <c r="BB58" s="3463"/>
      <c r="BC58" s="3463"/>
      <c r="BD58" s="3463"/>
      <c r="BE58" s="3466"/>
      <c r="BF58" s="3469"/>
      <c r="BG58" s="3463"/>
      <c r="BH58" s="3463"/>
      <c r="BI58" s="3463"/>
      <c r="BJ58" s="3463"/>
      <c r="BK58" s="3466"/>
      <c r="BL58" s="3469"/>
      <c r="BM58" s="3463"/>
      <c r="BN58" s="3463"/>
      <c r="BO58" s="3463"/>
      <c r="BP58" s="3463"/>
      <c r="BQ58" s="3493"/>
      <c r="BR58" s="3496"/>
      <c r="BS58" s="3463"/>
      <c r="BT58" s="3463"/>
      <c r="BU58" s="3463"/>
      <c r="BV58" s="3463"/>
      <c r="BW58" s="3466"/>
      <c r="BX58" s="3469"/>
      <c r="BY58" s="3463"/>
      <c r="BZ58" s="3463"/>
      <c r="CA58" s="3463"/>
      <c r="CB58" s="3463"/>
      <c r="CC58" s="3466"/>
      <c r="CD58" s="3469"/>
      <c r="CE58" s="3463"/>
      <c r="CF58" s="3463"/>
      <c r="CG58" s="3463"/>
      <c r="CH58" s="3463"/>
      <c r="CI58" s="3466"/>
      <c r="CJ58" s="3469"/>
      <c r="CK58" s="3463"/>
      <c r="CL58" s="3463"/>
      <c r="CM58" s="3463"/>
      <c r="CN58" s="3463"/>
      <c r="CO58" s="3466"/>
      <c r="CP58" s="3469"/>
      <c r="CQ58" s="3463"/>
      <c r="CR58" s="3463"/>
      <c r="CS58" s="3463"/>
      <c r="CT58" s="3463"/>
      <c r="CU58" s="3466"/>
      <c r="CV58" s="3469"/>
      <c r="CW58" s="3463"/>
      <c r="CX58" s="3463"/>
      <c r="CY58" s="3463"/>
      <c r="CZ58" s="3463"/>
      <c r="DA58" s="3493"/>
      <c r="DB58" s="3496"/>
      <c r="DC58" s="3463"/>
      <c r="DD58" s="3463"/>
      <c r="DE58" s="3463"/>
      <c r="DF58" s="3463"/>
      <c r="DG58" s="3493"/>
      <c r="DH58" s="3496"/>
      <c r="DI58" s="3463"/>
      <c r="DJ58" s="3463"/>
      <c r="DK58" s="3463"/>
      <c r="DL58" s="3463"/>
      <c r="DM58" s="3493"/>
      <c r="DN58" s="3496"/>
      <c r="DO58" s="3463"/>
      <c r="DP58" s="3463"/>
      <c r="DQ58" s="3463"/>
      <c r="DR58" s="3463"/>
      <c r="DS58" s="3493"/>
      <c r="DT58" s="3496"/>
      <c r="DU58" s="3463"/>
      <c r="DV58" s="3463"/>
      <c r="DW58" s="3463"/>
      <c r="DX58" s="3463"/>
      <c r="DY58" s="3493"/>
      <c r="DZ58" s="3496"/>
      <c r="EA58" s="3463"/>
      <c r="EB58" s="3463"/>
      <c r="EC58" s="3463"/>
      <c r="ED58" s="3463"/>
      <c r="EE58" s="3493"/>
      <c r="EF58" s="3496"/>
      <c r="EG58" s="3463"/>
      <c r="EH58" s="3463"/>
      <c r="EI58" s="3463"/>
      <c r="EJ58" s="3463"/>
      <c r="EK58" s="3493"/>
      <c r="EL58" s="3496"/>
      <c r="EM58" s="3463"/>
      <c r="EN58" s="3463"/>
      <c r="EO58" s="3463"/>
      <c r="EP58" s="3463"/>
      <c r="EQ58" s="3493"/>
      <c r="ER58" s="3496"/>
      <c r="ES58" s="3463"/>
      <c r="ET58" s="3463"/>
      <c r="EU58" s="3463"/>
      <c r="EV58" s="3463"/>
      <c r="EW58" s="3493"/>
      <c r="EX58" s="3496"/>
      <c r="EY58" s="3463"/>
      <c r="EZ58" s="3463"/>
      <c r="FA58" s="3463"/>
      <c r="FB58" s="3463"/>
      <c r="FC58" s="3493"/>
      <c r="FD58" s="3496"/>
      <c r="FE58" s="3463"/>
      <c r="FF58" s="3463"/>
      <c r="FG58" s="3463"/>
      <c r="FH58" s="3463"/>
      <c r="FI58" s="3493"/>
      <c r="FJ58" s="3496"/>
      <c r="FK58" s="3463"/>
      <c r="FL58" s="3463"/>
      <c r="FM58" s="3463"/>
      <c r="FN58" s="3463"/>
      <c r="FO58" s="3493"/>
      <c r="FP58" s="3496"/>
      <c r="FQ58" s="3463"/>
      <c r="FR58" s="3463"/>
      <c r="FS58" s="3463"/>
      <c r="FT58" s="3463"/>
      <c r="FU58" s="3493"/>
      <c r="FV58" s="3496"/>
      <c r="FW58" s="3463"/>
      <c r="FX58" s="3463"/>
      <c r="FY58" s="3463"/>
      <c r="FZ58" s="3463"/>
      <c r="GA58" s="3493"/>
      <c r="GB58" s="3496"/>
      <c r="GC58" s="3463"/>
      <c r="GD58" s="3463"/>
      <c r="GE58" s="3463"/>
      <c r="GF58" s="3458"/>
      <c r="GG58" s="3507"/>
      <c r="GH58" s="421">
        <f t="shared" si="0"/>
        <v>0</v>
      </c>
      <c r="GI58" s="421">
        <f t="shared" si="1"/>
        <v>0</v>
      </c>
      <c r="GJ58" s="421">
        <f t="shared" si="2"/>
        <v>0</v>
      </c>
      <c r="GK58" s="14"/>
      <c r="GM58" s="422">
        <f t="shared" si="3"/>
        <v>0</v>
      </c>
      <c r="GN58" s="422">
        <f t="shared" si="4"/>
        <v>0</v>
      </c>
      <c r="GO58" s="422">
        <f t="shared" si="5"/>
        <v>0</v>
      </c>
      <c r="GP58" s="422">
        <f t="shared" si="6"/>
        <v>0</v>
      </c>
      <c r="GQ58" s="422">
        <f t="shared" si="7"/>
        <v>0</v>
      </c>
      <c r="GR58" s="422">
        <f t="shared" si="8"/>
        <v>0</v>
      </c>
      <c r="GS58" s="417" t="str">
        <f t="shared" si="9"/>
        <v/>
      </c>
      <c r="GT58" s="417" t="str">
        <f t="shared" si="10"/>
        <v/>
      </c>
    </row>
    <row r="59" spans="1:202" hidden="1">
      <c r="A59" s="3438">
        <v>36</v>
      </c>
      <c r="B59" s="3443"/>
      <c r="C59" s="3447"/>
      <c r="D59" s="3452"/>
      <c r="E59" s="3458"/>
      <c r="F59" s="3463"/>
      <c r="G59" s="3463"/>
      <c r="H59" s="3463"/>
      <c r="I59" s="3466"/>
      <c r="J59" s="3469"/>
      <c r="K59" s="3463"/>
      <c r="L59" s="3463"/>
      <c r="M59" s="3463"/>
      <c r="N59" s="3463"/>
      <c r="O59" s="3466"/>
      <c r="P59" s="3469"/>
      <c r="Q59" s="3463"/>
      <c r="R59" s="3463"/>
      <c r="S59" s="3463"/>
      <c r="T59" s="3463"/>
      <c r="U59" s="3466"/>
      <c r="V59" s="3469"/>
      <c r="W59" s="3463"/>
      <c r="X59" s="3463"/>
      <c r="Y59" s="3463"/>
      <c r="Z59" s="3463"/>
      <c r="AA59" s="3466"/>
      <c r="AB59" s="3469"/>
      <c r="AC59" s="3463"/>
      <c r="AD59" s="3463"/>
      <c r="AE59" s="3463"/>
      <c r="AF59" s="3463"/>
      <c r="AG59" s="3466"/>
      <c r="AH59" s="3469"/>
      <c r="AI59" s="3463"/>
      <c r="AJ59" s="3463"/>
      <c r="AK59" s="3463"/>
      <c r="AL59" s="3463"/>
      <c r="AM59" s="3466"/>
      <c r="AN59" s="3469"/>
      <c r="AO59" s="3463"/>
      <c r="AP59" s="3463"/>
      <c r="AQ59" s="3463"/>
      <c r="AR59" s="3463"/>
      <c r="AS59" s="3493"/>
      <c r="AT59" s="3496"/>
      <c r="AU59" s="3463"/>
      <c r="AV59" s="3463"/>
      <c r="AW59" s="3463"/>
      <c r="AX59" s="3463"/>
      <c r="AY59" s="3466"/>
      <c r="AZ59" s="3469"/>
      <c r="BA59" s="3463"/>
      <c r="BB59" s="3463"/>
      <c r="BC59" s="3463"/>
      <c r="BD59" s="3463"/>
      <c r="BE59" s="3466"/>
      <c r="BF59" s="3469"/>
      <c r="BG59" s="3463"/>
      <c r="BH59" s="3463"/>
      <c r="BI59" s="3463"/>
      <c r="BJ59" s="3463"/>
      <c r="BK59" s="3466"/>
      <c r="BL59" s="3469"/>
      <c r="BM59" s="3463"/>
      <c r="BN59" s="3463"/>
      <c r="BO59" s="3463"/>
      <c r="BP59" s="3463"/>
      <c r="BQ59" s="3493"/>
      <c r="BR59" s="3496"/>
      <c r="BS59" s="3463"/>
      <c r="BT59" s="3463"/>
      <c r="BU59" s="3463"/>
      <c r="BV59" s="3463"/>
      <c r="BW59" s="3466"/>
      <c r="BX59" s="3469"/>
      <c r="BY59" s="3463"/>
      <c r="BZ59" s="3463"/>
      <c r="CA59" s="3463"/>
      <c r="CB59" s="3463"/>
      <c r="CC59" s="3466"/>
      <c r="CD59" s="3469"/>
      <c r="CE59" s="3463"/>
      <c r="CF59" s="3463"/>
      <c r="CG59" s="3463"/>
      <c r="CH59" s="3463"/>
      <c r="CI59" s="3466"/>
      <c r="CJ59" s="3469"/>
      <c r="CK59" s="3463"/>
      <c r="CL59" s="3463"/>
      <c r="CM59" s="3463"/>
      <c r="CN59" s="3463"/>
      <c r="CO59" s="3466"/>
      <c r="CP59" s="3469"/>
      <c r="CQ59" s="3463"/>
      <c r="CR59" s="3463"/>
      <c r="CS59" s="3463"/>
      <c r="CT59" s="3463"/>
      <c r="CU59" s="3466"/>
      <c r="CV59" s="3469"/>
      <c r="CW59" s="3463"/>
      <c r="CX59" s="3463"/>
      <c r="CY59" s="3463"/>
      <c r="CZ59" s="3463"/>
      <c r="DA59" s="3493"/>
      <c r="DB59" s="3496"/>
      <c r="DC59" s="3463"/>
      <c r="DD59" s="3463"/>
      <c r="DE59" s="3463"/>
      <c r="DF59" s="3463"/>
      <c r="DG59" s="3493"/>
      <c r="DH59" s="3496"/>
      <c r="DI59" s="3463"/>
      <c r="DJ59" s="3463"/>
      <c r="DK59" s="3463"/>
      <c r="DL59" s="3463"/>
      <c r="DM59" s="3493"/>
      <c r="DN59" s="3496"/>
      <c r="DO59" s="3463"/>
      <c r="DP59" s="3463"/>
      <c r="DQ59" s="3463"/>
      <c r="DR59" s="3463"/>
      <c r="DS59" s="3493"/>
      <c r="DT59" s="3496"/>
      <c r="DU59" s="3463"/>
      <c r="DV59" s="3463"/>
      <c r="DW59" s="3463"/>
      <c r="DX59" s="3463"/>
      <c r="DY59" s="3493"/>
      <c r="DZ59" s="3496"/>
      <c r="EA59" s="3463"/>
      <c r="EB59" s="3463"/>
      <c r="EC59" s="3463"/>
      <c r="ED59" s="3463"/>
      <c r="EE59" s="3493"/>
      <c r="EF59" s="3496"/>
      <c r="EG59" s="3463"/>
      <c r="EH59" s="3463"/>
      <c r="EI59" s="3463"/>
      <c r="EJ59" s="3463"/>
      <c r="EK59" s="3493"/>
      <c r="EL59" s="3496"/>
      <c r="EM59" s="3463"/>
      <c r="EN59" s="3463"/>
      <c r="EO59" s="3463"/>
      <c r="EP59" s="3463"/>
      <c r="EQ59" s="3493"/>
      <c r="ER59" s="3496"/>
      <c r="ES59" s="3463"/>
      <c r="ET59" s="3463"/>
      <c r="EU59" s="3463"/>
      <c r="EV59" s="3463"/>
      <c r="EW59" s="3493"/>
      <c r="EX59" s="3496"/>
      <c r="EY59" s="3463"/>
      <c r="EZ59" s="3463"/>
      <c r="FA59" s="3463"/>
      <c r="FB59" s="3463"/>
      <c r="FC59" s="3493"/>
      <c r="FD59" s="3496"/>
      <c r="FE59" s="3463"/>
      <c r="FF59" s="3463"/>
      <c r="FG59" s="3463"/>
      <c r="FH59" s="3463"/>
      <c r="FI59" s="3493"/>
      <c r="FJ59" s="3496"/>
      <c r="FK59" s="3463"/>
      <c r="FL59" s="3463"/>
      <c r="FM59" s="3463"/>
      <c r="FN59" s="3463"/>
      <c r="FO59" s="3493"/>
      <c r="FP59" s="3496"/>
      <c r="FQ59" s="3463"/>
      <c r="FR59" s="3463"/>
      <c r="FS59" s="3463"/>
      <c r="FT59" s="3463"/>
      <c r="FU59" s="3493"/>
      <c r="FV59" s="3496"/>
      <c r="FW59" s="3463"/>
      <c r="FX59" s="3463"/>
      <c r="FY59" s="3463"/>
      <c r="FZ59" s="3463"/>
      <c r="GA59" s="3493"/>
      <c r="GB59" s="3496"/>
      <c r="GC59" s="3463"/>
      <c r="GD59" s="3463"/>
      <c r="GE59" s="3463"/>
      <c r="GF59" s="3458"/>
      <c r="GG59" s="3507"/>
      <c r="GH59" s="421">
        <f t="shared" si="0"/>
        <v>0</v>
      </c>
      <c r="GI59" s="421">
        <f t="shared" si="1"/>
        <v>0</v>
      </c>
      <c r="GJ59" s="421">
        <f t="shared" si="2"/>
        <v>0</v>
      </c>
      <c r="GK59" s="14"/>
      <c r="GM59" s="422">
        <f t="shared" si="3"/>
        <v>0</v>
      </c>
      <c r="GN59" s="422">
        <f t="shared" si="4"/>
        <v>0</v>
      </c>
      <c r="GO59" s="422">
        <f t="shared" si="5"/>
        <v>0</v>
      </c>
      <c r="GP59" s="422">
        <f t="shared" si="6"/>
        <v>0</v>
      </c>
      <c r="GQ59" s="422">
        <f t="shared" si="7"/>
        <v>0</v>
      </c>
      <c r="GR59" s="422">
        <f t="shared" si="8"/>
        <v>0</v>
      </c>
      <c r="GS59" s="417" t="str">
        <f t="shared" si="9"/>
        <v/>
      </c>
      <c r="GT59" s="417" t="str">
        <f t="shared" si="10"/>
        <v/>
      </c>
    </row>
    <row r="60" spans="1:202" hidden="1">
      <c r="A60" s="3438">
        <v>37</v>
      </c>
      <c r="B60" s="3443"/>
      <c r="C60" s="3447"/>
      <c r="D60" s="3452"/>
      <c r="E60" s="3458"/>
      <c r="F60" s="3463"/>
      <c r="G60" s="3463"/>
      <c r="H60" s="3463"/>
      <c r="I60" s="3466"/>
      <c r="J60" s="3469"/>
      <c r="K60" s="3463"/>
      <c r="L60" s="3463"/>
      <c r="M60" s="3463"/>
      <c r="N60" s="3463"/>
      <c r="O60" s="3466"/>
      <c r="P60" s="3469"/>
      <c r="Q60" s="3463"/>
      <c r="R60" s="3463"/>
      <c r="S60" s="3463"/>
      <c r="T60" s="3463"/>
      <c r="U60" s="3466"/>
      <c r="V60" s="3469"/>
      <c r="W60" s="3463"/>
      <c r="X60" s="3463"/>
      <c r="Y60" s="3463"/>
      <c r="Z60" s="3463"/>
      <c r="AA60" s="3466"/>
      <c r="AB60" s="3469"/>
      <c r="AC60" s="3463"/>
      <c r="AD60" s="3463"/>
      <c r="AE60" s="3463"/>
      <c r="AF60" s="3463"/>
      <c r="AG60" s="3466"/>
      <c r="AH60" s="3469"/>
      <c r="AI60" s="3463"/>
      <c r="AJ60" s="3463"/>
      <c r="AK60" s="3463"/>
      <c r="AL60" s="3463"/>
      <c r="AM60" s="3466"/>
      <c r="AN60" s="3469"/>
      <c r="AO60" s="3463"/>
      <c r="AP60" s="3463"/>
      <c r="AQ60" s="3463"/>
      <c r="AR60" s="3463"/>
      <c r="AS60" s="3493"/>
      <c r="AT60" s="3496"/>
      <c r="AU60" s="3463"/>
      <c r="AV60" s="3463"/>
      <c r="AW60" s="3463"/>
      <c r="AX60" s="3463"/>
      <c r="AY60" s="3466"/>
      <c r="AZ60" s="3469"/>
      <c r="BA60" s="3463"/>
      <c r="BB60" s="3463"/>
      <c r="BC60" s="3463"/>
      <c r="BD60" s="3463"/>
      <c r="BE60" s="3466"/>
      <c r="BF60" s="3469"/>
      <c r="BG60" s="3463"/>
      <c r="BH60" s="3463"/>
      <c r="BI60" s="3463"/>
      <c r="BJ60" s="3463"/>
      <c r="BK60" s="3466"/>
      <c r="BL60" s="3469"/>
      <c r="BM60" s="3463"/>
      <c r="BN60" s="3463"/>
      <c r="BO60" s="3463"/>
      <c r="BP60" s="3463"/>
      <c r="BQ60" s="3493"/>
      <c r="BR60" s="3496"/>
      <c r="BS60" s="3463"/>
      <c r="BT60" s="3463"/>
      <c r="BU60" s="3463"/>
      <c r="BV60" s="3463"/>
      <c r="BW60" s="3466"/>
      <c r="BX60" s="3469"/>
      <c r="BY60" s="3463"/>
      <c r="BZ60" s="3463"/>
      <c r="CA60" s="3463"/>
      <c r="CB60" s="3463"/>
      <c r="CC60" s="3466"/>
      <c r="CD60" s="3469"/>
      <c r="CE60" s="3463"/>
      <c r="CF60" s="3463"/>
      <c r="CG60" s="3463"/>
      <c r="CH60" s="3463"/>
      <c r="CI60" s="3466"/>
      <c r="CJ60" s="3469"/>
      <c r="CK60" s="3463"/>
      <c r="CL60" s="3463"/>
      <c r="CM60" s="3463"/>
      <c r="CN60" s="3463"/>
      <c r="CO60" s="3466"/>
      <c r="CP60" s="3469"/>
      <c r="CQ60" s="3463"/>
      <c r="CR60" s="3463"/>
      <c r="CS60" s="3463"/>
      <c r="CT60" s="3463"/>
      <c r="CU60" s="3466"/>
      <c r="CV60" s="3469"/>
      <c r="CW60" s="3463"/>
      <c r="CX60" s="3463"/>
      <c r="CY60" s="3463"/>
      <c r="CZ60" s="3463"/>
      <c r="DA60" s="3493"/>
      <c r="DB60" s="3496"/>
      <c r="DC60" s="3463"/>
      <c r="DD60" s="3463"/>
      <c r="DE60" s="3463"/>
      <c r="DF60" s="3463"/>
      <c r="DG60" s="3493"/>
      <c r="DH60" s="3496"/>
      <c r="DI60" s="3463"/>
      <c r="DJ60" s="3463"/>
      <c r="DK60" s="3463"/>
      <c r="DL60" s="3463"/>
      <c r="DM60" s="3493"/>
      <c r="DN60" s="3496"/>
      <c r="DO60" s="3463"/>
      <c r="DP60" s="3463"/>
      <c r="DQ60" s="3463"/>
      <c r="DR60" s="3463"/>
      <c r="DS60" s="3493"/>
      <c r="DT60" s="3496"/>
      <c r="DU60" s="3463"/>
      <c r="DV60" s="3463"/>
      <c r="DW60" s="3463"/>
      <c r="DX60" s="3463"/>
      <c r="DY60" s="3493"/>
      <c r="DZ60" s="3496"/>
      <c r="EA60" s="3463"/>
      <c r="EB60" s="3463"/>
      <c r="EC60" s="3463"/>
      <c r="ED60" s="3463"/>
      <c r="EE60" s="3493"/>
      <c r="EF60" s="3496"/>
      <c r="EG60" s="3463"/>
      <c r="EH60" s="3463"/>
      <c r="EI60" s="3463"/>
      <c r="EJ60" s="3463"/>
      <c r="EK60" s="3493"/>
      <c r="EL60" s="3496"/>
      <c r="EM60" s="3463"/>
      <c r="EN60" s="3463"/>
      <c r="EO60" s="3463"/>
      <c r="EP60" s="3463"/>
      <c r="EQ60" s="3493"/>
      <c r="ER60" s="3496"/>
      <c r="ES60" s="3463"/>
      <c r="ET60" s="3463"/>
      <c r="EU60" s="3463"/>
      <c r="EV60" s="3463"/>
      <c r="EW60" s="3493"/>
      <c r="EX60" s="3496"/>
      <c r="EY60" s="3463"/>
      <c r="EZ60" s="3463"/>
      <c r="FA60" s="3463"/>
      <c r="FB60" s="3463"/>
      <c r="FC60" s="3493"/>
      <c r="FD60" s="3496"/>
      <c r="FE60" s="3463"/>
      <c r="FF60" s="3463"/>
      <c r="FG60" s="3463"/>
      <c r="FH60" s="3463"/>
      <c r="FI60" s="3493"/>
      <c r="FJ60" s="3496"/>
      <c r="FK60" s="3463"/>
      <c r="FL60" s="3463"/>
      <c r="FM60" s="3463"/>
      <c r="FN60" s="3463"/>
      <c r="FO60" s="3493"/>
      <c r="FP60" s="3496"/>
      <c r="FQ60" s="3463"/>
      <c r="FR60" s="3463"/>
      <c r="FS60" s="3463"/>
      <c r="FT60" s="3463"/>
      <c r="FU60" s="3493"/>
      <c r="FV60" s="3496"/>
      <c r="FW60" s="3463"/>
      <c r="FX60" s="3463"/>
      <c r="FY60" s="3463"/>
      <c r="FZ60" s="3463"/>
      <c r="GA60" s="3493"/>
      <c r="GB60" s="3496"/>
      <c r="GC60" s="3463"/>
      <c r="GD60" s="3463"/>
      <c r="GE60" s="3463"/>
      <c r="GF60" s="3458"/>
      <c r="GG60" s="3507"/>
      <c r="GH60" s="421">
        <f t="shared" si="0"/>
        <v>0</v>
      </c>
      <c r="GI60" s="421">
        <f t="shared" si="1"/>
        <v>0</v>
      </c>
      <c r="GJ60" s="421">
        <f t="shared" si="2"/>
        <v>0</v>
      </c>
      <c r="GK60" s="14"/>
      <c r="GM60" s="422">
        <f t="shared" si="3"/>
        <v>0</v>
      </c>
      <c r="GN60" s="422">
        <f t="shared" si="4"/>
        <v>0</v>
      </c>
      <c r="GO60" s="422">
        <f t="shared" si="5"/>
        <v>0</v>
      </c>
      <c r="GP60" s="422">
        <f t="shared" si="6"/>
        <v>0</v>
      </c>
      <c r="GQ60" s="422">
        <f t="shared" si="7"/>
        <v>0</v>
      </c>
      <c r="GR60" s="422">
        <f t="shared" si="8"/>
        <v>0</v>
      </c>
      <c r="GS60" s="417" t="str">
        <f t="shared" si="9"/>
        <v/>
      </c>
      <c r="GT60" s="417" t="str">
        <f t="shared" si="10"/>
        <v/>
      </c>
    </row>
    <row r="61" spans="1:202" hidden="1">
      <c r="A61" s="3438">
        <v>38</v>
      </c>
      <c r="B61" s="3443"/>
      <c r="C61" s="3447"/>
      <c r="D61" s="3452"/>
      <c r="E61" s="3458"/>
      <c r="F61" s="3463"/>
      <c r="G61" s="3463"/>
      <c r="H61" s="3463"/>
      <c r="I61" s="3466"/>
      <c r="J61" s="3469"/>
      <c r="K61" s="3463"/>
      <c r="L61" s="3463"/>
      <c r="M61" s="3463"/>
      <c r="N61" s="3463"/>
      <c r="O61" s="3466"/>
      <c r="P61" s="3469"/>
      <c r="Q61" s="3463"/>
      <c r="R61" s="3463"/>
      <c r="S61" s="3463"/>
      <c r="T61" s="3463"/>
      <c r="U61" s="3466"/>
      <c r="V61" s="3469"/>
      <c r="W61" s="3463"/>
      <c r="X61" s="3463"/>
      <c r="Y61" s="3463"/>
      <c r="Z61" s="3463"/>
      <c r="AA61" s="3466"/>
      <c r="AB61" s="3469"/>
      <c r="AC61" s="3463"/>
      <c r="AD61" s="3463"/>
      <c r="AE61" s="3463"/>
      <c r="AF61" s="3463"/>
      <c r="AG61" s="3466"/>
      <c r="AH61" s="3469"/>
      <c r="AI61" s="3463"/>
      <c r="AJ61" s="3463"/>
      <c r="AK61" s="3463"/>
      <c r="AL61" s="3463"/>
      <c r="AM61" s="3466"/>
      <c r="AN61" s="3469"/>
      <c r="AO61" s="3463"/>
      <c r="AP61" s="3463"/>
      <c r="AQ61" s="3463"/>
      <c r="AR61" s="3463"/>
      <c r="AS61" s="3493"/>
      <c r="AT61" s="3496"/>
      <c r="AU61" s="3463"/>
      <c r="AV61" s="3463"/>
      <c r="AW61" s="3463"/>
      <c r="AX61" s="3463"/>
      <c r="AY61" s="3466"/>
      <c r="AZ61" s="3469"/>
      <c r="BA61" s="3463"/>
      <c r="BB61" s="3463"/>
      <c r="BC61" s="3463"/>
      <c r="BD61" s="3463"/>
      <c r="BE61" s="3466"/>
      <c r="BF61" s="3469"/>
      <c r="BG61" s="3463"/>
      <c r="BH61" s="3463"/>
      <c r="BI61" s="3463"/>
      <c r="BJ61" s="3463"/>
      <c r="BK61" s="3466"/>
      <c r="BL61" s="3469"/>
      <c r="BM61" s="3463"/>
      <c r="BN61" s="3463"/>
      <c r="BO61" s="3463"/>
      <c r="BP61" s="3463"/>
      <c r="BQ61" s="3493"/>
      <c r="BR61" s="3496"/>
      <c r="BS61" s="3463"/>
      <c r="BT61" s="3463"/>
      <c r="BU61" s="3463"/>
      <c r="BV61" s="3463"/>
      <c r="BW61" s="3466"/>
      <c r="BX61" s="3469"/>
      <c r="BY61" s="3463"/>
      <c r="BZ61" s="3463"/>
      <c r="CA61" s="3463"/>
      <c r="CB61" s="3463"/>
      <c r="CC61" s="3466"/>
      <c r="CD61" s="3469"/>
      <c r="CE61" s="3463"/>
      <c r="CF61" s="3463"/>
      <c r="CG61" s="3463"/>
      <c r="CH61" s="3463"/>
      <c r="CI61" s="3466"/>
      <c r="CJ61" s="3469"/>
      <c r="CK61" s="3463"/>
      <c r="CL61" s="3463"/>
      <c r="CM61" s="3463"/>
      <c r="CN61" s="3463"/>
      <c r="CO61" s="3466"/>
      <c r="CP61" s="3469"/>
      <c r="CQ61" s="3463"/>
      <c r="CR61" s="3463"/>
      <c r="CS61" s="3463"/>
      <c r="CT61" s="3463"/>
      <c r="CU61" s="3466"/>
      <c r="CV61" s="3469"/>
      <c r="CW61" s="3463"/>
      <c r="CX61" s="3463"/>
      <c r="CY61" s="3463"/>
      <c r="CZ61" s="3463"/>
      <c r="DA61" s="3493"/>
      <c r="DB61" s="3496"/>
      <c r="DC61" s="3463"/>
      <c r="DD61" s="3463"/>
      <c r="DE61" s="3463"/>
      <c r="DF61" s="3463"/>
      <c r="DG61" s="3493"/>
      <c r="DH61" s="3496"/>
      <c r="DI61" s="3463"/>
      <c r="DJ61" s="3463"/>
      <c r="DK61" s="3463"/>
      <c r="DL61" s="3463"/>
      <c r="DM61" s="3493"/>
      <c r="DN61" s="3496"/>
      <c r="DO61" s="3463"/>
      <c r="DP61" s="3463"/>
      <c r="DQ61" s="3463"/>
      <c r="DR61" s="3463"/>
      <c r="DS61" s="3493"/>
      <c r="DT61" s="3496"/>
      <c r="DU61" s="3463"/>
      <c r="DV61" s="3463"/>
      <c r="DW61" s="3463"/>
      <c r="DX61" s="3463"/>
      <c r="DY61" s="3493"/>
      <c r="DZ61" s="3496"/>
      <c r="EA61" s="3463"/>
      <c r="EB61" s="3463"/>
      <c r="EC61" s="3463"/>
      <c r="ED61" s="3463"/>
      <c r="EE61" s="3493"/>
      <c r="EF61" s="3496"/>
      <c r="EG61" s="3463"/>
      <c r="EH61" s="3463"/>
      <c r="EI61" s="3463"/>
      <c r="EJ61" s="3463"/>
      <c r="EK61" s="3493"/>
      <c r="EL61" s="3496"/>
      <c r="EM61" s="3463"/>
      <c r="EN61" s="3463"/>
      <c r="EO61" s="3463"/>
      <c r="EP61" s="3463"/>
      <c r="EQ61" s="3493"/>
      <c r="ER61" s="3496"/>
      <c r="ES61" s="3463"/>
      <c r="ET61" s="3463"/>
      <c r="EU61" s="3463"/>
      <c r="EV61" s="3463"/>
      <c r="EW61" s="3493"/>
      <c r="EX61" s="3496"/>
      <c r="EY61" s="3463"/>
      <c r="EZ61" s="3463"/>
      <c r="FA61" s="3463"/>
      <c r="FB61" s="3463"/>
      <c r="FC61" s="3493"/>
      <c r="FD61" s="3496"/>
      <c r="FE61" s="3463"/>
      <c r="FF61" s="3463"/>
      <c r="FG61" s="3463"/>
      <c r="FH61" s="3463"/>
      <c r="FI61" s="3493"/>
      <c r="FJ61" s="3496"/>
      <c r="FK61" s="3463"/>
      <c r="FL61" s="3463"/>
      <c r="FM61" s="3463"/>
      <c r="FN61" s="3463"/>
      <c r="FO61" s="3493"/>
      <c r="FP61" s="3496"/>
      <c r="FQ61" s="3463"/>
      <c r="FR61" s="3463"/>
      <c r="FS61" s="3463"/>
      <c r="FT61" s="3463"/>
      <c r="FU61" s="3493"/>
      <c r="FV61" s="3496"/>
      <c r="FW61" s="3463"/>
      <c r="FX61" s="3463"/>
      <c r="FY61" s="3463"/>
      <c r="FZ61" s="3463"/>
      <c r="GA61" s="3493"/>
      <c r="GB61" s="3496"/>
      <c r="GC61" s="3463"/>
      <c r="GD61" s="3463"/>
      <c r="GE61" s="3463"/>
      <c r="GF61" s="3458"/>
      <c r="GG61" s="3507"/>
      <c r="GH61" s="421">
        <f t="shared" si="0"/>
        <v>0</v>
      </c>
      <c r="GI61" s="421">
        <f t="shared" si="1"/>
        <v>0</v>
      </c>
      <c r="GJ61" s="421">
        <f t="shared" si="2"/>
        <v>0</v>
      </c>
      <c r="GK61" s="14"/>
      <c r="GM61" s="422">
        <f t="shared" si="3"/>
        <v>0</v>
      </c>
      <c r="GN61" s="422">
        <f t="shared" si="4"/>
        <v>0</v>
      </c>
      <c r="GO61" s="422">
        <f t="shared" si="5"/>
        <v>0</v>
      </c>
      <c r="GP61" s="422">
        <f t="shared" si="6"/>
        <v>0</v>
      </c>
      <c r="GQ61" s="422">
        <f t="shared" si="7"/>
        <v>0</v>
      </c>
      <c r="GR61" s="422">
        <f t="shared" si="8"/>
        <v>0</v>
      </c>
      <c r="GS61" s="417" t="str">
        <f t="shared" si="9"/>
        <v/>
      </c>
      <c r="GT61" s="417" t="str">
        <f t="shared" si="10"/>
        <v/>
      </c>
    </row>
    <row r="62" spans="1:202" hidden="1">
      <c r="A62" s="3438">
        <v>39</v>
      </c>
      <c r="B62" s="3443"/>
      <c r="C62" s="3447"/>
      <c r="D62" s="3452"/>
      <c r="E62" s="3458"/>
      <c r="F62" s="3463"/>
      <c r="G62" s="3463"/>
      <c r="H62" s="3463"/>
      <c r="I62" s="3466"/>
      <c r="J62" s="3469"/>
      <c r="K62" s="3463"/>
      <c r="L62" s="3463"/>
      <c r="M62" s="3463"/>
      <c r="N62" s="3463"/>
      <c r="O62" s="3466"/>
      <c r="P62" s="3469"/>
      <c r="Q62" s="3463"/>
      <c r="R62" s="3463"/>
      <c r="S62" s="3463"/>
      <c r="T62" s="3463"/>
      <c r="U62" s="3466"/>
      <c r="V62" s="3469"/>
      <c r="W62" s="3463"/>
      <c r="X62" s="3463"/>
      <c r="Y62" s="3463"/>
      <c r="Z62" s="3463"/>
      <c r="AA62" s="3466"/>
      <c r="AB62" s="3469"/>
      <c r="AC62" s="3463"/>
      <c r="AD62" s="3463"/>
      <c r="AE62" s="3463"/>
      <c r="AF62" s="3463"/>
      <c r="AG62" s="3466"/>
      <c r="AH62" s="3469"/>
      <c r="AI62" s="3463"/>
      <c r="AJ62" s="3463"/>
      <c r="AK62" s="3463"/>
      <c r="AL62" s="3463"/>
      <c r="AM62" s="3466"/>
      <c r="AN62" s="3469"/>
      <c r="AO62" s="3463"/>
      <c r="AP62" s="3463"/>
      <c r="AQ62" s="3463"/>
      <c r="AR62" s="3463"/>
      <c r="AS62" s="3493"/>
      <c r="AT62" s="3496"/>
      <c r="AU62" s="3463"/>
      <c r="AV62" s="3463"/>
      <c r="AW62" s="3463"/>
      <c r="AX62" s="3463"/>
      <c r="AY62" s="3466"/>
      <c r="AZ62" s="3469"/>
      <c r="BA62" s="3463"/>
      <c r="BB62" s="3463"/>
      <c r="BC62" s="3463"/>
      <c r="BD62" s="3463"/>
      <c r="BE62" s="3466"/>
      <c r="BF62" s="3469"/>
      <c r="BG62" s="3463"/>
      <c r="BH62" s="3463"/>
      <c r="BI62" s="3463"/>
      <c r="BJ62" s="3463"/>
      <c r="BK62" s="3466"/>
      <c r="BL62" s="3469"/>
      <c r="BM62" s="3463"/>
      <c r="BN62" s="3463"/>
      <c r="BO62" s="3463"/>
      <c r="BP62" s="3463"/>
      <c r="BQ62" s="3493"/>
      <c r="BR62" s="3496"/>
      <c r="BS62" s="3463"/>
      <c r="BT62" s="3463"/>
      <c r="BU62" s="3463"/>
      <c r="BV62" s="3463"/>
      <c r="BW62" s="3466"/>
      <c r="BX62" s="3469"/>
      <c r="BY62" s="3463"/>
      <c r="BZ62" s="3463"/>
      <c r="CA62" s="3463"/>
      <c r="CB62" s="3463"/>
      <c r="CC62" s="3466"/>
      <c r="CD62" s="3469"/>
      <c r="CE62" s="3463"/>
      <c r="CF62" s="3463"/>
      <c r="CG62" s="3463"/>
      <c r="CH62" s="3463"/>
      <c r="CI62" s="3466"/>
      <c r="CJ62" s="3469"/>
      <c r="CK62" s="3463"/>
      <c r="CL62" s="3463"/>
      <c r="CM62" s="3463"/>
      <c r="CN62" s="3463"/>
      <c r="CO62" s="3466"/>
      <c r="CP62" s="3469"/>
      <c r="CQ62" s="3463"/>
      <c r="CR62" s="3463"/>
      <c r="CS62" s="3463"/>
      <c r="CT62" s="3463"/>
      <c r="CU62" s="3466"/>
      <c r="CV62" s="3469"/>
      <c r="CW62" s="3463"/>
      <c r="CX62" s="3463"/>
      <c r="CY62" s="3463"/>
      <c r="CZ62" s="3463"/>
      <c r="DA62" s="3493"/>
      <c r="DB62" s="3496"/>
      <c r="DC62" s="3463"/>
      <c r="DD62" s="3463"/>
      <c r="DE62" s="3463"/>
      <c r="DF62" s="3463"/>
      <c r="DG62" s="3493"/>
      <c r="DH62" s="3496"/>
      <c r="DI62" s="3463"/>
      <c r="DJ62" s="3463"/>
      <c r="DK62" s="3463"/>
      <c r="DL62" s="3463"/>
      <c r="DM62" s="3493"/>
      <c r="DN62" s="3496"/>
      <c r="DO62" s="3463"/>
      <c r="DP62" s="3463"/>
      <c r="DQ62" s="3463"/>
      <c r="DR62" s="3463"/>
      <c r="DS62" s="3493"/>
      <c r="DT62" s="3496"/>
      <c r="DU62" s="3463"/>
      <c r="DV62" s="3463"/>
      <c r="DW62" s="3463"/>
      <c r="DX62" s="3463"/>
      <c r="DY62" s="3493"/>
      <c r="DZ62" s="3496"/>
      <c r="EA62" s="3463"/>
      <c r="EB62" s="3463"/>
      <c r="EC62" s="3463"/>
      <c r="ED62" s="3463"/>
      <c r="EE62" s="3493"/>
      <c r="EF62" s="3496"/>
      <c r="EG62" s="3463"/>
      <c r="EH62" s="3463"/>
      <c r="EI62" s="3463"/>
      <c r="EJ62" s="3463"/>
      <c r="EK62" s="3493"/>
      <c r="EL62" s="3496"/>
      <c r="EM62" s="3463"/>
      <c r="EN62" s="3463"/>
      <c r="EO62" s="3463"/>
      <c r="EP62" s="3463"/>
      <c r="EQ62" s="3493"/>
      <c r="ER62" s="3496"/>
      <c r="ES62" s="3463"/>
      <c r="ET62" s="3463"/>
      <c r="EU62" s="3463"/>
      <c r="EV62" s="3463"/>
      <c r="EW62" s="3493"/>
      <c r="EX62" s="3496"/>
      <c r="EY62" s="3463"/>
      <c r="EZ62" s="3463"/>
      <c r="FA62" s="3463"/>
      <c r="FB62" s="3463"/>
      <c r="FC62" s="3493"/>
      <c r="FD62" s="3496"/>
      <c r="FE62" s="3463"/>
      <c r="FF62" s="3463"/>
      <c r="FG62" s="3463"/>
      <c r="FH62" s="3463"/>
      <c r="FI62" s="3493"/>
      <c r="FJ62" s="3496"/>
      <c r="FK62" s="3463"/>
      <c r="FL62" s="3463"/>
      <c r="FM62" s="3463"/>
      <c r="FN62" s="3463"/>
      <c r="FO62" s="3493"/>
      <c r="FP62" s="3496"/>
      <c r="FQ62" s="3463"/>
      <c r="FR62" s="3463"/>
      <c r="FS62" s="3463"/>
      <c r="FT62" s="3463"/>
      <c r="FU62" s="3493"/>
      <c r="FV62" s="3496"/>
      <c r="FW62" s="3463"/>
      <c r="FX62" s="3463"/>
      <c r="FY62" s="3463"/>
      <c r="FZ62" s="3463"/>
      <c r="GA62" s="3493"/>
      <c r="GB62" s="3496"/>
      <c r="GC62" s="3463"/>
      <c r="GD62" s="3463"/>
      <c r="GE62" s="3463"/>
      <c r="GF62" s="3458"/>
      <c r="GG62" s="3507"/>
      <c r="GH62" s="421">
        <f t="shared" si="0"/>
        <v>0</v>
      </c>
      <c r="GI62" s="421">
        <f t="shared" si="1"/>
        <v>0</v>
      </c>
      <c r="GJ62" s="421">
        <f t="shared" si="2"/>
        <v>0</v>
      </c>
      <c r="GK62" s="14"/>
      <c r="GM62" s="422">
        <f t="shared" si="3"/>
        <v>0</v>
      </c>
      <c r="GN62" s="422">
        <f t="shared" si="4"/>
        <v>0</v>
      </c>
      <c r="GO62" s="422">
        <f t="shared" si="5"/>
        <v>0</v>
      </c>
      <c r="GP62" s="422">
        <f t="shared" si="6"/>
        <v>0</v>
      </c>
      <c r="GQ62" s="422">
        <f t="shared" si="7"/>
        <v>0</v>
      </c>
      <c r="GR62" s="422">
        <f t="shared" si="8"/>
        <v>0</v>
      </c>
      <c r="GS62" s="417" t="str">
        <f t="shared" si="9"/>
        <v/>
      </c>
      <c r="GT62" s="417" t="str">
        <f t="shared" si="10"/>
        <v/>
      </c>
    </row>
    <row r="63" spans="1:202" hidden="1">
      <c r="A63" s="3438">
        <v>40</v>
      </c>
      <c r="B63" s="3443"/>
      <c r="C63" s="3447"/>
      <c r="D63" s="3452"/>
      <c r="E63" s="3458"/>
      <c r="F63" s="3463"/>
      <c r="G63" s="3463"/>
      <c r="H63" s="3463"/>
      <c r="I63" s="3466"/>
      <c r="J63" s="3469"/>
      <c r="K63" s="3463"/>
      <c r="L63" s="3463"/>
      <c r="M63" s="3463"/>
      <c r="N63" s="3463"/>
      <c r="O63" s="3466"/>
      <c r="P63" s="3469"/>
      <c r="Q63" s="3463"/>
      <c r="R63" s="3463"/>
      <c r="S63" s="3463"/>
      <c r="T63" s="3463"/>
      <c r="U63" s="3466"/>
      <c r="V63" s="3469"/>
      <c r="W63" s="3463"/>
      <c r="X63" s="3463"/>
      <c r="Y63" s="3463"/>
      <c r="Z63" s="3463"/>
      <c r="AA63" s="3466"/>
      <c r="AB63" s="3469"/>
      <c r="AC63" s="3463"/>
      <c r="AD63" s="3463"/>
      <c r="AE63" s="3463"/>
      <c r="AF63" s="3463"/>
      <c r="AG63" s="3466"/>
      <c r="AH63" s="3469"/>
      <c r="AI63" s="3463"/>
      <c r="AJ63" s="3463"/>
      <c r="AK63" s="3463"/>
      <c r="AL63" s="3463"/>
      <c r="AM63" s="3466"/>
      <c r="AN63" s="3469"/>
      <c r="AO63" s="3463"/>
      <c r="AP63" s="3463"/>
      <c r="AQ63" s="3463"/>
      <c r="AR63" s="3463"/>
      <c r="AS63" s="3493"/>
      <c r="AT63" s="3496"/>
      <c r="AU63" s="3463"/>
      <c r="AV63" s="3463"/>
      <c r="AW63" s="3463"/>
      <c r="AX63" s="3463"/>
      <c r="AY63" s="3466"/>
      <c r="AZ63" s="3469"/>
      <c r="BA63" s="3463"/>
      <c r="BB63" s="3463"/>
      <c r="BC63" s="3463"/>
      <c r="BD63" s="3463"/>
      <c r="BE63" s="3466"/>
      <c r="BF63" s="3469"/>
      <c r="BG63" s="3463"/>
      <c r="BH63" s="3463"/>
      <c r="BI63" s="3463"/>
      <c r="BJ63" s="3463"/>
      <c r="BK63" s="3466"/>
      <c r="BL63" s="3469"/>
      <c r="BM63" s="3463"/>
      <c r="BN63" s="3463"/>
      <c r="BO63" s="3463"/>
      <c r="BP63" s="3463"/>
      <c r="BQ63" s="3493"/>
      <c r="BR63" s="3496"/>
      <c r="BS63" s="3463"/>
      <c r="BT63" s="3463"/>
      <c r="BU63" s="3463"/>
      <c r="BV63" s="3463"/>
      <c r="BW63" s="3466"/>
      <c r="BX63" s="3469"/>
      <c r="BY63" s="3463"/>
      <c r="BZ63" s="3463"/>
      <c r="CA63" s="3463"/>
      <c r="CB63" s="3463"/>
      <c r="CC63" s="3466"/>
      <c r="CD63" s="3469"/>
      <c r="CE63" s="3463"/>
      <c r="CF63" s="3463"/>
      <c r="CG63" s="3463"/>
      <c r="CH63" s="3463"/>
      <c r="CI63" s="3466"/>
      <c r="CJ63" s="3469"/>
      <c r="CK63" s="3463"/>
      <c r="CL63" s="3463"/>
      <c r="CM63" s="3463"/>
      <c r="CN63" s="3463"/>
      <c r="CO63" s="3466"/>
      <c r="CP63" s="3469"/>
      <c r="CQ63" s="3463"/>
      <c r="CR63" s="3463"/>
      <c r="CS63" s="3463"/>
      <c r="CT63" s="3463"/>
      <c r="CU63" s="3466"/>
      <c r="CV63" s="3469"/>
      <c r="CW63" s="3463"/>
      <c r="CX63" s="3463"/>
      <c r="CY63" s="3463"/>
      <c r="CZ63" s="3463"/>
      <c r="DA63" s="3493"/>
      <c r="DB63" s="3496"/>
      <c r="DC63" s="3463"/>
      <c r="DD63" s="3463"/>
      <c r="DE63" s="3463"/>
      <c r="DF63" s="3463"/>
      <c r="DG63" s="3493"/>
      <c r="DH63" s="3496"/>
      <c r="DI63" s="3463"/>
      <c r="DJ63" s="3463"/>
      <c r="DK63" s="3463"/>
      <c r="DL63" s="3463"/>
      <c r="DM63" s="3493"/>
      <c r="DN63" s="3496"/>
      <c r="DO63" s="3463"/>
      <c r="DP63" s="3463"/>
      <c r="DQ63" s="3463"/>
      <c r="DR63" s="3463"/>
      <c r="DS63" s="3493"/>
      <c r="DT63" s="3496"/>
      <c r="DU63" s="3463"/>
      <c r="DV63" s="3463"/>
      <c r="DW63" s="3463"/>
      <c r="DX63" s="3463"/>
      <c r="DY63" s="3493"/>
      <c r="DZ63" s="3496"/>
      <c r="EA63" s="3463"/>
      <c r="EB63" s="3463"/>
      <c r="EC63" s="3463"/>
      <c r="ED63" s="3463"/>
      <c r="EE63" s="3493"/>
      <c r="EF63" s="3496"/>
      <c r="EG63" s="3463"/>
      <c r="EH63" s="3463"/>
      <c r="EI63" s="3463"/>
      <c r="EJ63" s="3463"/>
      <c r="EK63" s="3493"/>
      <c r="EL63" s="3496"/>
      <c r="EM63" s="3463"/>
      <c r="EN63" s="3463"/>
      <c r="EO63" s="3463"/>
      <c r="EP63" s="3463"/>
      <c r="EQ63" s="3493"/>
      <c r="ER63" s="3496"/>
      <c r="ES63" s="3463"/>
      <c r="ET63" s="3463"/>
      <c r="EU63" s="3463"/>
      <c r="EV63" s="3463"/>
      <c r="EW63" s="3493"/>
      <c r="EX63" s="3496"/>
      <c r="EY63" s="3463"/>
      <c r="EZ63" s="3463"/>
      <c r="FA63" s="3463"/>
      <c r="FB63" s="3463"/>
      <c r="FC63" s="3493"/>
      <c r="FD63" s="3496"/>
      <c r="FE63" s="3463"/>
      <c r="FF63" s="3463"/>
      <c r="FG63" s="3463"/>
      <c r="FH63" s="3463"/>
      <c r="FI63" s="3493"/>
      <c r="FJ63" s="3496"/>
      <c r="FK63" s="3463"/>
      <c r="FL63" s="3463"/>
      <c r="FM63" s="3463"/>
      <c r="FN63" s="3463"/>
      <c r="FO63" s="3493"/>
      <c r="FP63" s="3496"/>
      <c r="FQ63" s="3463"/>
      <c r="FR63" s="3463"/>
      <c r="FS63" s="3463"/>
      <c r="FT63" s="3463"/>
      <c r="FU63" s="3493"/>
      <c r="FV63" s="3496"/>
      <c r="FW63" s="3463"/>
      <c r="FX63" s="3463"/>
      <c r="FY63" s="3463"/>
      <c r="FZ63" s="3463"/>
      <c r="GA63" s="3493"/>
      <c r="GB63" s="3496"/>
      <c r="GC63" s="3463"/>
      <c r="GD63" s="3463"/>
      <c r="GE63" s="3463"/>
      <c r="GF63" s="3458"/>
      <c r="GG63" s="3507"/>
      <c r="GH63" s="421">
        <f t="shared" si="0"/>
        <v>0</v>
      </c>
      <c r="GI63" s="421">
        <f t="shared" si="1"/>
        <v>0</v>
      </c>
      <c r="GJ63" s="421">
        <f t="shared" si="2"/>
        <v>0</v>
      </c>
      <c r="GK63" s="14"/>
      <c r="GM63" s="422">
        <f t="shared" si="3"/>
        <v>0</v>
      </c>
      <c r="GN63" s="422">
        <f t="shared" si="4"/>
        <v>0</v>
      </c>
      <c r="GO63" s="422">
        <f t="shared" si="5"/>
        <v>0</v>
      </c>
      <c r="GP63" s="422">
        <f t="shared" si="6"/>
        <v>0</v>
      </c>
      <c r="GQ63" s="422">
        <f t="shared" si="7"/>
        <v>0</v>
      </c>
      <c r="GR63" s="422">
        <f t="shared" si="8"/>
        <v>0</v>
      </c>
      <c r="GS63" s="417" t="str">
        <f t="shared" si="9"/>
        <v/>
      </c>
      <c r="GT63" s="417" t="str">
        <f t="shared" si="10"/>
        <v/>
      </c>
    </row>
    <row r="64" spans="1:202" hidden="1">
      <c r="A64" s="3438">
        <v>41</v>
      </c>
      <c r="B64" s="3443"/>
      <c r="C64" s="3447"/>
      <c r="D64" s="3452"/>
      <c r="E64" s="3458"/>
      <c r="F64" s="3463"/>
      <c r="G64" s="3463"/>
      <c r="H64" s="3463"/>
      <c r="I64" s="3466"/>
      <c r="J64" s="3469"/>
      <c r="K64" s="3463"/>
      <c r="L64" s="3463"/>
      <c r="M64" s="3463"/>
      <c r="N64" s="3463"/>
      <c r="O64" s="3466"/>
      <c r="P64" s="3469"/>
      <c r="Q64" s="3463"/>
      <c r="R64" s="3463"/>
      <c r="S64" s="3463"/>
      <c r="T64" s="3463"/>
      <c r="U64" s="3466"/>
      <c r="V64" s="3469"/>
      <c r="W64" s="3463"/>
      <c r="X64" s="3463"/>
      <c r="Y64" s="3463"/>
      <c r="Z64" s="3463"/>
      <c r="AA64" s="3466"/>
      <c r="AB64" s="3469"/>
      <c r="AC64" s="3463"/>
      <c r="AD64" s="3463"/>
      <c r="AE64" s="3463"/>
      <c r="AF64" s="3463"/>
      <c r="AG64" s="3466"/>
      <c r="AH64" s="3469"/>
      <c r="AI64" s="3463"/>
      <c r="AJ64" s="3463"/>
      <c r="AK64" s="3463"/>
      <c r="AL64" s="3463"/>
      <c r="AM64" s="3466"/>
      <c r="AN64" s="3469"/>
      <c r="AO64" s="3463"/>
      <c r="AP64" s="3463"/>
      <c r="AQ64" s="3463"/>
      <c r="AR64" s="3463"/>
      <c r="AS64" s="3493"/>
      <c r="AT64" s="3496"/>
      <c r="AU64" s="3463"/>
      <c r="AV64" s="3463"/>
      <c r="AW64" s="3463"/>
      <c r="AX64" s="3463"/>
      <c r="AY64" s="3466"/>
      <c r="AZ64" s="3469"/>
      <c r="BA64" s="3463"/>
      <c r="BB64" s="3463"/>
      <c r="BC64" s="3463"/>
      <c r="BD64" s="3463"/>
      <c r="BE64" s="3466"/>
      <c r="BF64" s="3469"/>
      <c r="BG64" s="3463"/>
      <c r="BH64" s="3463"/>
      <c r="BI64" s="3463"/>
      <c r="BJ64" s="3463"/>
      <c r="BK64" s="3466"/>
      <c r="BL64" s="3469"/>
      <c r="BM64" s="3463"/>
      <c r="BN64" s="3463"/>
      <c r="BO64" s="3463"/>
      <c r="BP64" s="3463"/>
      <c r="BQ64" s="3493"/>
      <c r="BR64" s="3496"/>
      <c r="BS64" s="3463"/>
      <c r="BT64" s="3463"/>
      <c r="BU64" s="3463"/>
      <c r="BV64" s="3463"/>
      <c r="BW64" s="3466"/>
      <c r="BX64" s="3469"/>
      <c r="BY64" s="3463"/>
      <c r="BZ64" s="3463"/>
      <c r="CA64" s="3463"/>
      <c r="CB64" s="3463"/>
      <c r="CC64" s="3466"/>
      <c r="CD64" s="3469"/>
      <c r="CE64" s="3463"/>
      <c r="CF64" s="3463"/>
      <c r="CG64" s="3463"/>
      <c r="CH64" s="3463"/>
      <c r="CI64" s="3466"/>
      <c r="CJ64" s="3469"/>
      <c r="CK64" s="3463"/>
      <c r="CL64" s="3463"/>
      <c r="CM64" s="3463"/>
      <c r="CN64" s="3463"/>
      <c r="CO64" s="3466"/>
      <c r="CP64" s="3469"/>
      <c r="CQ64" s="3463"/>
      <c r="CR64" s="3463"/>
      <c r="CS64" s="3463"/>
      <c r="CT64" s="3463"/>
      <c r="CU64" s="3466"/>
      <c r="CV64" s="3469"/>
      <c r="CW64" s="3463"/>
      <c r="CX64" s="3463"/>
      <c r="CY64" s="3463"/>
      <c r="CZ64" s="3463"/>
      <c r="DA64" s="3493"/>
      <c r="DB64" s="3496"/>
      <c r="DC64" s="3463"/>
      <c r="DD64" s="3463"/>
      <c r="DE64" s="3463"/>
      <c r="DF64" s="3463"/>
      <c r="DG64" s="3493"/>
      <c r="DH64" s="3496"/>
      <c r="DI64" s="3463"/>
      <c r="DJ64" s="3463"/>
      <c r="DK64" s="3463"/>
      <c r="DL64" s="3463"/>
      <c r="DM64" s="3493"/>
      <c r="DN64" s="3496"/>
      <c r="DO64" s="3463"/>
      <c r="DP64" s="3463"/>
      <c r="DQ64" s="3463"/>
      <c r="DR64" s="3463"/>
      <c r="DS64" s="3493"/>
      <c r="DT64" s="3496"/>
      <c r="DU64" s="3463"/>
      <c r="DV64" s="3463"/>
      <c r="DW64" s="3463"/>
      <c r="DX64" s="3463"/>
      <c r="DY64" s="3493"/>
      <c r="DZ64" s="3496"/>
      <c r="EA64" s="3463"/>
      <c r="EB64" s="3463"/>
      <c r="EC64" s="3463"/>
      <c r="ED64" s="3463"/>
      <c r="EE64" s="3493"/>
      <c r="EF64" s="3496"/>
      <c r="EG64" s="3463"/>
      <c r="EH64" s="3463"/>
      <c r="EI64" s="3463"/>
      <c r="EJ64" s="3463"/>
      <c r="EK64" s="3493"/>
      <c r="EL64" s="3496"/>
      <c r="EM64" s="3463"/>
      <c r="EN64" s="3463"/>
      <c r="EO64" s="3463"/>
      <c r="EP64" s="3463"/>
      <c r="EQ64" s="3493"/>
      <c r="ER64" s="3496"/>
      <c r="ES64" s="3463"/>
      <c r="ET64" s="3463"/>
      <c r="EU64" s="3463"/>
      <c r="EV64" s="3463"/>
      <c r="EW64" s="3493"/>
      <c r="EX64" s="3496"/>
      <c r="EY64" s="3463"/>
      <c r="EZ64" s="3463"/>
      <c r="FA64" s="3463"/>
      <c r="FB64" s="3463"/>
      <c r="FC64" s="3493"/>
      <c r="FD64" s="3496"/>
      <c r="FE64" s="3463"/>
      <c r="FF64" s="3463"/>
      <c r="FG64" s="3463"/>
      <c r="FH64" s="3463"/>
      <c r="FI64" s="3493"/>
      <c r="FJ64" s="3496"/>
      <c r="FK64" s="3463"/>
      <c r="FL64" s="3463"/>
      <c r="FM64" s="3463"/>
      <c r="FN64" s="3463"/>
      <c r="FO64" s="3493"/>
      <c r="FP64" s="3496"/>
      <c r="FQ64" s="3463"/>
      <c r="FR64" s="3463"/>
      <c r="FS64" s="3463"/>
      <c r="FT64" s="3463"/>
      <c r="FU64" s="3493"/>
      <c r="FV64" s="3496"/>
      <c r="FW64" s="3463"/>
      <c r="FX64" s="3463"/>
      <c r="FY64" s="3463"/>
      <c r="FZ64" s="3463"/>
      <c r="GA64" s="3493"/>
      <c r="GB64" s="3496"/>
      <c r="GC64" s="3463"/>
      <c r="GD64" s="3463"/>
      <c r="GE64" s="3463"/>
      <c r="GF64" s="3458"/>
      <c r="GG64" s="3507"/>
      <c r="GH64" s="421">
        <f t="shared" si="0"/>
        <v>0</v>
      </c>
      <c r="GI64" s="421">
        <f t="shared" si="1"/>
        <v>0</v>
      </c>
      <c r="GJ64" s="421">
        <f t="shared" si="2"/>
        <v>0</v>
      </c>
      <c r="GK64" s="14"/>
      <c r="GM64" s="422">
        <f t="shared" si="3"/>
        <v>0</v>
      </c>
      <c r="GN64" s="422">
        <f t="shared" si="4"/>
        <v>0</v>
      </c>
      <c r="GO64" s="422">
        <f t="shared" si="5"/>
        <v>0</v>
      </c>
      <c r="GP64" s="422">
        <f t="shared" si="6"/>
        <v>0</v>
      </c>
      <c r="GQ64" s="422">
        <f t="shared" si="7"/>
        <v>0</v>
      </c>
      <c r="GR64" s="422">
        <f t="shared" si="8"/>
        <v>0</v>
      </c>
      <c r="GS64" s="417" t="str">
        <f t="shared" si="9"/>
        <v/>
      </c>
      <c r="GT64" s="417" t="str">
        <f t="shared" si="10"/>
        <v/>
      </c>
    </row>
    <row r="65" spans="1:202" hidden="1">
      <c r="A65" s="3438">
        <v>42</v>
      </c>
      <c r="B65" s="3443"/>
      <c r="C65" s="3447"/>
      <c r="D65" s="3452"/>
      <c r="E65" s="3458"/>
      <c r="F65" s="3463"/>
      <c r="G65" s="3463"/>
      <c r="H65" s="3463"/>
      <c r="I65" s="3466"/>
      <c r="J65" s="3469"/>
      <c r="K65" s="3463"/>
      <c r="L65" s="3463"/>
      <c r="M65" s="3463"/>
      <c r="N65" s="3463"/>
      <c r="O65" s="3466"/>
      <c r="P65" s="3469"/>
      <c r="Q65" s="3463"/>
      <c r="R65" s="3463"/>
      <c r="S65" s="3463"/>
      <c r="T65" s="3463"/>
      <c r="U65" s="3466"/>
      <c r="V65" s="3469"/>
      <c r="W65" s="3463"/>
      <c r="X65" s="3463"/>
      <c r="Y65" s="3463"/>
      <c r="Z65" s="3463"/>
      <c r="AA65" s="3466"/>
      <c r="AB65" s="3469"/>
      <c r="AC65" s="3463"/>
      <c r="AD65" s="3463"/>
      <c r="AE65" s="3463"/>
      <c r="AF65" s="3463"/>
      <c r="AG65" s="3466"/>
      <c r="AH65" s="3469"/>
      <c r="AI65" s="3463"/>
      <c r="AJ65" s="3463"/>
      <c r="AK65" s="3463"/>
      <c r="AL65" s="3463"/>
      <c r="AM65" s="3466"/>
      <c r="AN65" s="3469"/>
      <c r="AO65" s="3463"/>
      <c r="AP65" s="3463"/>
      <c r="AQ65" s="3463"/>
      <c r="AR65" s="3463"/>
      <c r="AS65" s="3493"/>
      <c r="AT65" s="3496"/>
      <c r="AU65" s="3463"/>
      <c r="AV65" s="3463"/>
      <c r="AW65" s="3463"/>
      <c r="AX65" s="3463"/>
      <c r="AY65" s="3466"/>
      <c r="AZ65" s="3469"/>
      <c r="BA65" s="3463"/>
      <c r="BB65" s="3463"/>
      <c r="BC65" s="3463"/>
      <c r="BD65" s="3463"/>
      <c r="BE65" s="3466"/>
      <c r="BF65" s="3469"/>
      <c r="BG65" s="3463"/>
      <c r="BH65" s="3463"/>
      <c r="BI65" s="3463"/>
      <c r="BJ65" s="3463"/>
      <c r="BK65" s="3466"/>
      <c r="BL65" s="3469"/>
      <c r="BM65" s="3463"/>
      <c r="BN65" s="3463"/>
      <c r="BO65" s="3463"/>
      <c r="BP65" s="3463"/>
      <c r="BQ65" s="3493"/>
      <c r="BR65" s="3496"/>
      <c r="BS65" s="3463"/>
      <c r="BT65" s="3463"/>
      <c r="BU65" s="3463"/>
      <c r="BV65" s="3463"/>
      <c r="BW65" s="3466"/>
      <c r="BX65" s="3469"/>
      <c r="BY65" s="3463"/>
      <c r="BZ65" s="3463"/>
      <c r="CA65" s="3463"/>
      <c r="CB65" s="3463"/>
      <c r="CC65" s="3466"/>
      <c r="CD65" s="3469"/>
      <c r="CE65" s="3463"/>
      <c r="CF65" s="3463"/>
      <c r="CG65" s="3463"/>
      <c r="CH65" s="3463"/>
      <c r="CI65" s="3466"/>
      <c r="CJ65" s="3469"/>
      <c r="CK65" s="3463"/>
      <c r="CL65" s="3463"/>
      <c r="CM65" s="3463"/>
      <c r="CN65" s="3463"/>
      <c r="CO65" s="3466"/>
      <c r="CP65" s="3469"/>
      <c r="CQ65" s="3463"/>
      <c r="CR65" s="3463"/>
      <c r="CS65" s="3463"/>
      <c r="CT65" s="3463"/>
      <c r="CU65" s="3466"/>
      <c r="CV65" s="3469"/>
      <c r="CW65" s="3463"/>
      <c r="CX65" s="3463"/>
      <c r="CY65" s="3463"/>
      <c r="CZ65" s="3463"/>
      <c r="DA65" s="3493"/>
      <c r="DB65" s="3496"/>
      <c r="DC65" s="3463"/>
      <c r="DD65" s="3463"/>
      <c r="DE65" s="3463"/>
      <c r="DF65" s="3463"/>
      <c r="DG65" s="3493"/>
      <c r="DH65" s="3496"/>
      <c r="DI65" s="3463"/>
      <c r="DJ65" s="3463"/>
      <c r="DK65" s="3463"/>
      <c r="DL65" s="3463"/>
      <c r="DM65" s="3493"/>
      <c r="DN65" s="3496"/>
      <c r="DO65" s="3463"/>
      <c r="DP65" s="3463"/>
      <c r="DQ65" s="3463"/>
      <c r="DR65" s="3463"/>
      <c r="DS65" s="3493"/>
      <c r="DT65" s="3496"/>
      <c r="DU65" s="3463"/>
      <c r="DV65" s="3463"/>
      <c r="DW65" s="3463"/>
      <c r="DX65" s="3463"/>
      <c r="DY65" s="3493"/>
      <c r="DZ65" s="3496"/>
      <c r="EA65" s="3463"/>
      <c r="EB65" s="3463"/>
      <c r="EC65" s="3463"/>
      <c r="ED65" s="3463"/>
      <c r="EE65" s="3493"/>
      <c r="EF65" s="3496"/>
      <c r="EG65" s="3463"/>
      <c r="EH65" s="3463"/>
      <c r="EI65" s="3463"/>
      <c r="EJ65" s="3463"/>
      <c r="EK65" s="3493"/>
      <c r="EL65" s="3496"/>
      <c r="EM65" s="3463"/>
      <c r="EN65" s="3463"/>
      <c r="EO65" s="3463"/>
      <c r="EP65" s="3463"/>
      <c r="EQ65" s="3493"/>
      <c r="ER65" s="3496"/>
      <c r="ES65" s="3463"/>
      <c r="ET65" s="3463"/>
      <c r="EU65" s="3463"/>
      <c r="EV65" s="3463"/>
      <c r="EW65" s="3493"/>
      <c r="EX65" s="3496"/>
      <c r="EY65" s="3463"/>
      <c r="EZ65" s="3463"/>
      <c r="FA65" s="3463"/>
      <c r="FB65" s="3463"/>
      <c r="FC65" s="3493"/>
      <c r="FD65" s="3496"/>
      <c r="FE65" s="3463"/>
      <c r="FF65" s="3463"/>
      <c r="FG65" s="3463"/>
      <c r="FH65" s="3463"/>
      <c r="FI65" s="3493"/>
      <c r="FJ65" s="3496"/>
      <c r="FK65" s="3463"/>
      <c r="FL65" s="3463"/>
      <c r="FM65" s="3463"/>
      <c r="FN65" s="3463"/>
      <c r="FO65" s="3493"/>
      <c r="FP65" s="3496"/>
      <c r="FQ65" s="3463"/>
      <c r="FR65" s="3463"/>
      <c r="FS65" s="3463"/>
      <c r="FT65" s="3463"/>
      <c r="FU65" s="3493"/>
      <c r="FV65" s="3496"/>
      <c r="FW65" s="3463"/>
      <c r="FX65" s="3463"/>
      <c r="FY65" s="3463"/>
      <c r="FZ65" s="3463"/>
      <c r="GA65" s="3493"/>
      <c r="GB65" s="3496"/>
      <c r="GC65" s="3463"/>
      <c r="GD65" s="3463"/>
      <c r="GE65" s="3463"/>
      <c r="GF65" s="3458"/>
      <c r="GG65" s="3507"/>
      <c r="GH65" s="421">
        <f t="shared" si="0"/>
        <v>0</v>
      </c>
      <c r="GI65" s="421">
        <f t="shared" si="1"/>
        <v>0</v>
      </c>
      <c r="GJ65" s="421">
        <f t="shared" si="2"/>
        <v>0</v>
      </c>
      <c r="GK65" s="14"/>
      <c r="GM65" s="422">
        <f t="shared" si="3"/>
        <v>0</v>
      </c>
      <c r="GN65" s="422">
        <f t="shared" si="4"/>
        <v>0</v>
      </c>
      <c r="GO65" s="422">
        <f t="shared" si="5"/>
        <v>0</v>
      </c>
      <c r="GP65" s="422">
        <f t="shared" si="6"/>
        <v>0</v>
      </c>
      <c r="GQ65" s="422">
        <f t="shared" si="7"/>
        <v>0</v>
      </c>
      <c r="GR65" s="422">
        <f t="shared" si="8"/>
        <v>0</v>
      </c>
      <c r="GS65" s="417" t="str">
        <f t="shared" si="9"/>
        <v/>
      </c>
      <c r="GT65" s="417" t="str">
        <f t="shared" si="10"/>
        <v/>
      </c>
    </row>
    <row r="66" spans="1:202" hidden="1">
      <c r="A66" s="3438">
        <v>43</v>
      </c>
      <c r="B66" s="3443"/>
      <c r="C66" s="3447"/>
      <c r="D66" s="3452"/>
      <c r="E66" s="3458"/>
      <c r="F66" s="3463"/>
      <c r="G66" s="3463"/>
      <c r="H66" s="3463"/>
      <c r="I66" s="3466"/>
      <c r="J66" s="3469"/>
      <c r="K66" s="3463"/>
      <c r="L66" s="3463"/>
      <c r="M66" s="3463"/>
      <c r="N66" s="3463"/>
      <c r="O66" s="3466"/>
      <c r="P66" s="3469"/>
      <c r="Q66" s="3463"/>
      <c r="R66" s="3463"/>
      <c r="S66" s="3463"/>
      <c r="T66" s="3463"/>
      <c r="U66" s="3466"/>
      <c r="V66" s="3469"/>
      <c r="W66" s="3463"/>
      <c r="X66" s="3463"/>
      <c r="Y66" s="3463"/>
      <c r="Z66" s="3463"/>
      <c r="AA66" s="3466"/>
      <c r="AB66" s="3469"/>
      <c r="AC66" s="3463"/>
      <c r="AD66" s="3463"/>
      <c r="AE66" s="3463"/>
      <c r="AF66" s="3463"/>
      <c r="AG66" s="3466"/>
      <c r="AH66" s="3469"/>
      <c r="AI66" s="3463"/>
      <c r="AJ66" s="3463"/>
      <c r="AK66" s="3463"/>
      <c r="AL66" s="3463"/>
      <c r="AM66" s="3466"/>
      <c r="AN66" s="3469"/>
      <c r="AO66" s="3463"/>
      <c r="AP66" s="3463"/>
      <c r="AQ66" s="3463"/>
      <c r="AR66" s="3463"/>
      <c r="AS66" s="3493"/>
      <c r="AT66" s="3496"/>
      <c r="AU66" s="3463"/>
      <c r="AV66" s="3463"/>
      <c r="AW66" s="3463"/>
      <c r="AX66" s="3463"/>
      <c r="AY66" s="3466"/>
      <c r="AZ66" s="3469"/>
      <c r="BA66" s="3463"/>
      <c r="BB66" s="3463"/>
      <c r="BC66" s="3463"/>
      <c r="BD66" s="3463"/>
      <c r="BE66" s="3466"/>
      <c r="BF66" s="3469"/>
      <c r="BG66" s="3463"/>
      <c r="BH66" s="3463"/>
      <c r="BI66" s="3463"/>
      <c r="BJ66" s="3463"/>
      <c r="BK66" s="3466"/>
      <c r="BL66" s="3469"/>
      <c r="BM66" s="3463"/>
      <c r="BN66" s="3463"/>
      <c r="BO66" s="3463"/>
      <c r="BP66" s="3463"/>
      <c r="BQ66" s="3493"/>
      <c r="BR66" s="3496"/>
      <c r="BS66" s="3463"/>
      <c r="BT66" s="3463"/>
      <c r="BU66" s="3463"/>
      <c r="BV66" s="3463"/>
      <c r="BW66" s="3466"/>
      <c r="BX66" s="3469"/>
      <c r="BY66" s="3463"/>
      <c r="BZ66" s="3463"/>
      <c r="CA66" s="3463"/>
      <c r="CB66" s="3463"/>
      <c r="CC66" s="3466"/>
      <c r="CD66" s="3469"/>
      <c r="CE66" s="3463"/>
      <c r="CF66" s="3463"/>
      <c r="CG66" s="3463"/>
      <c r="CH66" s="3463"/>
      <c r="CI66" s="3466"/>
      <c r="CJ66" s="3469"/>
      <c r="CK66" s="3463"/>
      <c r="CL66" s="3463"/>
      <c r="CM66" s="3463"/>
      <c r="CN66" s="3463"/>
      <c r="CO66" s="3466"/>
      <c r="CP66" s="3469"/>
      <c r="CQ66" s="3463"/>
      <c r="CR66" s="3463"/>
      <c r="CS66" s="3463"/>
      <c r="CT66" s="3463"/>
      <c r="CU66" s="3466"/>
      <c r="CV66" s="3469"/>
      <c r="CW66" s="3463"/>
      <c r="CX66" s="3463"/>
      <c r="CY66" s="3463"/>
      <c r="CZ66" s="3463"/>
      <c r="DA66" s="3493"/>
      <c r="DB66" s="3496"/>
      <c r="DC66" s="3463"/>
      <c r="DD66" s="3463"/>
      <c r="DE66" s="3463"/>
      <c r="DF66" s="3463"/>
      <c r="DG66" s="3493"/>
      <c r="DH66" s="3496"/>
      <c r="DI66" s="3463"/>
      <c r="DJ66" s="3463"/>
      <c r="DK66" s="3463"/>
      <c r="DL66" s="3463"/>
      <c r="DM66" s="3493"/>
      <c r="DN66" s="3496"/>
      <c r="DO66" s="3463"/>
      <c r="DP66" s="3463"/>
      <c r="DQ66" s="3463"/>
      <c r="DR66" s="3463"/>
      <c r="DS66" s="3493"/>
      <c r="DT66" s="3496"/>
      <c r="DU66" s="3463"/>
      <c r="DV66" s="3463"/>
      <c r="DW66" s="3463"/>
      <c r="DX66" s="3463"/>
      <c r="DY66" s="3493"/>
      <c r="DZ66" s="3496"/>
      <c r="EA66" s="3463"/>
      <c r="EB66" s="3463"/>
      <c r="EC66" s="3463"/>
      <c r="ED66" s="3463"/>
      <c r="EE66" s="3493"/>
      <c r="EF66" s="3496"/>
      <c r="EG66" s="3463"/>
      <c r="EH66" s="3463"/>
      <c r="EI66" s="3463"/>
      <c r="EJ66" s="3463"/>
      <c r="EK66" s="3493"/>
      <c r="EL66" s="3496"/>
      <c r="EM66" s="3463"/>
      <c r="EN66" s="3463"/>
      <c r="EO66" s="3463"/>
      <c r="EP66" s="3463"/>
      <c r="EQ66" s="3493"/>
      <c r="ER66" s="3496"/>
      <c r="ES66" s="3463"/>
      <c r="ET66" s="3463"/>
      <c r="EU66" s="3463"/>
      <c r="EV66" s="3463"/>
      <c r="EW66" s="3493"/>
      <c r="EX66" s="3496"/>
      <c r="EY66" s="3463"/>
      <c r="EZ66" s="3463"/>
      <c r="FA66" s="3463"/>
      <c r="FB66" s="3463"/>
      <c r="FC66" s="3493"/>
      <c r="FD66" s="3496"/>
      <c r="FE66" s="3463"/>
      <c r="FF66" s="3463"/>
      <c r="FG66" s="3463"/>
      <c r="FH66" s="3463"/>
      <c r="FI66" s="3493"/>
      <c r="FJ66" s="3496"/>
      <c r="FK66" s="3463"/>
      <c r="FL66" s="3463"/>
      <c r="FM66" s="3463"/>
      <c r="FN66" s="3463"/>
      <c r="FO66" s="3493"/>
      <c r="FP66" s="3496"/>
      <c r="FQ66" s="3463"/>
      <c r="FR66" s="3463"/>
      <c r="FS66" s="3463"/>
      <c r="FT66" s="3463"/>
      <c r="FU66" s="3493"/>
      <c r="FV66" s="3496"/>
      <c r="FW66" s="3463"/>
      <c r="FX66" s="3463"/>
      <c r="FY66" s="3463"/>
      <c r="FZ66" s="3463"/>
      <c r="GA66" s="3493"/>
      <c r="GB66" s="3496"/>
      <c r="GC66" s="3463"/>
      <c r="GD66" s="3463"/>
      <c r="GE66" s="3463"/>
      <c r="GF66" s="3458"/>
      <c r="GG66" s="3507"/>
      <c r="GH66" s="421">
        <f t="shared" si="0"/>
        <v>0</v>
      </c>
      <c r="GI66" s="421">
        <f t="shared" si="1"/>
        <v>0</v>
      </c>
      <c r="GJ66" s="421">
        <f t="shared" si="2"/>
        <v>0</v>
      </c>
      <c r="GK66" s="14"/>
      <c r="GM66" s="422">
        <f t="shared" si="3"/>
        <v>0</v>
      </c>
      <c r="GN66" s="422">
        <f t="shared" si="4"/>
        <v>0</v>
      </c>
      <c r="GO66" s="422">
        <f t="shared" si="5"/>
        <v>0</v>
      </c>
      <c r="GP66" s="422">
        <f t="shared" si="6"/>
        <v>0</v>
      </c>
      <c r="GQ66" s="422">
        <f t="shared" si="7"/>
        <v>0</v>
      </c>
      <c r="GR66" s="422">
        <f t="shared" si="8"/>
        <v>0</v>
      </c>
      <c r="GS66" s="417" t="str">
        <f t="shared" si="9"/>
        <v/>
      </c>
      <c r="GT66" s="417" t="str">
        <f t="shared" si="10"/>
        <v/>
      </c>
    </row>
    <row r="67" spans="1:202" hidden="1">
      <c r="A67" s="3438">
        <v>44</v>
      </c>
      <c r="B67" s="3443"/>
      <c r="C67" s="3447"/>
      <c r="D67" s="3452"/>
      <c r="E67" s="3458"/>
      <c r="F67" s="3463"/>
      <c r="G67" s="3463"/>
      <c r="H67" s="3463"/>
      <c r="I67" s="3466"/>
      <c r="J67" s="3469"/>
      <c r="K67" s="3463"/>
      <c r="L67" s="3463"/>
      <c r="M67" s="3463"/>
      <c r="N67" s="3463"/>
      <c r="O67" s="3466"/>
      <c r="P67" s="3469"/>
      <c r="Q67" s="3463"/>
      <c r="R67" s="3463"/>
      <c r="S67" s="3463"/>
      <c r="T67" s="3463"/>
      <c r="U67" s="3466"/>
      <c r="V67" s="3469"/>
      <c r="W67" s="3463"/>
      <c r="X67" s="3463"/>
      <c r="Y67" s="3463"/>
      <c r="Z67" s="3463"/>
      <c r="AA67" s="3466"/>
      <c r="AB67" s="3469"/>
      <c r="AC67" s="3463"/>
      <c r="AD67" s="3463"/>
      <c r="AE67" s="3463"/>
      <c r="AF67" s="3463"/>
      <c r="AG67" s="3466"/>
      <c r="AH67" s="3469"/>
      <c r="AI67" s="3463"/>
      <c r="AJ67" s="3463"/>
      <c r="AK67" s="3463"/>
      <c r="AL67" s="3463"/>
      <c r="AM67" s="3466"/>
      <c r="AN67" s="3469"/>
      <c r="AO67" s="3463"/>
      <c r="AP67" s="3463"/>
      <c r="AQ67" s="3463"/>
      <c r="AR67" s="3463"/>
      <c r="AS67" s="3493"/>
      <c r="AT67" s="3496"/>
      <c r="AU67" s="3463"/>
      <c r="AV67" s="3463"/>
      <c r="AW67" s="3463"/>
      <c r="AX67" s="3463"/>
      <c r="AY67" s="3466"/>
      <c r="AZ67" s="3469"/>
      <c r="BA67" s="3463"/>
      <c r="BB67" s="3463"/>
      <c r="BC67" s="3463"/>
      <c r="BD67" s="3463"/>
      <c r="BE67" s="3466"/>
      <c r="BF67" s="3469"/>
      <c r="BG67" s="3463"/>
      <c r="BH67" s="3463"/>
      <c r="BI67" s="3463"/>
      <c r="BJ67" s="3463"/>
      <c r="BK67" s="3466"/>
      <c r="BL67" s="3469"/>
      <c r="BM67" s="3463"/>
      <c r="BN67" s="3463"/>
      <c r="BO67" s="3463"/>
      <c r="BP67" s="3463"/>
      <c r="BQ67" s="3493"/>
      <c r="BR67" s="3496"/>
      <c r="BS67" s="3463"/>
      <c r="BT67" s="3463"/>
      <c r="BU67" s="3463"/>
      <c r="BV67" s="3463"/>
      <c r="BW67" s="3466"/>
      <c r="BX67" s="3469"/>
      <c r="BY67" s="3463"/>
      <c r="BZ67" s="3463"/>
      <c r="CA67" s="3463"/>
      <c r="CB67" s="3463"/>
      <c r="CC67" s="3466"/>
      <c r="CD67" s="3469"/>
      <c r="CE67" s="3463"/>
      <c r="CF67" s="3463"/>
      <c r="CG67" s="3463"/>
      <c r="CH67" s="3463"/>
      <c r="CI67" s="3466"/>
      <c r="CJ67" s="3469"/>
      <c r="CK67" s="3463"/>
      <c r="CL67" s="3463"/>
      <c r="CM67" s="3463"/>
      <c r="CN67" s="3463"/>
      <c r="CO67" s="3466"/>
      <c r="CP67" s="3469"/>
      <c r="CQ67" s="3463"/>
      <c r="CR67" s="3463"/>
      <c r="CS67" s="3463"/>
      <c r="CT67" s="3463"/>
      <c r="CU67" s="3466"/>
      <c r="CV67" s="3469"/>
      <c r="CW67" s="3463"/>
      <c r="CX67" s="3463"/>
      <c r="CY67" s="3463"/>
      <c r="CZ67" s="3463"/>
      <c r="DA67" s="3493"/>
      <c r="DB67" s="3496"/>
      <c r="DC67" s="3463"/>
      <c r="DD67" s="3463"/>
      <c r="DE67" s="3463"/>
      <c r="DF67" s="3463"/>
      <c r="DG67" s="3493"/>
      <c r="DH67" s="3496"/>
      <c r="DI67" s="3463"/>
      <c r="DJ67" s="3463"/>
      <c r="DK67" s="3463"/>
      <c r="DL67" s="3463"/>
      <c r="DM67" s="3493"/>
      <c r="DN67" s="3496"/>
      <c r="DO67" s="3463"/>
      <c r="DP67" s="3463"/>
      <c r="DQ67" s="3463"/>
      <c r="DR67" s="3463"/>
      <c r="DS67" s="3493"/>
      <c r="DT67" s="3496"/>
      <c r="DU67" s="3463"/>
      <c r="DV67" s="3463"/>
      <c r="DW67" s="3463"/>
      <c r="DX67" s="3463"/>
      <c r="DY67" s="3493"/>
      <c r="DZ67" s="3496"/>
      <c r="EA67" s="3463"/>
      <c r="EB67" s="3463"/>
      <c r="EC67" s="3463"/>
      <c r="ED67" s="3463"/>
      <c r="EE67" s="3493"/>
      <c r="EF67" s="3496"/>
      <c r="EG67" s="3463"/>
      <c r="EH67" s="3463"/>
      <c r="EI67" s="3463"/>
      <c r="EJ67" s="3463"/>
      <c r="EK67" s="3493"/>
      <c r="EL67" s="3496"/>
      <c r="EM67" s="3463"/>
      <c r="EN67" s="3463"/>
      <c r="EO67" s="3463"/>
      <c r="EP67" s="3463"/>
      <c r="EQ67" s="3493"/>
      <c r="ER67" s="3496"/>
      <c r="ES67" s="3463"/>
      <c r="ET67" s="3463"/>
      <c r="EU67" s="3463"/>
      <c r="EV67" s="3463"/>
      <c r="EW67" s="3493"/>
      <c r="EX67" s="3496"/>
      <c r="EY67" s="3463"/>
      <c r="EZ67" s="3463"/>
      <c r="FA67" s="3463"/>
      <c r="FB67" s="3463"/>
      <c r="FC67" s="3493"/>
      <c r="FD67" s="3496"/>
      <c r="FE67" s="3463"/>
      <c r="FF67" s="3463"/>
      <c r="FG67" s="3463"/>
      <c r="FH67" s="3463"/>
      <c r="FI67" s="3493"/>
      <c r="FJ67" s="3496"/>
      <c r="FK67" s="3463"/>
      <c r="FL67" s="3463"/>
      <c r="FM67" s="3463"/>
      <c r="FN67" s="3463"/>
      <c r="FO67" s="3493"/>
      <c r="FP67" s="3496"/>
      <c r="FQ67" s="3463"/>
      <c r="FR67" s="3463"/>
      <c r="FS67" s="3463"/>
      <c r="FT67" s="3463"/>
      <c r="FU67" s="3493"/>
      <c r="FV67" s="3496"/>
      <c r="FW67" s="3463"/>
      <c r="FX67" s="3463"/>
      <c r="FY67" s="3463"/>
      <c r="FZ67" s="3463"/>
      <c r="GA67" s="3493"/>
      <c r="GB67" s="3496"/>
      <c r="GC67" s="3463"/>
      <c r="GD67" s="3463"/>
      <c r="GE67" s="3463"/>
      <c r="GF67" s="3458"/>
      <c r="GG67" s="3507"/>
      <c r="GH67" s="421">
        <f t="shared" si="0"/>
        <v>0</v>
      </c>
      <c r="GI67" s="421">
        <f t="shared" si="1"/>
        <v>0</v>
      </c>
      <c r="GJ67" s="421">
        <f t="shared" si="2"/>
        <v>0</v>
      </c>
      <c r="GK67" s="14"/>
      <c r="GM67" s="422">
        <f t="shared" si="3"/>
        <v>0</v>
      </c>
      <c r="GN67" s="422">
        <f t="shared" si="4"/>
        <v>0</v>
      </c>
      <c r="GO67" s="422">
        <f t="shared" si="5"/>
        <v>0</v>
      </c>
      <c r="GP67" s="422">
        <f t="shared" si="6"/>
        <v>0</v>
      </c>
      <c r="GQ67" s="422">
        <f t="shared" si="7"/>
        <v>0</v>
      </c>
      <c r="GR67" s="422">
        <f t="shared" si="8"/>
        <v>0</v>
      </c>
      <c r="GS67" s="417" t="str">
        <f t="shared" si="9"/>
        <v/>
      </c>
      <c r="GT67" s="417" t="str">
        <f t="shared" si="10"/>
        <v/>
      </c>
    </row>
    <row r="68" spans="1:202" hidden="1">
      <c r="A68" s="3438">
        <v>45</v>
      </c>
      <c r="B68" s="3443"/>
      <c r="C68" s="3447"/>
      <c r="D68" s="3452"/>
      <c r="E68" s="3458"/>
      <c r="F68" s="3463"/>
      <c r="G68" s="3463"/>
      <c r="H68" s="3463"/>
      <c r="I68" s="3466"/>
      <c r="J68" s="3469"/>
      <c r="K68" s="3463"/>
      <c r="L68" s="3463"/>
      <c r="M68" s="3463"/>
      <c r="N68" s="3463"/>
      <c r="O68" s="3466"/>
      <c r="P68" s="3469"/>
      <c r="Q68" s="3463"/>
      <c r="R68" s="3463"/>
      <c r="S68" s="3463"/>
      <c r="T68" s="3463"/>
      <c r="U68" s="3466"/>
      <c r="V68" s="3469"/>
      <c r="W68" s="3463"/>
      <c r="X68" s="3463"/>
      <c r="Y68" s="3463"/>
      <c r="Z68" s="3463"/>
      <c r="AA68" s="3466"/>
      <c r="AB68" s="3469"/>
      <c r="AC68" s="3463"/>
      <c r="AD68" s="3463"/>
      <c r="AE68" s="3463"/>
      <c r="AF68" s="3463"/>
      <c r="AG68" s="3466"/>
      <c r="AH68" s="3469"/>
      <c r="AI68" s="3463"/>
      <c r="AJ68" s="3463"/>
      <c r="AK68" s="3463"/>
      <c r="AL68" s="3463"/>
      <c r="AM68" s="3466"/>
      <c r="AN68" s="3469"/>
      <c r="AO68" s="3463"/>
      <c r="AP68" s="3463"/>
      <c r="AQ68" s="3463"/>
      <c r="AR68" s="3463"/>
      <c r="AS68" s="3493"/>
      <c r="AT68" s="3496"/>
      <c r="AU68" s="3463"/>
      <c r="AV68" s="3463"/>
      <c r="AW68" s="3463"/>
      <c r="AX68" s="3463"/>
      <c r="AY68" s="3466"/>
      <c r="AZ68" s="3469"/>
      <c r="BA68" s="3463"/>
      <c r="BB68" s="3463"/>
      <c r="BC68" s="3463"/>
      <c r="BD68" s="3463"/>
      <c r="BE68" s="3466"/>
      <c r="BF68" s="3469"/>
      <c r="BG68" s="3463"/>
      <c r="BH68" s="3463"/>
      <c r="BI68" s="3463"/>
      <c r="BJ68" s="3463"/>
      <c r="BK68" s="3466"/>
      <c r="BL68" s="3469"/>
      <c r="BM68" s="3463"/>
      <c r="BN68" s="3463"/>
      <c r="BO68" s="3463"/>
      <c r="BP68" s="3463"/>
      <c r="BQ68" s="3493"/>
      <c r="BR68" s="3496"/>
      <c r="BS68" s="3463"/>
      <c r="BT68" s="3463"/>
      <c r="BU68" s="3463"/>
      <c r="BV68" s="3463"/>
      <c r="BW68" s="3466"/>
      <c r="BX68" s="3469"/>
      <c r="BY68" s="3463"/>
      <c r="BZ68" s="3463"/>
      <c r="CA68" s="3463"/>
      <c r="CB68" s="3463"/>
      <c r="CC68" s="3466"/>
      <c r="CD68" s="3469"/>
      <c r="CE68" s="3463"/>
      <c r="CF68" s="3463"/>
      <c r="CG68" s="3463"/>
      <c r="CH68" s="3463"/>
      <c r="CI68" s="3466"/>
      <c r="CJ68" s="3469"/>
      <c r="CK68" s="3463"/>
      <c r="CL68" s="3463"/>
      <c r="CM68" s="3463"/>
      <c r="CN68" s="3463"/>
      <c r="CO68" s="3466"/>
      <c r="CP68" s="3469"/>
      <c r="CQ68" s="3463"/>
      <c r="CR68" s="3463"/>
      <c r="CS68" s="3463"/>
      <c r="CT68" s="3463"/>
      <c r="CU68" s="3466"/>
      <c r="CV68" s="3469"/>
      <c r="CW68" s="3463"/>
      <c r="CX68" s="3463"/>
      <c r="CY68" s="3463"/>
      <c r="CZ68" s="3463"/>
      <c r="DA68" s="3493"/>
      <c r="DB68" s="3496"/>
      <c r="DC68" s="3463"/>
      <c r="DD68" s="3463"/>
      <c r="DE68" s="3463"/>
      <c r="DF68" s="3463"/>
      <c r="DG68" s="3493"/>
      <c r="DH68" s="3496"/>
      <c r="DI68" s="3463"/>
      <c r="DJ68" s="3463"/>
      <c r="DK68" s="3463"/>
      <c r="DL68" s="3463"/>
      <c r="DM68" s="3493"/>
      <c r="DN68" s="3496"/>
      <c r="DO68" s="3463"/>
      <c r="DP68" s="3463"/>
      <c r="DQ68" s="3463"/>
      <c r="DR68" s="3463"/>
      <c r="DS68" s="3493"/>
      <c r="DT68" s="3496"/>
      <c r="DU68" s="3463"/>
      <c r="DV68" s="3463"/>
      <c r="DW68" s="3463"/>
      <c r="DX68" s="3463"/>
      <c r="DY68" s="3493"/>
      <c r="DZ68" s="3496"/>
      <c r="EA68" s="3463"/>
      <c r="EB68" s="3463"/>
      <c r="EC68" s="3463"/>
      <c r="ED68" s="3463"/>
      <c r="EE68" s="3493"/>
      <c r="EF68" s="3496"/>
      <c r="EG68" s="3463"/>
      <c r="EH68" s="3463"/>
      <c r="EI68" s="3463"/>
      <c r="EJ68" s="3463"/>
      <c r="EK68" s="3493"/>
      <c r="EL68" s="3496"/>
      <c r="EM68" s="3463"/>
      <c r="EN68" s="3463"/>
      <c r="EO68" s="3463"/>
      <c r="EP68" s="3463"/>
      <c r="EQ68" s="3493"/>
      <c r="ER68" s="3496"/>
      <c r="ES68" s="3463"/>
      <c r="ET68" s="3463"/>
      <c r="EU68" s="3463"/>
      <c r="EV68" s="3463"/>
      <c r="EW68" s="3493"/>
      <c r="EX68" s="3496"/>
      <c r="EY68" s="3463"/>
      <c r="EZ68" s="3463"/>
      <c r="FA68" s="3463"/>
      <c r="FB68" s="3463"/>
      <c r="FC68" s="3493"/>
      <c r="FD68" s="3496"/>
      <c r="FE68" s="3463"/>
      <c r="FF68" s="3463"/>
      <c r="FG68" s="3463"/>
      <c r="FH68" s="3463"/>
      <c r="FI68" s="3493"/>
      <c r="FJ68" s="3496"/>
      <c r="FK68" s="3463"/>
      <c r="FL68" s="3463"/>
      <c r="FM68" s="3463"/>
      <c r="FN68" s="3463"/>
      <c r="FO68" s="3493"/>
      <c r="FP68" s="3496"/>
      <c r="FQ68" s="3463"/>
      <c r="FR68" s="3463"/>
      <c r="FS68" s="3463"/>
      <c r="FT68" s="3463"/>
      <c r="FU68" s="3493"/>
      <c r="FV68" s="3496"/>
      <c r="FW68" s="3463"/>
      <c r="FX68" s="3463"/>
      <c r="FY68" s="3463"/>
      <c r="FZ68" s="3463"/>
      <c r="GA68" s="3493"/>
      <c r="GB68" s="3496"/>
      <c r="GC68" s="3463"/>
      <c r="GD68" s="3463"/>
      <c r="GE68" s="3463"/>
      <c r="GF68" s="3458"/>
      <c r="GG68" s="3507"/>
      <c r="GH68" s="421">
        <f t="shared" si="0"/>
        <v>0</v>
      </c>
      <c r="GI68" s="421">
        <f t="shared" si="1"/>
        <v>0</v>
      </c>
      <c r="GJ68" s="421">
        <f t="shared" si="2"/>
        <v>0</v>
      </c>
      <c r="GK68" s="14"/>
      <c r="GM68" s="422">
        <f t="shared" si="3"/>
        <v>0</v>
      </c>
      <c r="GN68" s="422">
        <f t="shared" si="4"/>
        <v>0</v>
      </c>
      <c r="GO68" s="422">
        <f t="shared" si="5"/>
        <v>0</v>
      </c>
      <c r="GP68" s="422">
        <f t="shared" si="6"/>
        <v>0</v>
      </c>
      <c r="GQ68" s="422">
        <f t="shared" si="7"/>
        <v>0</v>
      </c>
      <c r="GR68" s="422">
        <f t="shared" si="8"/>
        <v>0</v>
      </c>
      <c r="GS68" s="417" t="str">
        <f t="shared" si="9"/>
        <v/>
      </c>
      <c r="GT68" s="417" t="str">
        <f t="shared" si="10"/>
        <v/>
      </c>
    </row>
    <row r="69" spans="1:202" hidden="1">
      <c r="A69" s="3438">
        <v>46</v>
      </c>
      <c r="B69" s="3443"/>
      <c r="C69" s="3447"/>
      <c r="D69" s="3452"/>
      <c r="E69" s="3458"/>
      <c r="F69" s="3463"/>
      <c r="G69" s="3463"/>
      <c r="H69" s="3463"/>
      <c r="I69" s="3466"/>
      <c r="J69" s="3469"/>
      <c r="K69" s="3463"/>
      <c r="L69" s="3463"/>
      <c r="M69" s="3463"/>
      <c r="N69" s="3463"/>
      <c r="O69" s="3466"/>
      <c r="P69" s="3469"/>
      <c r="Q69" s="3463"/>
      <c r="R69" s="3463"/>
      <c r="S69" s="3463"/>
      <c r="T69" s="3463"/>
      <c r="U69" s="3466"/>
      <c r="V69" s="3469"/>
      <c r="W69" s="3463"/>
      <c r="X69" s="3463"/>
      <c r="Y69" s="3463"/>
      <c r="Z69" s="3463"/>
      <c r="AA69" s="3466"/>
      <c r="AB69" s="3469"/>
      <c r="AC69" s="3463"/>
      <c r="AD69" s="3463"/>
      <c r="AE69" s="3463"/>
      <c r="AF69" s="3463"/>
      <c r="AG69" s="3466"/>
      <c r="AH69" s="3469"/>
      <c r="AI69" s="3463"/>
      <c r="AJ69" s="3463"/>
      <c r="AK69" s="3463"/>
      <c r="AL69" s="3463"/>
      <c r="AM69" s="3466"/>
      <c r="AN69" s="3469"/>
      <c r="AO69" s="3463"/>
      <c r="AP69" s="3463"/>
      <c r="AQ69" s="3463"/>
      <c r="AR69" s="3463"/>
      <c r="AS69" s="3493"/>
      <c r="AT69" s="3496"/>
      <c r="AU69" s="3463"/>
      <c r="AV69" s="3463"/>
      <c r="AW69" s="3463"/>
      <c r="AX69" s="3463"/>
      <c r="AY69" s="3466"/>
      <c r="AZ69" s="3469"/>
      <c r="BA69" s="3463"/>
      <c r="BB69" s="3463"/>
      <c r="BC69" s="3463"/>
      <c r="BD69" s="3463"/>
      <c r="BE69" s="3466"/>
      <c r="BF69" s="3469"/>
      <c r="BG69" s="3463"/>
      <c r="BH69" s="3463"/>
      <c r="BI69" s="3463"/>
      <c r="BJ69" s="3463"/>
      <c r="BK69" s="3466"/>
      <c r="BL69" s="3469"/>
      <c r="BM69" s="3463"/>
      <c r="BN69" s="3463"/>
      <c r="BO69" s="3463"/>
      <c r="BP69" s="3463"/>
      <c r="BQ69" s="3493"/>
      <c r="BR69" s="3496"/>
      <c r="BS69" s="3463"/>
      <c r="BT69" s="3463"/>
      <c r="BU69" s="3463"/>
      <c r="BV69" s="3463"/>
      <c r="BW69" s="3466"/>
      <c r="BX69" s="3469"/>
      <c r="BY69" s="3463"/>
      <c r="BZ69" s="3463"/>
      <c r="CA69" s="3463"/>
      <c r="CB69" s="3463"/>
      <c r="CC69" s="3466"/>
      <c r="CD69" s="3469"/>
      <c r="CE69" s="3463"/>
      <c r="CF69" s="3463"/>
      <c r="CG69" s="3463"/>
      <c r="CH69" s="3463"/>
      <c r="CI69" s="3466"/>
      <c r="CJ69" s="3469"/>
      <c r="CK69" s="3463"/>
      <c r="CL69" s="3463"/>
      <c r="CM69" s="3463"/>
      <c r="CN69" s="3463"/>
      <c r="CO69" s="3466"/>
      <c r="CP69" s="3469"/>
      <c r="CQ69" s="3463"/>
      <c r="CR69" s="3463"/>
      <c r="CS69" s="3463"/>
      <c r="CT69" s="3463"/>
      <c r="CU69" s="3466"/>
      <c r="CV69" s="3469"/>
      <c r="CW69" s="3463"/>
      <c r="CX69" s="3463"/>
      <c r="CY69" s="3463"/>
      <c r="CZ69" s="3463"/>
      <c r="DA69" s="3493"/>
      <c r="DB69" s="3496"/>
      <c r="DC69" s="3463"/>
      <c r="DD69" s="3463"/>
      <c r="DE69" s="3463"/>
      <c r="DF69" s="3463"/>
      <c r="DG69" s="3493"/>
      <c r="DH69" s="3496"/>
      <c r="DI69" s="3463"/>
      <c r="DJ69" s="3463"/>
      <c r="DK69" s="3463"/>
      <c r="DL69" s="3463"/>
      <c r="DM69" s="3493"/>
      <c r="DN69" s="3496"/>
      <c r="DO69" s="3463"/>
      <c r="DP69" s="3463"/>
      <c r="DQ69" s="3463"/>
      <c r="DR69" s="3463"/>
      <c r="DS69" s="3493"/>
      <c r="DT69" s="3496"/>
      <c r="DU69" s="3463"/>
      <c r="DV69" s="3463"/>
      <c r="DW69" s="3463"/>
      <c r="DX69" s="3463"/>
      <c r="DY69" s="3493"/>
      <c r="DZ69" s="3496"/>
      <c r="EA69" s="3463"/>
      <c r="EB69" s="3463"/>
      <c r="EC69" s="3463"/>
      <c r="ED69" s="3463"/>
      <c r="EE69" s="3493"/>
      <c r="EF69" s="3496"/>
      <c r="EG69" s="3463"/>
      <c r="EH69" s="3463"/>
      <c r="EI69" s="3463"/>
      <c r="EJ69" s="3463"/>
      <c r="EK69" s="3493"/>
      <c r="EL69" s="3496"/>
      <c r="EM69" s="3463"/>
      <c r="EN69" s="3463"/>
      <c r="EO69" s="3463"/>
      <c r="EP69" s="3463"/>
      <c r="EQ69" s="3493"/>
      <c r="ER69" s="3496"/>
      <c r="ES69" s="3463"/>
      <c r="ET69" s="3463"/>
      <c r="EU69" s="3463"/>
      <c r="EV69" s="3463"/>
      <c r="EW69" s="3493"/>
      <c r="EX69" s="3496"/>
      <c r="EY69" s="3463"/>
      <c r="EZ69" s="3463"/>
      <c r="FA69" s="3463"/>
      <c r="FB69" s="3463"/>
      <c r="FC69" s="3493"/>
      <c r="FD69" s="3496"/>
      <c r="FE69" s="3463"/>
      <c r="FF69" s="3463"/>
      <c r="FG69" s="3463"/>
      <c r="FH69" s="3463"/>
      <c r="FI69" s="3493"/>
      <c r="FJ69" s="3496"/>
      <c r="FK69" s="3463"/>
      <c r="FL69" s="3463"/>
      <c r="FM69" s="3463"/>
      <c r="FN69" s="3463"/>
      <c r="FO69" s="3493"/>
      <c r="FP69" s="3496"/>
      <c r="FQ69" s="3463"/>
      <c r="FR69" s="3463"/>
      <c r="FS69" s="3463"/>
      <c r="FT69" s="3463"/>
      <c r="FU69" s="3493"/>
      <c r="FV69" s="3496"/>
      <c r="FW69" s="3463"/>
      <c r="FX69" s="3463"/>
      <c r="FY69" s="3463"/>
      <c r="FZ69" s="3463"/>
      <c r="GA69" s="3493"/>
      <c r="GB69" s="3496"/>
      <c r="GC69" s="3463"/>
      <c r="GD69" s="3463"/>
      <c r="GE69" s="3463"/>
      <c r="GF69" s="3458"/>
      <c r="GG69" s="3507"/>
      <c r="GH69" s="421">
        <f t="shared" si="0"/>
        <v>0</v>
      </c>
      <c r="GI69" s="421">
        <f t="shared" si="1"/>
        <v>0</v>
      </c>
      <c r="GJ69" s="421">
        <f t="shared" si="2"/>
        <v>0</v>
      </c>
      <c r="GK69" s="14"/>
      <c r="GM69" s="422">
        <f t="shared" si="3"/>
        <v>0</v>
      </c>
      <c r="GN69" s="422">
        <f t="shared" si="4"/>
        <v>0</v>
      </c>
      <c r="GO69" s="422">
        <f t="shared" si="5"/>
        <v>0</v>
      </c>
      <c r="GP69" s="422">
        <f t="shared" si="6"/>
        <v>0</v>
      </c>
      <c r="GQ69" s="422">
        <f t="shared" si="7"/>
        <v>0</v>
      </c>
      <c r="GR69" s="422">
        <f t="shared" si="8"/>
        <v>0</v>
      </c>
      <c r="GS69" s="417" t="str">
        <f t="shared" si="9"/>
        <v/>
      </c>
      <c r="GT69" s="417" t="str">
        <f t="shared" si="10"/>
        <v/>
      </c>
    </row>
    <row r="70" spans="1:202" hidden="1">
      <c r="A70" s="3438">
        <v>47</v>
      </c>
      <c r="B70" s="3443"/>
      <c r="C70" s="3447"/>
      <c r="D70" s="3452"/>
      <c r="E70" s="3458"/>
      <c r="F70" s="3463"/>
      <c r="G70" s="3463"/>
      <c r="H70" s="3463"/>
      <c r="I70" s="3466"/>
      <c r="J70" s="3469"/>
      <c r="K70" s="3463"/>
      <c r="L70" s="3463"/>
      <c r="M70" s="3463"/>
      <c r="N70" s="3463"/>
      <c r="O70" s="3466"/>
      <c r="P70" s="3469"/>
      <c r="Q70" s="3463"/>
      <c r="R70" s="3463"/>
      <c r="S70" s="3463"/>
      <c r="T70" s="3463"/>
      <c r="U70" s="3466"/>
      <c r="V70" s="3469"/>
      <c r="W70" s="3463"/>
      <c r="X70" s="3463"/>
      <c r="Y70" s="3463"/>
      <c r="Z70" s="3463"/>
      <c r="AA70" s="3466"/>
      <c r="AB70" s="3469"/>
      <c r="AC70" s="3463"/>
      <c r="AD70" s="3463"/>
      <c r="AE70" s="3463"/>
      <c r="AF70" s="3463"/>
      <c r="AG70" s="3466"/>
      <c r="AH70" s="3469"/>
      <c r="AI70" s="3463"/>
      <c r="AJ70" s="3463"/>
      <c r="AK70" s="3463"/>
      <c r="AL70" s="3463"/>
      <c r="AM70" s="3466"/>
      <c r="AN70" s="3469"/>
      <c r="AO70" s="3463"/>
      <c r="AP70" s="3463"/>
      <c r="AQ70" s="3463"/>
      <c r="AR70" s="3463"/>
      <c r="AS70" s="3493"/>
      <c r="AT70" s="3496"/>
      <c r="AU70" s="3463"/>
      <c r="AV70" s="3463"/>
      <c r="AW70" s="3463"/>
      <c r="AX70" s="3463"/>
      <c r="AY70" s="3466"/>
      <c r="AZ70" s="3469"/>
      <c r="BA70" s="3463"/>
      <c r="BB70" s="3463"/>
      <c r="BC70" s="3463"/>
      <c r="BD70" s="3463"/>
      <c r="BE70" s="3466"/>
      <c r="BF70" s="3469"/>
      <c r="BG70" s="3463"/>
      <c r="BH70" s="3463"/>
      <c r="BI70" s="3463"/>
      <c r="BJ70" s="3463"/>
      <c r="BK70" s="3466"/>
      <c r="BL70" s="3469"/>
      <c r="BM70" s="3463"/>
      <c r="BN70" s="3463"/>
      <c r="BO70" s="3463"/>
      <c r="BP70" s="3463"/>
      <c r="BQ70" s="3493"/>
      <c r="BR70" s="3496"/>
      <c r="BS70" s="3463"/>
      <c r="BT70" s="3463"/>
      <c r="BU70" s="3463"/>
      <c r="BV70" s="3463"/>
      <c r="BW70" s="3466"/>
      <c r="BX70" s="3469"/>
      <c r="BY70" s="3463"/>
      <c r="BZ70" s="3463"/>
      <c r="CA70" s="3463"/>
      <c r="CB70" s="3463"/>
      <c r="CC70" s="3466"/>
      <c r="CD70" s="3469"/>
      <c r="CE70" s="3463"/>
      <c r="CF70" s="3463"/>
      <c r="CG70" s="3463"/>
      <c r="CH70" s="3463"/>
      <c r="CI70" s="3466"/>
      <c r="CJ70" s="3469"/>
      <c r="CK70" s="3463"/>
      <c r="CL70" s="3463"/>
      <c r="CM70" s="3463"/>
      <c r="CN70" s="3463"/>
      <c r="CO70" s="3466"/>
      <c r="CP70" s="3469"/>
      <c r="CQ70" s="3463"/>
      <c r="CR70" s="3463"/>
      <c r="CS70" s="3463"/>
      <c r="CT70" s="3463"/>
      <c r="CU70" s="3466"/>
      <c r="CV70" s="3469"/>
      <c r="CW70" s="3463"/>
      <c r="CX70" s="3463"/>
      <c r="CY70" s="3463"/>
      <c r="CZ70" s="3463"/>
      <c r="DA70" s="3493"/>
      <c r="DB70" s="3496"/>
      <c r="DC70" s="3463"/>
      <c r="DD70" s="3463"/>
      <c r="DE70" s="3463"/>
      <c r="DF70" s="3463"/>
      <c r="DG70" s="3493"/>
      <c r="DH70" s="3496"/>
      <c r="DI70" s="3463"/>
      <c r="DJ70" s="3463"/>
      <c r="DK70" s="3463"/>
      <c r="DL70" s="3463"/>
      <c r="DM70" s="3493"/>
      <c r="DN70" s="3496"/>
      <c r="DO70" s="3463"/>
      <c r="DP70" s="3463"/>
      <c r="DQ70" s="3463"/>
      <c r="DR70" s="3463"/>
      <c r="DS70" s="3493"/>
      <c r="DT70" s="3496"/>
      <c r="DU70" s="3463"/>
      <c r="DV70" s="3463"/>
      <c r="DW70" s="3463"/>
      <c r="DX70" s="3463"/>
      <c r="DY70" s="3493"/>
      <c r="DZ70" s="3496"/>
      <c r="EA70" s="3463"/>
      <c r="EB70" s="3463"/>
      <c r="EC70" s="3463"/>
      <c r="ED70" s="3463"/>
      <c r="EE70" s="3493"/>
      <c r="EF70" s="3496"/>
      <c r="EG70" s="3463"/>
      <c r="EH70" s="3463"/>
      <c r="EI70" s="3463"/>
      <c r="EJ70" s="3463"/>
      <c r="EK70" s="3493"/>
      <c r="EL70" s="3496"/>
      <c r="EM70" s="3463"/>
      <c r="EN70" s="3463"/>
      <c r="EO70" s="3463"/>
      <c r="EP70" s="3463"/>
      <c r="EQ70" s="3493"/>
      <c r="ER70" s="3496"/>
      <c r="ES70" s="3463"/>
      <c r="ET70" s="3463"/>
      <c r="EU70" s="3463"/>
      <c r="EV70" s="3463"/>
      <c r="EW70" s="3493"/>
      <c r="EX70" s="3496"/>
      <c r="EY70" s="3463"/>
      <c r="EZ70" s="3463"/>
      <c r="FA70" s="3463"/>
      <c r="FB70" s="3463"/>
      <c r="FC70" s="3493"/>
      <c r="FD70" s="3496"/>
      <c r="FE70" s="3463"/>
      <c r="FF70" s="3463"/>
      <c r="FG70" s="3463"/>
      <c r="FH70" s="3463"/>
      <c r="FI70" s="3493"/>
      <c r="FJ70" s="3496"/>
      <c r="FK70" s="3463"/>
      <c r="FL70" s="3463"/>
      <c r="FM70" s="3463"/>
      <c r="FN70" s="3463"/>
      <c r="FO70" s="3493"/>
      <c r="FP70" s="3496"/>
      <c r="FQ70" s="3463"/>
      <c r="FR70" s="3463"/>
      <c r="FS70" s="3463"/>
      <c r="FT70" s="3463"/>
      <c r="FU70" s="3493"/>
      <c r="FV70" s="3496"/>
      <c r="FW70" s="3463"/>
      <c r="FX70" s="3463"/>
      <c r="FY70" s="3463"/>
      <c r="FZ70" s="3463"/>
      <c r="GA70" s="3493"/>
      <c r="GB70" s="3496"/>
      <c r="GC70" s="3463"/>
      <c r="GD70" s="3463"/>
      <c r="GE70" s="3463"/>
      <c r="GF70" s="3458"/>
      <c r="GG70" s="3507"/>
      <c r="GH70" s="421">
        <f t="shared" si="0"/>
        <v>0</v>
      </c>
      <c r="GI70" s="421">
        <f t="shared" si="1"/>
        <v>0</v>
      </c>
      <c r="GJ70" s="421">
        <f t="shared" si="2"/>
        <v>0</v>
      </c>
      <c r="GK70" s="14"/>
      <c r="GM70" s="422">
        <f t="shared" si="3"/>
        <v>0</v>
      </c>
      <c r="GN70" s="422">
        <f t="shared" si="4"/>
        <v>0</v>
      </c>
      <c r="GO70" s="422">
        <f t="shared" si="5"/>
        <v>0</v>
      </c>
      <c r="GP70" s="422">
        <f t="shared" si="6"/>
        <v>0</v>
      </c>
      <c r="GQ70" s="422">
        <f t="shared" si="7"/>
        <v>0</v>
      </c>
      <c r="GR70" s="422">
        <f t="shared" si="8"/>
        <v>0</v>
      </c>
      <c r="GS70" s="417" t="str">
        <f t="shared" si="9"/>
        <v/>
      </c>
      <c r="GT70" s="417" t="str">
        <f t="shared" si="10"/>
        <v/>
      </c>
    </row>
    <row r="71" spans="1:202" hidden="1">
      <c r="A71" s="3438">
        <v>48</v>
      </c>
      <c r="B71" s="3443"/>
      <c r="C71" s="3447"/>
      <c r="D71" s="3452"/>
      <c r="E71" s="3458"/>
      <c r="F71" s="3463"/>
      <c r="G71" s="3463"/>
      <c r="H71" s="3463"/>
      <c r="I71" s="3466"/>
      <c r="J71" s="3469"/>
      <c r="K71" s="3463"/>
      <c r="L71" s="3463"/>
      <c r="M71" s="3463"/>
      <c r="N71" s="3463"/>
      <c r="O71" s="3466"/>
      <c r="P71" s="3469"/>
      <c r="Q71" s="3463"/>
      <c r="R71" s="3463"/>
      <c r="S71" s="3463"/>
      <c r="T71" s="3463"/>
      <c r="U71" s="3466"/>
      <c r="V71" s="3469"/>
      <c r="W71" s="3463"/>
      <c r="X71" s="3463"/>
      <c r="Y71" s="3463"/>
      <c r="Z71" s="3463"/>
      <c r="AA71" s="3466"/>
      <c r="AB71" s="3469"/>
      <c r="AC71" s="3463"/>
      <c r="AD71" s="3463"/>
      <c r="AE71" s="3463"/>
      <c r="AF71" s="3463"/>
      <c r="AG71" s="3466"/>
      <c r="AH71" s="3469"/>
      <c r="AI71" s="3463"/>
      <c r="AJ71" s="3463"/>
      <c r="AK71" s="3463"/>
      <c r="AL71" s="3463"/>
      <c r="AM71" s="3466"/>
      <c r="AN71" s="3469"/>
      <c r="AO71" s="3463"/>
      <c r="AP71" s="3463"/>
      <c r="AQ71" s="3463"/>
      <c r="AR71" s="3463"/>
      <c r="AS71" s="3493"/>
      <c r="AT71" s="3496"/>
      <c r="AU71" s="3463"/>
      <c r="AV71" s="3463"/>
      <c r="AW71" s="3463"/>
      <c r="AX71" s="3463"/>
      <c r="AY71" s="3466"/>
      <c r="AZ71" s="3469"/>
      <c r="BA71" s="3463"/>
      <c r="BB71" s="3463"/>
      <c r="BC71" s="3463"/>
      <c r="BD71" s="3463"/>
      <c r="BE71" s="3466"/>
      <c r="BF71" s="3469"/>
      <c r="BG71" s="3463"/>
      <c r="BH71" s="3463"/>
      <c r="BI71" s="3463"/>
      <c r="BJ71" s="3463"/>
      <c r="BK71" s="3466"/>
      <c r="BL71" s="3469"/>
      <c r="BM71" s="3463"/>
      <c r="BN71" s="3463"/>
      <c r="BO71" s="3463"/>
      <c r="BP71" s="3463"/>
      <c r="BQ71" s="3493"/>
      <c r="BR71" s="3496"/>
      <c r="BS71" s="3463"/>
      <c r="BT71" s="3463"/>
      <c r="BU71" s="3463"/>
      <c r="BV71" s="3463"/>
      <c r="BW71" s="3466"/>
      <c r="BX71" s="3469"/>
      <c r="BY71" s="3463"/>
      <c r="BZ71" s="3463"/>
      <c r="CA71" s="3463"/>
      <c r="CB71" s="3463"/>
      <c r="CC71" s="3466"/>
      <c r="CD71" s="3469"/>
      <c r="CE71" s="3463"/>
      <c r="CF71" s="3463"/>
      <c r="CG71" s="3463"/>
      <c r="CH71" s="3463"/>
      <c r="CI71" s="3466"/>
      <c r="CJ71" s="3469"/>
      <c r="CK71" s="3463"/>
      <c r="CL71" s="3463"/>
      <c r="CM71" s="3463"/>
      <c r="CN71" s="3463"/>
      <c r="CO71" s="3466"/>
      <c r="CP71" s="3469"/>
      <c r="CQ71" s="3463"/>
      <c r="CR71" s="3463"/>
      <c r="CS71" s="3463"/>
      <c r="CT71" s="3463"/>
      <c r="CU71" s="3466"/>
      <c r="CV71" s="3469"/>
      <c r="CW71" s="3463"/>
      <c r="CX71" s="3463"/>
      <c r="CY71" s="3463"/>
      <c r="CZ71" s="3463"/>
      <c r="DA71" s="3493"/>
      <c r="DB71" s="3496"/>
      <c r="DC71" s="3463"/>
      <c r="DD71" s="3463"/>
      <c r="DE71" s="3463"/>
      <c r="DF71" s="3463"/>
      <c r="DG71" s="3493"/>
      <c r="DH71" s="3496"/>
      <c r="DI71" s="3463"/>
      <c r="DJ71" s="3463"/>
      <c r="DK71" s="3463"/>
      <c r="DL71" s="3463"/>
      <c r="DM71" s="3493"/>
      <c r="DN71" s="3496"/>
      <c r="DO71" s="3463"/>
      <c r="DP71" s="3463"/>
      <c r="DQ71" s="3463"/>
      <c r="DR71" s="3463"/>
      <c r="DS71" s="3493"/>
      <c r="DT71" s="3496"/>
      <c r="DU71" s="3463"/>
      <c r="DV71" s="3463"/>
      <c r="DW71" s="3463"/>
      <c r="DX71" s="3463"/>
      <c r="DY71" s="3493"/>
      <c r="DZ71" s="3496"/>
      <c r="EA71" s="3463"/>
      <c r="EB71" s="3463"/>
      <c r="EC71" s="3463"/>
      <c r="ED71" s="3463"/>
      <c r="EE71" s="3493"/>
      <c r="EF71" s="3496"/>
      <c r="EG71" s="3463"/>
      <c r="EH71" s="3463"/>
      <c r="EI71" s="3463"/>
      <c r="EJ71" s="3463"/>
      <c r="EK71" s="3493"/>
      <c r="EL71" s="3496"/>
      <c r="EM71" s="3463"/>
      <c r="EN71" s="3463"/>
      <c r="EO71" s="3463"/>
      <c r="EP71" s="3463"/>
      <c r="EQ71" s="3493"/>
      <c r="ER71" s="3496"/>
      <c r="ES71" s="3463"/>
      <c r="ET71" s="3463"/>
      <c r="EU71" s="3463"/>
      <c r="EV71" s="3463"/>
      <c r="EW71" s="3493"/>
      <c r="EX71" s="3496"/>
      <c r="EY71" s="3463"/>
      <c r="EZ71" s="3463"/>
      <c r="FA71" s="3463"/>
      <c r="FB71" s="3463"/>
      <c r="FC71" s="3493"/>
      <c r="FD71" s="3496"/>
      <c r="FE71" s="3463"/>
      <c r="FF71" s="3463"/>
      <c r="FG71" s="3463"/>
      <c r="FH71" s="3463"/>
      <c r="FI71" s="3493"/>
      <c r="FJ71" s="3496"/>
      <c r="FK71" s="3463"/>
      <c r="FL71" s="3463"/>
      <c r="FM71" s="3463"/>
      <c r="FN71" s="3463"/>
      <c r="FO71" s="3493"/>
      <c r="FP71" s="3496"/>
      <c r="FQ71" s="3463"/>
      <c r="FR71" s="3463"/>
      <c r="FS71" s="3463"/>
      <c r="FT71" s="3463"/>
      <c r="FU71" s="3493"/>
      <c r="FV71" s="3496"/>
      <c r="FW71" s="3463"/>
      <c r="FX71" s="3463"/>
      <c r="FY71" s="3463"/>
      <c r="FZ71" s="3463"/>
      <c r="GA71" s="3493"/>
      <c r="GB71" s="3496"/>
      <c r="GC71" s="3463"/>
      <c r="GD71" s="3463"/>
      <c r="GE71" s="3463"/>
      <c r="GF71" s="3458"/>
      <c r="GG71" s="3507"/>
      <c r="GH71" s="421">
        <f t="shared" si="0"/>
        <v>0</v>
      </c>
      <c r="GI71" s="421">
        <f t="shared" si="1"/>
        <v>0</v>
      </c>
      <c r="GJ71" s="421">
        <f t="shared" si="2"/>
        <v>0</v>
      </c>
      <c r="GK71" s="14"/>
      <c r="GM71" s="422">
        <f t="shared" si="3"/>
        <v>0</v>
      </c>
      <c r="GN71" s="422">
        <f t="shared" si="4"/>
        <v>0</v>
      </c>
      <c r="GO71" s="422">
        <f t="shared" si="5"/>
        <v>0</v>
      </c>
      <c r="GP71" s="422">
        <f t="shared" si="6"/>
        <v>0</v>
      </c>
      <c r="GQ71" s="422">
        <f t="shared" si="7"/>
        <v>0</v>
      </c>
      <c r="GR71" s="422">
        <f t="shared" si="8"/>
        <v>0</v>
      </c>
      <c r="GS71" s="417" t="str">
        <f t="shared" si="9"/>
        <v/>
      </c>
      <c r="GT71" s="417" t="str">
        <f t="shared" si="10"/>
        <v/>
      </c>
    </row>
    <row r="72" spans="1:202" hidden="1">
      <c r="A72" s="3438">
        <v>49</v>
      </c>
      <c r="B72" s="3443"/>
      <c r="C72" s="3447"/>
      <c r="D72" s="3452"/>
      <c r="E72" s="3458"/>
      <c r="F72" s="3463"/>
      <c r="G72" s="3463"/>
      <c r="H72" s="3463"/>
      <c r="I72" s="3466"/>
      <c r="J72" s="3469"/>
      <c r="K72" s="3463"/>
      <c r="L72" s="3463"/>
      <c r="M72" s="3463"/>
      <c r="N72" s="3463"/>
      <c r="O72" s="3466"/>
      <c r="P72" s="3469"/>
      <c r="Q72" s="3463"/>
      <c r="R72" s="3463"/>
      <c r="S72" s="3463"/>
      <c r="T72" s="3463"/>
      <c r="U72" s="3466"/>
      <c r="V72" s="3469"/>
      <c r="W72" s="3463"/>
      <c r="X72" s="3463"/>
      <c r="Y72" s="3463"/>
      <c r="Z72" s="3463"/>
      <c r="AA72" s="3466"/>
      <c r="AB72" s="3469"/>
      <c r="AC72" s="3463"/>
      <c r="AD72" s="3463"/>
      <c r="AE72" s="3463"/>
      <c r="AF72" s="3463"/>
      <c r="AG72" s="3466"/>
      <c r="AH72" s="3469"/>
      <c r="AI72" s="3463"/>
      <c r="AJ72" s="3463"/>
      <c r="AK72" s="3463"/>
      <c r="AL72" s="3463"/>
      <c r="AM72" s="3466"/>
      <c r="AN72" s="3469"/>
      <c r="AO72" s="3463"/>
      <c r="AP72" s="3463"/>
      <c r="AQ72" s="3463"/>
      <c r="AR72" s="3463"/>
      <c r="AS72" s="3493"/>
      <c r="AT72" s="3496"/>
      <c r="AU72" s="3463"/>
      <c r="AV72" s="3463"/>
      <c r="AW72" s="3463"/>
      <c r="AX72" s="3463"/>
      <c r="AY72" s="3466"/>
      <c r="AZ72" s="3469"/>
      <c r="BA72" s="3463"/>
      <c r="BB72" s="3463"/>
      <c r="BC72" s="3463"/>
      <c r="BD72" s="3463"/>
      <c r="BE72" s="3466"/>
      <c r="BF72" s="3469"/>
      <c r="BG72" s="3463"/>
      <c r="BH72" s="3463"/>
      <c r="BI72" s="3463"/>
      <c r="BJ72" s="3463"/>
      <c r="BK72" s="3466"/>
      <c r="BL72" s="3469"/>
      <c r="BM72" s="3463"/>
      <c r="BN72" s="3463"/>
      <c r="BO72" s="3463"/>
      <c r="BP72" s="3463"/>
      <c r="BQ72" s="3493"/>
      <c r="BR72" s="3496"/>
      <c r="BS72" s="3463"/>
      <c r="BT72" s="3463"/>
      <c r="BU72" s="3463"/>
      <c r="BV72" s="3463"/>
      <c r="BW72" s="3466"/>
      <c r="BX72" s="3469"/>
      <c r="BY72" s="3463"/>
      <c r="BZ72" s="3463"/>
      <c r="CA72" s="3463"/>
      <c r="CB72" s="3463"/>
      <c r="CC72" s="3466"/>
      <c r="CD72" s="3469"/>
      <c r="CE72" s="3463"/>
      <c r="CF72" s="3463"/>
      <c r="CG72" s="3463"/>
      <c r="CH72" s="3463"/>
      <c r="CI72" s="3466"/>
      <c r="CJ72" s="3469"/>
      <c r="CK72" s="3463"/>
      <c r="CL72" s="3463"/>
      <c r="CM72" s="3463"/>
      <c r="CN72" s="3463"/>
      <c r="CO72" s="3466"/>
      <c r="CP72" s="3469"/>
      <c r="CQ72" s="3463"/>
      <c r="CR72" s="3463"/>
      <c r="CS72" s="3463"/>
      <c r="CT72" s="3463"/>
      <c r="CU72" s="3466"/>
      <c r="CV72" s="3469"/>
      <c r="CW72" s="3463"/>
      <c r="CX72" s="3463"/>
      <c r="CY72" s="3463"/>
      <c r="CZ72" s="3463"/>
      <c r="DA72" s="3493"/>
      <c r="DB72" s="3496"/>
      <c r="DC72" s="3463"/>
      <c r="DD72" s="3463"/>
      <c r="DE72" s="3463"/>
      <c r="DF72" s="3463"/>
      <c r="DG72" s="3493"/>
      <c r="DH72" s="3496"/>
      <c r="DI72" s="3463"/>
      <c r="DJ72" s="3463"/>
      <c r="DK72" s="3463"/>
      <c r="DL72" s="3463"/>
      <c r="DM72" s="3493"/>
      <c r="DN72" s="3496"/>
      <c r="DO72" s="3463"/>
      <c r="DP72" s="3463"/>
      <c r="DQ72" s="3463"/>
      <c r="DR72" s="3463"/>
      <c r="DS72" s="3493"/>
      <c r="DT72" s="3496"/>
      <c r="DU72" s="3463"/>
      <c r="DV72" s="3463"/>
      <c r="DW72" s="3463"/>
      <c r="DX72" s="3463"/>
      <c r="DY72" s="3493"/>
      <c r="DZ72" s="3496"/>
      <c r="EA72" s="3463"/>
      <c r="EB72" s="3463"/>
      <c r="EC72" s="3463"/>
      <c r="ED72" s="3463"/>
      <c r="EE72" s="3493"/>
      <c r="EF72" s="3496"/>
      <c r="EG72" s="3463"/>
      <c r="EH72" s="3463"/>
      <c r="EI72" s="3463"/>
      <c r="EJ72" s="3463"/>
      <c r="EK72" s="3493"/>
      <c r="EL72" s="3496"/>
      <c r="EM72" s="3463"/>
      <c r="EN72" s="3463"/>
      <c r="EO72" s="3463"/>
      <c r="EP72" s="3463"/>
      <c r="EQ72" s="3493"/>
      <c r="ER72" s="3496"/>
      <c r="ES72" s="3463"/>
      <c r="ET72" s="3463"/>
      <c r="EU72" s="3463"/>
      <c r="EV72" s="3463"/>
      <c r="EW72" s="3493"/>
      <c r="EX72" s="3496"/>
      <c r="EY72" s="3463"/>
      <c r="EZ72" s="3463"/>
      <c r="FA72" s="3463"/>
      <c r="FB72" s="3463"/>
      <c r="FC72" s="3493"/>
      <c r="FD72" s="3496"/>
      <c r="FE72" s="3463"/>
      <c r="FF72" s="3463"/>
      <c r="FG72" s="3463"/>
      <c r="FH72" s="3463"/>
      <c r="FI72" s="3493"/>
      <c r="FJ72" s="3496"/>
      <c r="FK72" s="3463"/>
      <c r="FL72" s="3463"/>
      <c r="FM72" s="3463"/>
      <c r="FN72" s="3463"/>
      <c r="FO72" s="3493"/>
      <c r="FP72" s="3496"/>
      <c r="FQ72" s="3463"/>
      <c r="FR72" s="3463"/>
      <c r="FS72" s="3463"/>
      <c r="FT72" s="3463"/>
      <c r="FU72" s="3493"/>
      <c r="FV72" s="3496"/>
      <c r="FW72" s="3463"/>
      <c r="FX72" s="3463"/>
      <c r="FY72" s="3463"/>
      <c r="FZ72" s="3463"/>
      <c r="GA72" s="3493"/>
      <c r="GB72" s="3496"/>
      <c r="GC72" s="3463"/>
      <c r="GD72" s="3463"/>
      <c r="GE72" s="3463"/>
      <c r="GF72" s="3458"/>
      <c r="GG72" s="3507"/>
      <c r="GH72" s="421">
        <f t="shared" si="0"/>
        <v>0</v>
      </c>
      <c r="GI72" s="421">
        <f t="shared" si="1"/>
        <v>0</v>
      </c>
      <c r="GJ72" s="421">
        <f t="shared" si="2"/>
        <v>0</v>
      </c>
      <c r="GK72" s="14"/>
      <c r="GM72" s="422">
        <f t="shared" si="3"/>
        <v>0</v>
      </c>
      <c r="GN72" s="422">
        <f t="shared" si="4"/>
        <v>0</v>
      </c>
      <c r="GO72" s="422">
        <f t="shared" si="5"/>
        <v>0</v>
      </c>
      <c r="GP72" s="422">
        <f t="shared" si="6"/>
        <v>0</v>
      </c>
      <c r="GQ72" s="422">
        <f t="shared" si="7"/>
        <v>0</v>
      </c>
      <c r="GR72" s="422">
        <f t="shared" si="8"/>
        <v>0</v>
      </c>
      <c r="GS72" s="417" t="str">
        <f t="shared" si="9"/>
        <v/>
      </c>
      <c r="GT72" s="417" t="str">
        <f t="shared" si="10"/>
        <v/>
      </c>
    </row>
    <row r="73" spans="1:202" hidden="1">
      <c r="A73" s="3438">
        <v>50</v>
      </c>
      <c r="B73" s="3443"/>
      <c r="C73" s="3447"/>
      <c r="D73" s="3452"/>
      <c r="E73" s="3458"/>
      <c r="F73" s="3463"/>
      <c r="G73" s="3463"/>
      <c r="H73" s="3463"/>
      <c r="I73" s="3466"/>
      <c r="J73" s="3469"/>
      <c r="K73" s="3463"/>
      <c r="L73" s="3463"/>
      <c r="M73" s="3463"/>
      <c r="N73" s="3463"/>
      <c r="O73" s="3466"/>
      <c r="P73" s="3469"/>
      <c r="Q73" s="3463"/>
      <c r="R73" s="3463"/>
      <c r="S73" s="3463"/>
      <c r="T73" s="3463"/>
      <c r="U73" s="3466"/>
      <c r="V73" s="3469"/>
      <c r="W73" s="3463"/>
      <c r="X73" s="3463"/>
      <c r="Y73" s="3463"/>
      <c r="Z73" s="3463"/>
      <c r="AA73" s="3466"/>
      <c r="AB73" s="3469"/>
      <c r="AC73" s="3463"/>
      <c r="AD73" s="3463"/>
      <c r="AE73" s="3463"/>
      <c r="AF73" s="3463"/>
      <c r="AG73" s="3466"/>
      <c r="AH73" s="3469"/>
      <c r="AI73" s="3463"/>
      <c r="AJ73" s="3463"/>
      <c r="AK73" s="3463"/>
      <c r="AL73" s="3463"/>
      <c r="AM73" s="3466"/>
      <c r="AN73" s="3469"/>
      <c r="AO73" s="3463"/>
      <c r="AP73" s="3463"/>
      <c r="AQ73" s="3463"/>
      <c r="AR73" s="3463"/>
      <c r="AS73" s="3493"/>
      <c r="AT73" s="3496"/>
      <c r="AU73" s="3463"/>
      <c r="AV73" s="3463"/>
      <c r="AW73" s="3463"/>
      <c r="AX73" s="3463"/>
      <c r="AY73" s="3466"/>
      <c r="AZ73" s="3469"/>
      <c r="BA73" s="3463"/>
      <c r="BB73" s="3463"/>
      <c r="BC73" s="3463"/>
      <c r="BD73" s="3463"/>
      <c r="BE73" s="3466"/>
      <c r="BF73" s="3469"/>
      <c r="BG73" s="3463"/>
      <c r="BH73" s="3463"/>
      <c r="BI73" s="3463"/>
      <c r="BJ73" s="3463"/>
      <c r="BK73" s="3466"/>
      <c r="BL73" s="3469"/>
      <c r="BM73" s="3463"/>
      <c r="BN73" s="3463"/>
      <c r="BO73" s="3463"/>
      <c r="BP73" s="3463"/>
      <c r="BQ73" s="3493"/>
      <c r="BR73" s="3496"/>
      <c r="BS73" s="3463"/>
      <c r="BT73" s="3463"/>
      <c r="BU73" s="3463"/>
      <c r="BV73" s="3463"/>
      <c r="BW73" s="3466"/>
      <c r="BX73" s="3469"/>
      <c r="BY73" s="3463"/>
      <c r="BZ73" s="3463"/>
      <c r="CA73" s="3463"/>
      <c r="CB73" s="3463"/>
      <c r="CC73" s="3466"/>
      <c r="CD73" s="3469"/>
      <c r="CE73" s="3463"/>
      <c r="CF73" s="3463"/>
      <c r="CG73" s="3463"/>
      <c r="CH73" s="3463"/>
      <c r="CI73" s="3466"/>
      <c r="CJ73" s="3469"/>
      <c r="CK73" s="3463"/>
      <c r="CL73" s="3463"/>
      <c r="CM73" s="3463"/>
      <c r="CN73" s="3463"/>
      <c r="CO73" s="3466"/>
      <c r="CP73" s="3469"/>
      <c r="CQ73" s="3463"/>
      <c r="CR73" s="3463"/>
      <c r="CS73" s="3463"/>
      <c r="CT73" s="3463"/>
      <c r="CU73" s="3466"/>
      <c r="CV73" s="3469"/>
      <c r="CW73" s="3463"/>
      <c r="CX73" s="3463"/>
      <c r="CY73" s="3463"/>
      <c r="CZ73" s="3463"/>
      <c r="DA73" s="3493"/>
      <c r="DB73" s="3496"/>
      <c r="DC73" s="3463"/>
      <c r="DD73" s="3463"/>
      <c r="DE73" s="3463"/>
      <c r="DF73" s="3463"/>
      <c r="DG73" s="3493"/>
      <c r="DH73" s="3496"/>
      <c r="DI73" s="3463"/>
      <c r="DJ73" s="3463"/>
      <c r="DK73" s="3463"/>
      <c r="DL73" s="3463"/>
      <c r="DM73" s="3493"/>
      <c r="DN73" s="3496"/>
      <c r="DO73" s="3463"/>
      <c r="DP73" s="3463"/>
      <c r="DQ73" s="3463"/>
      <c r="DR73" s="3463"/>
      <c r="DS73" s="3493"/>
      <c r="DT73" s="3496"/>
      <c r="DU73" s="3463"/>
      <c r="DV73" s="3463"/>
      <c r="DW73" s="3463"/>
      <c r="DX73" s="3463"/>
      <c r="DY73" s="3493"/>
      <c r="DZ73" s="3496"/>
      <c r="EA73" s="3463"/>
      <c r="EB73" s="3463"/>
      <c r="EC73" s="3463"/>
      <c r="ED73" s="3463"/>
      <c r="EE73" s="3493"/>
      <c r="EF73" s="3496"/>
      <c r="EG73" s="3463"/>
      <c r="EH73" s="3463"/>
      <c r="EI73" s="3463"/>
      <c r="EJ73" s="3463"/>
      <c r="EK73" s="3493"/>
      <c r="EL73" s="3496"/>
      <c r="EM73" s="3463"/>
      <c r="EN73" s="3463"/>
      <c r="EO73" s="3463"/>
      <c r="EP73" s="3463"/>
      <c r="EQ73" s="3493"/>
      <c r="ER73" s="3496"/>
      <c r="ES73" s="3463"/>
      <c r="ET73" s="3463"/>
      <c r="EU73" s="3463"/>
      <c r="EV73" s="3463"/>
      <c r="EW73" s="3493"/>
      <c r="EX73" s="3496"/>
      <c r="EY73" s="3463"/>
      <c r="EZ73" s="3463"/>
      <c r="FA73" s="3463"/>
      <c r="FB73" s="3463"/>
      <c r="FC73" s="3493"/>
      <c r="FD73" s="3496"/>
      <c r="FE73" s="3463"/>
      <c r="FF73" s="3463"/>
      <c r="FG73" s="3463"/>
      <c r="FH73" s="3463"/>
      <c r="FI73" s="3493"/>
      <c r="FJ73" s="3496"/>
      <c r="FK73" s="3463"/>
      <c r="FL73" s="3463"/>
      <c r="FM73" s="3463"/>
      <c r="FN73" s="3463"/>
      <c r="FO73" s="3493"/>
      <c r="FP73" s="3496"/>
      <c r="FQ73" s="3463"/>
      <c r="FR73" s="3463"/>
      <c r="FS73" s="3463"/>
      <c r="FT73" s="3463"/>
      <c r="FU73" s="3493"/>
      <c r="FV73" s="3496"/>
      <c r="FW73" s="3463"/>
      <c r="FX73" s="3463"/>
      <c r="FY73" s="3463"/>
      <c r="FZ73" s="3463"/>
      <c r="GA73" s="3493"/>
      <c r="GB73" s="3496"/>
      <c r="GC73" s="3463"/>
      <c r="GD73" s="3463"/>
      <c r="GE73" s="3463"/>
      <c r="GF73" s="3458"/>
      <c r="GG73" s="3507"/>
      <c r="GH73" s="421">
        <f t="shared" si="0"/>
        <v>0</v>
      </c>
      <c r="GI73" s="421">
        <f t="shared" si="1"/>
        <v>0</v>
      </c>
      <c r="GJ73" s="421">
        <f t="shared" si="2"/>
        <v>0</v>
      </c>
      <c r="GK73" s="14"/>
      <c r="GM73" s="422">
        <f t="shared" si="3"/>
        <v>0</v>
      </c>
      <c r="GN73" s="422">
        <f t="shared" si="4"/>
        <v>0</v>
      </c>
      <c r="GO73" s="422">
        <f t="shared" si="5"/>
        <v>0</v>
      </c>
      <c r="GP73" s="422">
        <f t="shared" si="6"/>
        <v>0</v>
      </c>
      <c r="GQ73" s="422">
        <f t="shared" si="7"/>
        <v>0</v>
      </c>
      <c r="GR73" s="422">
        <f t="shared" si="8"/>
        <v>0</v>
      </c>
      <c r="GS73" s="417" t="str">
        <f t="shared" si="9"/>
        <v/>
      </c>
      <c r="GT73" s="417" t="str">
        <f t="shared" si="10"/>
        <v/>
      </c>
    </row>
    <row r="74" spans="1:202" hidden="1">
      <c r="A74" s="3438">
        <v>51</v>
      </c>
      <c r="B74" s="3443"/>
      <c r="C74" s="3447"/>
      <c r="D74" s="3452"/>
      <c r="E74" s="3458"/>
      <c r="F74" s="3463"/>
      <c r="G74" s="3463"/>
      <c r="H74" s="3463"/>
      <c r="I74" s="3466"/>
      <c r="J74" s="3469"/>
      <c r="K74" s="3463"/>
      <c r="L74" s="3463"/>
      <c r="M74" s="3463"/>
      <c r="N74" s="3463"/>
      <c r="O74" s="3466"/>
      <c r="P74" s="3469"/>
      <c r="Q74" s="3463"/>
      <c r="R74" s="3463"/>
      <c r="S74" s="3463"/>
      <c r="T74" s="3463"/>
      <c r="U74" s="3466"/>
      <c r="V74" s="3469"/>
      <c r="W74" s="3463"/>
      <c r="X74" s="3463"/>
      <c r="Y74" s="3463"/>
      <c r="Z74" s="3463"/>
      <c r="AA74" s="3466"/>
      <c r="AB74" s="3469"/>
      <c r="AC74" s="3463"/>
      <c r="AD74" s="3463"/>
      <c r="AE74" s="3463"/>
      <c r="AF74" s="3463"/>
      <c r="AG74" s="3466"/>
      <c r="AH74" s="3469"/>
      <c r="AI74" s="3463"/>
      <c r="AJ74" s="3463"/>
      <c r="AK74" s="3463"/>
      <c r="AL74" s="3463"/>
      <c r="AM74" s="3466"/>
      <c r="AN74" s="3469"/>
      <c r="AO74" s="3463"/>
      <c r="AP74" s="3463"/>
      <c r="AQ74" s="3463"/>
      <c r="AR74" s="3463"/>
      <c r="AS74" s="3493"/>
      <c r="AT74" s="3496"/>
      <c r="AU74" s="3463"/>
      <c r="AV74" s="3463"/>
      <c r="AW74" s="3463"/>
      <c r="AX74" s="3463"/>
      <c r="AY74" s="3466"/>
      <c r="AZ74" s="3469"/>
      <c r="BA74" s="3463"/>
      <c r="BB74" s="3463"/>
      <c r="BC74" s="3463"/>
      <c r="BD74" s="3463"/>
      <c r="BE74" s="3466"/>
      <c r="BF74" s="3469"/>
      <c r="BG74" s="3463"/>
      <c r="BH74" s="3463"/>
      <c r="BI74" s="3463"/>
      <c r="BJ74" s="3463"/>
      <c r="BK74" s="3466"/>
      <c r="BL74" s="3469"/>
      <c r="BM74" s="3463"/>
      <c r="BN74" s="3463"/>
      <c r="BO74" s="3463"/>
      <c r="BP74" s="3463"/>
      <c r="BQ74" s="3493"/>
      <c r="BR74" s="3496"/>
      <c r="BS74" s="3463"/>
      <c r="BT74" s="3463"/>
      <c r="BU74" s="3463"/>
      <c r="BV74" s="3463"/>
      <c r="BW74" s="3466"/>
      <c r="BX74" s="3469"/>
      <c r="BY74" s="3463"/>
      <c r="BZ74" s="3463"/>
      <c r="CA74" s="3463"/>
      <c r="CB74" s="3463"/>
      <c r="CC74" s="3466"/>
      <c r="CD74" s="3469"/>
      <c r="CE74" s="3463"/>
      <c r="CF74" s="3463"/>
      <c r="CG74" s="3463"/>
      <c r="CH74" s="3463"/>
      <c r="CI74" s="3466"/>
      <c r="CJ74" s="3469"/>
      <c r="CK74" s="3463"/>
      <c r="CL74" s="3463"/>
      <c r="CM74" s="3463"/>
      <c r="CN74" s="3463"/>
      <c r="CO74" s="3466"/>
      <c r="CP74" s="3469"/>
      <c r="CQ74" s="3463"/>
      <c r="CR74" s="3463"/>
      <c r="CS74" s="3463"/>
      <c r="CT74" s="3463"/>
      <c r="CU74" s="3466"/>
      <c r="CV74" s="3469"/>
      <c r="CW74" s="3463"/>
      <c r="CX74" s="3463"/>
      <c r="CY74" s="3463"/>
      <c r="CZ74" s="3463"/>
      <c r="DA74" s="3493"/>
      <c r="DB74" s="3496"/>
      <c r="DC74" s="3463"/>
      <c r="DD74" s="3463"/>
      <c r="DE74" s="3463"/>
      <c r="DF74" s="3463"/>
      <c r="DG74" s="3493"/>
      <c r="DH74" s="3496"/>
      <c r="DI74" s="3463"/>
      <c r="DJ74" s="3463"/>
      <c r="DK74" s="3463"/>
      <c r="DL74" s="3463"/>
      <c r="DM74" s="3493"/>
      <c r="DN74" s="3496"/>
      <c r="DO74" s="3463"/>
      <c r="DP74" s="3463"/>
      <c r="DQ74" s="3463"/>
      <c r="DR74" s="3463"/>
      <c r="DS74" s="3493"/>
      <c r="DT74" s="3496"/>
      <c r="DU74" s="3463"/>
      <c r="DV74" s="3463"/>
      <c r="DW74" s="3463"/>
      <c r="DX74" s="3463"/>
      <c r="DY74" s="3493"/>
      <c r="DZ74" s="3496"/>
      <c r="EA74" s="3463"/>
      <c r="EB74" s="3463"/>
      <c r="EC74" s="3463"/>
      <c r="ED74" s="3463"/>
      <c r="EE74" s="3493"/>
      <c r="EF74" s="3496"/>
      <c r="EG74" s="3463"/>
      <c r="EH74" s="3463"/>
      <c r="EI74" s="3463"/>
      <c r="EJ74" s="3463"/>
      <c r="EK74" s="3493"/>
      <c r="EL74" s="3496"/>
      <c r="EM74" s="3463"/>
      <c r="EN74" s="3463"/>
      <c r="EO74" s="3463"/>
      <c r="EP74" s="3463"/>
      <c r="EQ74" s="3493"/>
      <c r="ER74" s="3496"/>
      <c r="ES74" s="3463"/>
      <c r="ET74" s="3463"/>
      <c r="EU74" s="3463"/>
      <c r="EV74" s="3463"/>
      <c r="EW74" s="3493"/>
      <c r="EX74" s="3496"/>
      <c r="EY74" s="3463"/>
      <c r="EZ74" s="3463"/>
      <c r="FA74" s="3463"/>
      <c r="FB74" s="3463"/>
      <c r="FC74" s="3493"/>
      <c r="FD74" s="3496"/>
      <c r="FE74" s="3463"/>
      <c r="FF74" s="3463"/>
      <c r="FG74" s="3463"/>
      <c r="FH74" s="3463"/>
      <c r="FI74" s="3493"/>
      <c r="FJ74" s="3496"/>
      <c r="FK74" s="3463"/>
      <c r="FL74" s="3463"/>
      <c r="FM74" s="3463"/>
      <c r="FN74" s="3463"/>
      <c r="FO74" s="3493"/>
      <c r="FP74" s="3496"/>
      <c r="FQ74" s="3463"/>
      <c r="FR74" s="3463"/>
      <c r="FS74" s="3463"/>
      <c r="FT74" s="3463"/>
      <c r="FU74" s="3493"/>
      <c r="FV74" s="3496"/>
      <c r="FW74" s="3463"/>
      <c r="FX74" s="3463"/>
      <c r="FY74" s="3463"/>
      <c r="FZ74" s="3463"/>
      <c r="GA74" s="3493"/>
      <c r="GB74" s="3496"/>
      <c r="GC74" s="3463"/>
      <c r="GD74" s="3463"/>
      <c r="GE74" s="3463"/>
      <c r="GF74" s="3458"/>
      <c r="GG74" s="3507"/>
      <c r="GH74" s="421">
        <f t="shared" si="0"/>
        <v>0</v>
      </c>
      <c r="GI74" s="421">
        <f t="shared" si="1"/>
        <v>0</v>
      </c>
      <c r="GJ74" s="421">
        <f t="shared" si="2"/>
        <v>0</v>
      </c>
      <c r="GK74" s="14"/>
      <c r="GM74" s="422">
        <f t="shared" si="3"/>
        <v>0</v>
      </c>
      <c r="GN74" s="422">
        <f t="shared" si="4"/>
        <v>0</v>
      </c>
      <c r="GO74" s="422">
        <f t="shared" si="5"/>
        <v>0</v>
      </c>
      <c r="GP74" s="422">
        <f t="shared" si="6"/>
        <v>0</v>
      </c>
      <c r="GQ74" s="422">
        <f t="shared" si="7"/>
        <v>0</v>
      </c>
      <c r="GR74" s="422">
        <f t="shared" si="8"/>
        <v>0</v>
      </c>
      <c r="GS74" s="417" t="str">
        <f t="shared" si="9"/>
        <v/>
      </c>
      <c r="GT74" s="417" t="str">
        <f t="shared" si="10"/>
        <v/>
      </c>
    </row>
    <row r="75" spans="1:202" hidden="1">
      <c r="A75" s="3438">
        <v>52</v>
      </c>
      <c r="B75" s="3443"/>
      <c r="C75" s="3447"/>
      <c r="D75" s="3452"/>
      <c r="E75" s="3458"/>
      <c r="F75" s="3463"/>
      <c r="G75" s="3463"/>
      <c r="H75" s="3463"/>
      <c r="I75" s="3466"/>
      <c r="J75" s="3469"/>
      <c r="K75" s="3463"/>
      <c r="L75" s="3463"/>
      <c r="M75" s="3463"/>
      <c r="N75" s="3463"/>
      <c r="O75" s="3466"/>
      <c r="P75" s="3469"/>
      <c r="Q75" s="3463"/>
      <c r="R75" s="3463"/>
      <c r="S75" s="3463"/>
      <c r="T75" s="3463"/>
      <c r="U75" s="3466"/>
      <c r="V75" s="3469"/>
      <c r="W75" s="3463"/>
      <c r="X75" s="3463"/>
      <c r="Y75" s="3463"/>
      <c r="Z75" s="3463"/>
      <c r="AA75" s="3466"/>
      <c r="AB75" s="3469"/>
      <c r="AC75" s="3463"/>
      <c r="AD75" s="3463"/>
      <c r="AE75" s="3463"/>
      <c r="AF75" s="3463"/>
      <c r="AG75" s="3466"/>
      <c r="AH75" s="3469"/>
      <c r="AI75" s="3463"/>
      <c r="AJ75" s="3463"/>
      <c r="AK75" s="3463"/>
      <c r="AL75" s="3463"/>
      <c r="AM75" s="3466"/>
      <c r="AN75" s="3469"/>
      <c r="AO75" s="3463"/>
      <c r="AP75" s="3463"/>
      <c r="AQ75" s="3463"/>
      <c r="AR75" s="3463"/>
      <c r="AS75" s="3493"/>
      <c r="AT75" s="3496"/>
      <c r="AU75" s="3463"/>
      <c r="AV75" s="3463"/>
      <c r="AW75" s="3463"/>
      <c r="AX75" s="3463"/>
      <c r="AY75" s="3466"/>
      <c r="AZ75" s="3469"/>
      <c r="BA75" s="3463"/>
      <c r="BB75" s="3463"/>
      <c r="BC75" s="3463"/>
      <c r="BD75" s="3463"/>
      <c r="BE75" s="3466"/>
      <c r="BF75" s="3469"/>
      <c r="BG75" s="3463"/>
      <c r="BH75" s="3463"/>
      <c r="BI75" s="3463"/>
      <c r="BJ75" s="3463"/>
      <c r="BK75" s="3466"/>
      <c r="BL75" s="3469"/>
      <c r="BM75" s="3463"/>
      <c r="BN75" s="3463"/>
      <c r="BO75" s="3463"/>
      <c r="BP75" s="3463"/>
      <c r="BQ75" s="3493"/>
      <c r="BR75" s="3496"/>
      <c r="BS75" s="3463"/>
      <c r="BT75" s="3463"/>
      <c r="BU75" s="3463"/>
      <c r="BV75" s="3463"/>
      <c r="BW75" s="3466"/>
      <c r="BX75" s="3469"/>
      <c r="BY75" s="3463"/>
      <c r="BZ75" s="3463"/>
      <c r="CA75" s="3463"/>
      <c r="CB75" s="3463"/>
      <c r="CC75" s="3466"/>
      <c r="CD75" s="3469"/>
      <c r="CE75" s="3463"/>
      <c r="CF75" s="3463"/>
      <c r="CG75" s="3463"/>
      <c r="CH75" s="3463"/>
      <c r="CI75" s="3466"/>
      <c r="CJ75" s="3469"/>
      <c r="CK75" s="3463"/>
      <c r="CL75" s="3463"/>
      <c r="CM75" s="3463"/>
      <c r="CN75" s="3463"/>
      <c r="CO75" s="3466"/>
      <c r="CP75" s="3469"/>
      <c r="CQ75" s="3463"/>
      <c r="CR75" s="3463"/>
      <c r="CS75" s="3463"/>
      <c r="CT75" s="3463"/>
      <c r="CU75" s="3466"/>
      <c r="CV75" s="3469"/>
      <c r="CW75" s="3463"/>
      <c r="CX75" s="3463"/>
      <c r="CY75" s="3463"/>
      <c r="CZ75" s="3463"/>
      <c r="DA75" s="3493"/>
      <c r="DB75" s="3496"/>
      <c r="DC75" s="3463"/>
      <c r="DD75" s="3463"/>
      <c r="DE75" s="3463"/>
      <c r="DF75" s="3463"/>
      <c r="DG75" s="3493"/>
      <c r="DH75" s="3496"/>
      <c r="DI75" s="3463"/>
      <c r="DJ75" s="3463"/>
      <c r="DK75" s="3463"/>
      <c r="DL75" s="3463"/>
      <c r="DM75" s="3493"/>
      <c r="DN75" s="3496"/>
      <c r="DO75" s="3463"/>
      <c r="DP75" s="3463"/>
      <c r="DQ75" s="3463"/>
      <c r="DR75" s="3463"/>
      <c r="DS75" s="3493"/>
      <c r="DT75" s="3496"/>
      <c r="DU75" s="3463"/>
      <c r="DV75" s="3463"/>
      <c r="DW75" s="3463"/>
      <c r="DX75" s="3463"/>
      <c r="DY75" s="3493"/>
      <c r="DZ75" s="3496"/>
      <c r="EA75" s="3463"/>
      <c r="EB75" s="3463"/>
      <c r="EC75" s="3463"/>
      <c r="ED75" s="3463"/>
      <c r="EE75" s="3493"/>
      <c r="EF75" s="3496"/>
      <c r="EG75" s="3463"/>
      <c r="EH75" s="3463"/>
      <c r="EI75" s="3463"/>
      <c r="EJ75" s="3463"/>
      <c r="EK75" s="3493"/>
      <c r="EL75" s="3496"/>
      <c r="EM75" s="3463"/>
      <c r="EN75" s="3463"/>
      <c r="EO75" s="3463"/>
      <c r="EP75" s="3463"/>
      <c r="EQ75" s="3493"/>
      <c r="ER75" s="3496"/>
      <c r="ES75" s="3463"/>
      <c r="ET75" s="3463"/>
      <c r="EU75" s="3463"/>
      <c r="EV75" s="3463"/>
      <c r="EW75" s="3493"/>
      <c r="EX75" s="3496"/>
      <c r="EY75" s="3463"/>
      <c r="EZ75" s="3463"/>
      <c r="FA75" s="3463"/>
      <c r="FB75" s="3463"/>
      <c r="FC75" s="3493"/>
      <c r="FD75" s="3496"/>
      <c r="FE75" s="3463"/>
      <c r="FF75" s="3463"/>
      <c r="FG75" s="3463"/>
      <c r="FH75" s="3463"/>
      <c r="FI75" s="3493"/>
      <c r="FJ75" s="3496"/>
      <c r="FK75" s="3463"/>
      <c r="FL75" s="3463"/>
      <c r="FM75" s="3463"/>
      <c r="FN75" s="3463"/>
      <c r="FO75" s="3493"/>
      <c r="FP75" s="3496"/>
      <c r="FQ75" s="3463"/>
      <c r="FR75" s="3463"/>
      <c r="FS75" s="3463"/>
      <c r="FT75" s="3463"/>
      <c r="FU75" s="3493"/>
      <c r="FV75" s="3496"/>
      <c r="FW75" s="3463"/>
      <c r="FX75" s="3463"/>
      <c r="FY75" s="3463"/>
      <c r="FZ75" s="3463"/>
      <c r="GA75" s="3493"/>
      <c r="GB75" s="3496"/>
      <c r="GC75" s="3463"/>
      <c r="GD75" s="3463"/>
      <c r="GE75" s="3463"/>
      <c r="GF75" s="3458"/>
      <c r="GG75" s="3507"/>
      <c r="GH75" s="421">
        <f t="shared" si="0"/>
        <v>0</v>
      </c>
      <c r="GI75" s="421">
        <f t="shared" si="1"/>
        <v>0</v>
      </c>
      <c r="GJ75" s="421">
        <f t="shared" si="2"/>
        <v>0</v>
      </c>
      <c r="GK75" s="14"/>
      <c r="GM75" s="422">
        <f t="shared" si="3"/>
        <v>0</v>
      </c>
      <c r="GN75" s="422">
        <f t="shared" si="4"/>
        <v>0</v>
      </c>
      <c r="GO75" s="422">
        <f t="shared" si="5"/>
        <v>0</v>
      </c>
      <c r="GP75" s="422">
        <f t="shared" si="6"/>
        <v>0</v>
      </c>
      <c r="GQ75" s="422">
        <f t="shared" si="7"/>
        <v>0</v>
      </c>
      <c r="GR75" s="422">
        <f t="shared" si="8"/>
        <v>0</v>
      </c>
      <c r="GS75" s="417" t="str">
        <f t="shared" si="9"/>
        <v/>
      </c>
      <c r="GT75" s="417" t="str">
        <f t="shared" si="10"/>
        <v/>
      </c>
    </row>
    <row r="76" spans="1:202" hidden="1">
      <c r="A76" s="3438">
        <v>53</v>
      </c>
      <c r="B76" s="3443"/>
      <c r="C76" s="3447"/>
      <c r="D76" s="3452"/>
      <c r="E76" s="3458"/>
      <c r="F76" s="3463"/>
      <c r="G76" s="3463"/>
      <c r="H76" s="3463"/>
      <c r="I76" s="3466"/>
      <c r="J76" s="3469"/>
      <c r="K76" s="3463"/>
      <c r="L76" s="3463"/>
      <c r="M76" s="3463"/>
      <c r="N76" s="3463"/>
      <c r="O76" s="3466"/>
      <c r="P76" s="3469"/>
      <c r="Q76" s="3463"/>
      <c r="R76" s="3463"/>
      <c r="S76" s="3463"/>
      <c r="T76" s="3463"/>
      <c r="U76" s="3466"/>
      <c r="V76" s="3469"/>
      <c r="W76" s="3463"/>
      <c r="X76" s="3463"/>
      <c r="Y76" s="3463"/>
      <c r="Z76" s="3463"/>
      <c r="AA76" s="3466"/>
      <c r="AB76" s="3469"/>
      <c r="AC76" s="3463"/>
      <c r="AD76" s="3463"/>
      <c r="AE76" s="3463"/>
      <c r="AF76" s="3463"/>
      <c r="AG76" s="3466"/>
      <c r="AH76" s="3469"/>
      <c r="AI76" s="3463"/>
      <c r="AJ76" s="3463"/>
      <c r="AK76" s="3463"/>
      <c r="AL76" s="3463"/>
      <c r="AM76" s="3466"/>
      <c r="AN76" s="3469"/>
      <c r="AO76" s="3463"/>
      <c r="AP76" s="3463"/>
      <c r="AQ76" s="3463"/>
      <c r="AR76" s="3463"/>
      <c r="AS76" s="3493"/>
      <c r="AT76" s="3496"/>
      <c r="AU76" s="3463"/>
      <c r="AV76" s="3463"/>
      <c r="AW76" s="3463"/>
      <c r="AX76" s="3463"/>
      <c r="AY76" s="3466"/>
      <c r="AZ76" s="3469"/>
      <c r="BA76" s="3463"/>
      <c r="BB76" s="3463"/>
      <c r="BC76" s="3463"/>
      <c r="BD76" s="3463"/>
      <c r="BE76" s="3466"/>
      <c r="BF76" s="3469"/>
      <c r="BG76" s="3463"/>
      <c r="BH76" s="3463"/>
      <c r="BI76" s="3463"/>
      <c r="BJ76" s="3463"/>
      <c r="BK76" s="3466"/>
      <c r="BL76" s="3469"/>
      <c r="BM76" s="3463"/>
      <c r="BN76" s="3463"/>
      <c r="BO76" s="3463"/>
      <c r="BP76" s="3463"/>
      <c r="BQ76" s="3493"/>
      <c r="BR76" s="3496"/>
      <c r="BS76" s="3463"/>
      <c r="BT76" s="3463"/>
      <c r="BU76" s="3463"/>
      <c r="BV76" s="3463"/>
      <c r="BW76" s="3466"/>
      <c r="BX76" s="3469"/>
      <c r="BY76" s="3463"/>
      <c r="BZ76" s="3463"/>
      <c r="CA76" s="3463"/>
      <c r="CB76" s="3463"/>
      <c r="CC76" s="3466"/>
      <c r="CD76" s="3469"/>
      <c r="CE76" s="3463"/>
      <c r="CF76" s="3463"/>
      <c r="CG76" s="3463"/>
      <c r="CH76" s="3463"/>
      <c r="CI76" s="3466"/>
      <c r="CJ76" s="3469"/>
      <c r="CK76" s="3463"/>
      <c r="CL76" s="3463"/>
      <c r="CM76" s="3463"/>
      <c r="CN76" s="3463"/>
      <c r="CO76" s="3466"/>
      <c r="CP76" s="3469"/>
      <c r="CQ76" s="3463"/>
      <c r="CR76" s="3463"/>
      <c r="CS76" s="3463"/>
      <c r="CT76" s="3463"/>
      <c r="CU76" s="3466"/>
      <c r="CV76" s="3469"/>
      <c r="CW76" s="3463"/>
      <c r="CX76" s="3463"/>
      <c r="CY76" s="3463"/>
      <c r="CZ76" s="3463"/>
      <c r="DA76" s="3493"/>
      <c r="DB76" s="3496"/>
      <c r="DC76" s="3463"/>
      <c r="DD76" s="3463"/>
      <c r="DE76" s="3463"/>
      <c r="DF76" s="3463"/>
      <c r="DG76" s="3493"/>
      <c r="DH76" s="3496"/>
      <c r="DI76" s="3463"/>
      <c r="DJ76" s="3463"/>
      <c r="DK76" s="3463"/>
      <c r="DL76" s="3463"/>
      <c r="DM76" s="3493"/>
      <c r="DN76" s="3496"/>
      <c r="DO76" s="3463"/>
      <c r="DP76" s="3463"/>
      <c r="DQ76" s="3463"/>
      <c r="DR76" s="3463"/>
      <c r="DS76" s="3493"/>
      <c r="DT76" s="3496"/>
      <c r="DU76" s="3463"/>
      <c r="DV76" s="3463"/>
      <c r="DW76" s="3463"/>
      <c r="DX76" s="3463"/>
      <c r="DY76" s="3493"/>
      <c r="DZ76" s="3496"/>
      <c r="EA76" s="3463"/>
      <c r="EB76" s="3463"/>
      <c r="EC76" s="3463"/>
      <c r="ED76" s="3463"/>
      <c r="EE76" s="3493"/>
      <c r="EF76" s="3496"/>
      <c r="EG76" s="3463"/>
      <c r="EH76" s="3463"/>
      <c r="EI76" s="3463"/>
      <c r="EJ76" s="3463"/>
      <c r="EK76" s="3493"/>
      <c r="EL76" s="3496"/>
      <c r="EM76" s="3463"/>
      <c r="EN76" s="3463"/>
      <c r="EO76" s="3463"/>
      <c r="EP76" s="3463"/>
      <c r="EQ76" s="3493"/>
      <c r="ER76" s="3496"/>
      <c r="ES76" s="3463"/>
      <c r="ET76" s="3463"/>
      <c r="EU76" s="3463"/>
      <c r="EV76" s="3463"/>
      <c r="EW76" s="3493"/>
      <c r="EX76" s="3496"/>
      <c r="EY76" s="3463"/>
      <c r="EZ76" s="3463"/>
      <c r="FA76" s="3463"/>
      <c r="FB76" s="3463"/>
      <c r="FC76" s="3493"/>
      <c r="FD76" s="3496"/>
      <c r="FE76" s="3463"/>
      <c r="FF76" s="3463"/>
      <c r="FG76" s="3463"/>
      <c r="FH76" s="3463"/>
      <c r="FI76" s="3493"/>
      <c r="FJ76" s="3496"/>
      <c r="FK76" s="3463"/>
      <c r="FL76" s="3463"/>
      <c r="FM76" s="3463"/>
      <c r="FN76" s="3463"/>
      <c r="FO76" s="3493"/>
      <c r="FP76" s="3496"/>
      <c r="FQ76" s="3463"/>
      <c r="FR76" s="3463"/>
      <c r="FS76" s="3463"/>
      <c r="FT76" s="3463"/>
      <c r="FU76" s="3493"/>
      <c r="FV76" s="3496"/>
      <c r="FW76" s="3463"/>
      <c r="FX76" s="3463"/>
      <c r="FY76" s="3463"/>
      <c r="FZ76" s="3463"/>
      <c r="GA76" s="3493"/>
      <c r="GB76" s="3496"/>
      <c r="GC76" s="3463"/>
      <c r="GD76" s="3463"/>
      <c r="GE76" s="3463"/>
      <c r="GF76" s="3458"/>
      <c r="GG76" s="3507"/>
      <c r="GH76" s="421">
        <f t="shared" si="0"/>
        <v>0</v>
      </c>
      <c r="GI76" s="421">
        <f t="shared" si="1"/>
        <v>0</v>
      </c>
      <c r="GJ76" s="421">
        <f t="shared" si="2"/>
        <v>0</v>
      </c>
      <c r="GK76" s="14"/>
      <c r="GM76" s="422">
        <f t="shared" si="3"/>
        <v>0</v>
      </c>
      <c r="GN76" s="422">
        <f t="shared" si="4"/>
        <v>0</v>
      </c>
      <c r="GO76" s="422">
        <f t="shared" si="5"/>
        <v>0</v>
      </c>
      <c r="GP76" s="422">
        <f t="shared" si="6"/>
        <v>0</v>
      </c>
      <c r="GQ76" s="422">
        <f t="shared" si="7"/>
        <v>0</v>
      </c>
      <c r="GR76" s="422">
        <f t="shared" si="8"/>
        <v>0</v>
      </c>
      <c r="GS76" s="417" t="str">
        <f t="shared" si="9"/>
        <v/>
      </c>
      <c r="GT76" s="417" t="str">
        <f t="shared" si="10"/>
        <v/>
      </c>
    </row>
    <row r="77" spans="1:202" hidden="1">
      <c r="A77" s="3438">
        <v>54</v>
      </c>
      <c r="B77" s="3443"/>
      <c r="C77" s="3447"/>
      <c r="D77" s="3452"/>
      <c r="E77" s="3458"/>
      <c r="F77" s="3463"/>
      <c r="G77" s="3463"/>
      <c r="H77" s="3463"/>
      <c r="I77" s="3466"/>
      <c r="J77" s="3469"/>
      <c r="K77" s="3463"/>
      <c r="L77" s="3463"/>
      <c r="M77" s="3463"/>
      <c r="N77" s="3463"/>
      <c r="O77" s="3466"/>
      <c r="P77" s="3469"/>
      <c r="Q77" s="3463"/>
      <c r="R77" s="3463"/>
      <c r="S77" s="3463"/>
      <c r="T77" s="3463"/>
      <c r="U77" s="3466"/>
      <c r="V77" s="3469"/>
      <c r="W77" s="3463"/>
      <c r="X77" s="3463"/>
      <c r="Y77" s="3463"/>
      <c r="Z77" s="3463"/>
      <c r="AA77" s="3466"/>
      <c r="AB77" s="3469"/>
      <c r="AC77" s="3463"/>
      <c r="AD77" s="3463"/>
      <c r="AE77" s="3463"/>
      <c r="AF77" s="3463"/>
      <c r="AG77" s="3466"/>
      <c r="AH77" s="3469"/>
      <c r="AI77" s="3463"/>
      <c r="AJ77" s="3463"/>
      <c r="AK77" s="3463"/>
      <c r="AL77" s="3463"/>
      <c r="AM77" s="3466"/>
      <c r="AN77" s="3469"/>
      <c r="AO77" s="3463"/>
      <c r="AP77" s="3463"/>
      <c r="AQ77" s="3463"/>
      <c r="AR77" s="3463"/>
      <c r="AS77" s="3493"/>
      <c r="AT77" s="3496"/>
      <c r="AU77" s="3463"/>
      <c r="AV77" s="3463"/>
      <c r="AW77" s="3463"/>
      <c r="AX77" s="3463"/>
      <c r="AY77" s="3466"/>
      <c r="AZ77" s="3469"/>
      <c r="BA77" s="3463"/>
      <c r="BB77" s="3463"/>
      <c r="BC77" s="3463"/>
      <c r="BD77" s="3463"/>
      <c r="BE77" s="3466"/>
      <c r="BF77" s="3469"/>
      <c r="BG77" s="3463"/>
      <c r="BH77" s="3463"/>
      <c r="BI77" s="3463"/>
      <c r="BJ77" s="3463"/>
      <c r="BK77" s="3466"/>
      <c r="BL77" s="3469"/>
      <c r="BM77" s="3463"/>
      <c r="BN77" s="3463"/>
      <c r="BO77" s="3463"/>
      <c r="BP77" s="3463"/>
      <c r="BQ77" s="3493"/>
      <c r="BR77" s="3496"/>
      <c r="BS77" s="3463"/>
      <c r="BT77" s="3463"/>
      <c r="BU77" s="3463"/>
      <c r="BV77" s="3463"/>
      <c r="BW77" s="3466"/>
      <c r="BX77" s="3469"/>
      <c r="BY77" s="3463"/>
      <c r="BZ77" s="3463"/>
      <c r="CA77" s="3463"/>
      <c r="CB77" s="3463"/>
      <c r="CC77" s="3466"/>
      <c r="CD77" s="3469"/>
      <c r="CE77" s="3463"/>
      <c r="CF77" s="3463"/>
      <c r="CG77" s="3463"/>
      <c r="CH77" s="3463"/>
      <c r="CI77" s="3466"/>
      <c r="CJ77" s="3469"/>
      <c r="CK77" s="3463"/>
      <c r="CL77" s="3463"/>
      <c r="CM77" s="3463"/>
      <c r="CN77" s="3463"/>
      <c r="CO77" s="3466"/>
      <c r="CP77" s="3469"/>
      <c r="CQ77" s="3463"/>
      <c r="CR77" s="3463"/>
      <c r="CS77" s="3463"/>
      <c r="CT77" s="3463"/>
      <c r="CU77" s="3466"/>
      <c r="CV77" s="3469"/>
      <c r="CW77" s="3463"/>
      <c r="CX77" s="3463"/>
      <c r="CY77" s="3463"/>
      <c r="CZ77" s="3463"/>
      <c r="DA77" s="3493"/>
      <c r="DB77" s="3496"/>
      <c r="DC77" s="3463"/>
      <c r="DD77" s="3463"/>
      <c r="DE77" s="3463"/>
      <c r="DF77" s="3463"/>
      <c r="DG77" s="3493"/>
      <c r="DH77" s="3496"/>
      <c r="DI77" s="3463"/>
      <c r="DJ77" s="3463"/>
      <c r="DK77" s="3463"/>
      <c r="DL77" s="3463"/>
      <c r="DM77" s="3493"/>
      <c r="DN77" s="3496"/>
      <c r="DO77" s="3463"/>
      <c r="DP77" s="3463"/>
      <c r="DQ77" s="3463"/>
      <c r="DR77" s="3463"/>
      <c r="DS77" s="3493"/>
      <c r="DT77" s="3496"/>
      <c r="DU77" s="3463"/>
      <c r="DV77" s="3463"/>
      <c r="DW77" s="3463"/>
      <c r="DX77" s="3463"/>
      <c r="DY77" s="3493"/>
      <c r="DZ77" s="3496"/>
      <c r="EA77" s="3463"/>
      <c r="EB77" s="3463"/>
      <c r="EC77" s="3463"/>
      <c r="ED77" s="3463"/>
      <c r="EE77" s="3493"/>
      <c r="EF77" s="3496"/>
      <c r="EG77" s="3463"/>
      <c r="EH77" s="3463"/>
      <c r="EI77" s="3463"/>
      <c r="EJ77" s="3463"/>
      <c r="EK77" s="3493"/>
      <c r="EL77" s="3496"/>
      <c r="EM77" s="3463"/>
      <c r="EN77" s="3463"/>
      <c r="EO77" s="3463"/>
      <c r="EP77" s="3463"/>
      <c r="EQ77" s="3493"/>
      <c r="ER77" s="3496"/>
      <c r="ES77" s="3463"/>
      <c r="ET77" s="3463"/>
      <c r="EU77" s="3463"/>
      <c r="EV77" s="3463"/>
      <c r="EW77" s="3493"/>
      <c r="EX77" s="3496"/>
      <c r="EY77" s="3463"/>
      <c r="EZ77" s="3463"/>
      <c r="FA77" s="3463"/>
      <c r="FB77" s="3463"/>
      <c r="FC77" s="3493"/>
      <c r="FD77" s="3496"/>
      <c r="FE77" s="3463"/>
      <c r="FF77" s="3463"/>
      <c r="FG77" s="3463"/>
      <c r="FH77" s="3463"/>
      <c r="FI77" s="3493"/>
      <c r="FJ77" s="3496"/>
      <c r="FK77" s="3463"/>
      <c r="FL77" s="3463"/>
      <c r="FM77" s="3463"/>
      <c r="FN77" s="3463"/>
      <c r="FO77" s="3493"/>
      <c r="FP77" s="3496"/>
      <c r="FQ77" s="3463"/>
      <c r="FR77" s="3463"/>
      <c r="FS77" s="3463"/>
      <c r="FT77" s="3463"/>
      <c r="FU77" s="3493"/>
      <c r="FV77" s="3496"/>
      <c r="FW77" s="3463"/>
      <c r="FX77" s="3463"/>
      <c r="FY77" s="3463"/>
      <c r="FZ77" s="3463"/>
      <c r="GA77" s="3493"/>
      <c r="GB77" s="3496"/>
      <c r="GC77" s="3463"/>
      <c r="GD77" s="3463"/>
      <c r="GE77" s="3463"/>
      <c r="GF77" s="3458"/>
      <c r="GG77" s="3507"/>
      <c r="GH77" s="421">
        <f t="shared" si="0"/>
        <v>0</v>
      </c>
      <c r="GI77" s="421">
        <f t="shared" si="1"/>
        <v>0</v>
      </c>
      <c r="GJ77" s="421">
        <f t="shared" si="2"/>
        <v>0</v>
      </c>
      <c r="GK77" s="14"/>
      <c r="GM77" s="422">
        <f t="shared" si="3"/>
        <v>0</v>
      </c>
      <c r="GN77" s="422">
        <f t="shared" si="4"/>
        <v>0</v>
      </c>
      <c r="GO77" s="422">
        <f t="shared" si="5"/>
        <v>0</v>
      </c>
      <c r="GP77" s="422">
        <f t="shared" si="6"/>
        <v>0</v>
      </c>
      <c r="GQ77" s="422">
        <f t="shared" si="7"/>
        <v>0</v>
      </c>
      <c r="GR77" s="422">
        <f t="shared" si="8"/>
        <v>0</v>
      </c>
      <c r="GS77" s="417" t="str">
        <f t="shared" si="9"/>
        <v/>
      </c>
      <c r="GT77" s="417" t="str">
        <f t="shared" si="10"/>
        <v/>
      </c>
    </row>
    <row r="78" spans="1:202" hidden="1">
      <c r="A78" s="3438">
        <v>55</v>
      </c>
      <c r="B78" s="3443"/>
      <c r="C78" s="3447"/>
      <c r="D78" s="3452"/>
      <c r="E78" s="3458"/>
      <c r="F78" s="3463"/>
      <c r="G78" s="3463"/>
      <c r="H78" s="3463"/>
      <c r="I78" s="3466"/>
      <c r="J78" s="3469"/>
      <c r="K78" s="3463"/>
      <c r="L78" s="3463"/>
      <c r="M78" s="3463"/>
      <c r="N78" s="3463"/>
      <c r="O78" s="3466"/>
      <c r="P78" s="3469"/>
      <c r="Q78" s="3463"/>
      <c r="R78" s="3463"/>
      <c r="S78" s="3463"/>
      <c r="T78" s="3463"/>
      <c r="U78" s="3466"/>
      <c r="V78" s="3469"/>
      <c r="W78" s="3463"/>
      <c r="X78" s="3463"/>
      <c r="Y78" s="3463"/>
      <c r="Z78" s="3463"/>
      <c r="AA78" s="3466"/>
      <c r="AB78" s="3469"/>
      <c r="AC78" s="3463"/>
      <c r="AD78" s="3463"/>
      <c r="AE78" s="3463"/>
      <c r="AF78" s="3463"/>
      <c r="AG78" s="3466"/>
      <c r="AH78" s="3469"/>
      <c r="AI78" s="3463"/>
      <c r="AJ78" s="3463"/>
      <c r="AK78" s="3463"/>
      <c r="AL78" s="3463"/>
      <c r="AM78" s="3466"/>
      <c r="AN78" s="3469"/>
      <c r="AO78" s="3463"/>
      <c r="AP78" s="3463"/>
      <c r="AQ78" s="3463"/>
      <c r="AR78" s="3463"/>
      <c r="AS78" s="3493"/>
      <c r="AT78" s="3496"/>
      <c r="AU78" s="3463"/>
      <c r="AV78" s="3463"/>
      <c r="AW78" s="3463"/>
      <c r="AX78" s="3463"/>
      <c r="AY78" s="3466"/>
      <c r="AZ78" s="3469"/>
      <c r="BA78" s="3463"/>
      <c r="BB78" s="3463"/>
      <c r="BC78" s="3463"/>
      <c r="BD78" s="3463"/>
      <c r="BE78" s="3466"/>
      <c r="BF78" s="3469"/>
      <c r="BG78" s="3463"/>
      <c r="BH78" s="3463"/>
      <c r="BI78" s="3463"/>
      <c r="BJ78" s="3463"/>
      <c r="BK78" s="3466"/>
      <c r="BL78" s="3469"/>
      <c r="BM78" s="3463"/>
      <c r="BN78" s="3463"/>
      <c r="BO78" s="3463"/>
      <c r="BP78" s="3463"/>
      <c r="BQ78" s="3493"/>
      <c r="BR78" s="3496"/>
      <c r="BS78" s="3463"/>
      <c r="BT78" s="3463"/>
      <c r="BU78" s="3463"/>
      <c r="BV78" s="3463"/>
      <c r="BW78" s="3466"/>
      <c r="BX78" s="3469"/>
      <c r="BY78" s="3463"/>
      <c r="BZ78" s="3463"/>
      <c r="CA78" s="3463"/>
      <c r="CB78" s="3463"/>
      <c r="CC78" s="3466"/>
      <c r="CD78" s="3469"/>
      <c r="CE78" s="3463"/>
      <c r="CF78" s="3463"/>
      <c r="CG78" s="3463"/>
      <c r="CH78" s="3463"/>
      <c r="CI78" s="3466"/>
      <c r="CJ78" s="3469"/>
      <c r="CK78" s="3463"/>
      <c r="CL78" s="3463"/>
      <c r="CM78" s="3463"/>
      <c r="CN78" s="3463"/>
      <c r="CO78" s="3466"/>
      <c r="CP78" s="3469"/>
      <c r="CQ78" s="3463"/>
      <c r="CR78" s="3463"/>
      <c r="CS78" s="3463"/>
      <c r="CT78" s="3463"/>
      <c r="CU78" s="3466"/>
      <c r="CV78" s="3469"/>
      <c r="CW78" s="3463"/>
      <c r="CX78" s="3463"/>
      <c r="CY78" s="3463"/>
      <c r="CZ78" s="3463"/>
      <c r="DA78" s="3493"/>
      <c r="DB78" s="3496"/>
      <c r="DC78" s="3463"/>
      <c r="DD78" s="3463"/>
      <c r="DE78" s="3463"/>
      <c r="DF78" s="3463"/>
      <c r="DG78" s="3493"/>
      <c r="DH78" s="3496"/>
      <c r="DI78" s="3463"/>
      <c r="DJ78" s="3463"/>
      <c r="DK78" s="3463"/>
      <c r="DL78" s="3463"/>
      <c r="DM78" s="3493"/>
      <c r="DN78" s="3496"/>
      <c r="DO78" s="3463"/>
      <c r="DP78" s="3463"/>
      <c r="DQ78" s="3463"/>
      <c r="DR78" s="3463"/>
      <c r="DS78" s="3493"/>
      <c r="DT78" s="3496"/>
      <c r="DU78" s="3463"/>
      <c r="DV78" s="3463"/>
      <c r="DW78" s="3463"/>
      <c r="DX78" s="3463"/>
      <c r="DY78" s="3493"/>
      <c r="DZ78" s="3496"/>
      <c r="EA78" s="3463"/>
      <c r="EB78" s="3463"/>
      <c r="EC78" s="3463"/>
      <c r="ED78" s="3463"/>
      <c r="EE78" s="3493"/>
      <c r="EF78" s="3496"/>
      <c r="EG78" s="3463"/>
      <c r="EH78" s="3463"/>
      <c r="EI78" s="3463"/>
      <c r="EJ78" s="3463"/>
      <c r="EK78" s="3493"/>
      <c r="EL78" s="3496"/>
      <c r="EM78" s="3463"/>
      <c r="EN78" s="3463"/>
      <c r="EO78" s="3463"/>
      <c r="EP78" s="3463"/>
      <c r="EQ78" s="3493"/>
      <c r="ER78" s="3496"/>
      <c r="ES78" s="3463"/>
      <c r="ET78" s="3463"/>
      <c r="EU78" s="3463"/>
      <c r="EV78" s="3463"/>
      <c r="EW78" s="3493"/>
      <c r="EX78" s="3496"/>
      <c r="EY78" s="3463"/>
      <c r="EZ78" s="3463"/>
      <c r="FA78" s="3463"/>
      <c r="FB78" s="3463"/>
      <c r="FC78" s="3493"/>
      <c r="FD78" s="3496"/>
      <c r="FE78" s="3463"/>
      <c r="FF78" s="3463"/>
      <c r="FG78" s="3463"/>
      <c r="FH78" s="3463"/>
      <c r="FI78" s="3493"/>
      <c r="FJ78" s="3496"/>
      <c r="FK78" s="3463"/>
      <c r="FL78" s="3463"/>
      <c r="FM78" s="3463"/>
      <c r="FN78" s="3463"/>
      <c r="FO78" s="3493"/>
      <c r="FP78" s="3496"/>
      <c r="FQ78" s="3463"/>
      <c r="FR78" s="3463"/>
      <c r="FS78" s="3463"/>
      <c r="FT78" s="3463"/>
      <c r="FU78" s="3493"/>
      <c r="FV78" s="3496"/>
      <c r="FW78" s="3463"/>
      <c r="FX78" s="3463"/>
      <c r="FY78" s="3463"/>
      <c r="FZ78" s="3463"/>
      <c r="GA78" s="3493"/>
      <c r="GB78" s="3496"/>
      <c r="GC78" s="3463"/>
      <c r="GD78" s="3463"/>
      <c r="GE78" s="3463"/>
      <c r="GF78" s="3458"/>
      <c r="GG78" s="3507"/>
      <c r="GH78" s="421">
        <f t="shared" si="0"/>
        <v>0</v>
      </c>
      <c r="GI78" s="421">
        <f t="shared" si="1"/>
        <v>0</v>
      </c>
      <c r="GJ78" s="421">
        <f t="shared" si="2"/>
        <v>0</v>
      </c>
      <c r="GK78" s="14"/>
      <c r="GM78" s="422">
        <f t="shared" si="3"/>
        <v>0</v>
      </c>
      <c r="GN78" s="422">
        <f t="shared" si="4"/>
        <v>0</v>
      </c>
      <c r="GO78" s="422">
        <f t="shared" si="5"/>
        <v>0</v>
      </c>
      <c r="GP78" s="422">
        <f t="shared" si="6"/>
        <v>0</v>
      </c>
      <c r="GQ78" s="422">
        <f t="shared" si="7"/>
        <v>0</v>
      </c>
      <c r="GR78" s="422">
        <f t="shared" si="8"/>
        <v>0</v>
      </c>
      <c r="GS78" s="417" t="str">
        <f t="shared" si="9"/>
        <v/>
      </c>
      <c r="GT78" s="417" t="str">
        <f t="shared" si="10"/>
        <v/>
      </c>
    </row>
    <row r="79" spans="1:202" hidden="1">
      <c r="A79" s="3438">
        <v>56</v>
      </c>
      <c r="B79" s="3443"/>
      <c r="C79" s="3447"/>
      <c r="D79" s="3452"/>
      <c r="E79" s="3458"/>
      <c r="F79" s="3463"/>
      <c r="G79" s="3463"/>
      <c r="H79" s="3463"/>
      <c r="I79" s="3466"/>
      <c r="J79" s="3469"/>
      <c r="K79" s="3463"/>
      <c r="L79" s="3463"/>
      <c r="M79" s="3463"/>
      <c r="N79" s="3463"/>
      <c r="O79" s="3466"/>
      <c r="P79" s="3469"/>
      <c r="Q79" s="3463"/>
      <c r="R79" s="3463"/>
      <c r="S79" s="3463"/>
      <c r="T79" s="3463"/>
      <c r="U79" s="3466"/>
      <c r="V79" s="3469"/>
      <c r="W79" s="3463"/>
      <c r="X79" s="3463"/>
      <c r="Y79" s="3463"/>
      <c r="Z79" s="3463"/>
      <c r="AA79" s="3466"/>
      <c r="AB79" s="3469"/>
      <c r="AC79" s="3463"/>
      <c r="AD79" s="3463"/>
      <c r="AE79" s="3463"/>
      <c r="AF79" s="3463"/>
      <c r="AG79" s="3466"/>
      <c r="AH79" s="3469"/>
      <c r="AI79" s="3463"/>
      <c r="AJ79" s="3463"/>
      <c r="AK79" s="3463"/>
      <c r="AL79" s="3463"/>
      <c r="AM79" s="3466"/>
      <c r="AN79" s="3469"/>
      <c r="AO79" s="3463"/>
      <c r="AP79" s="3463"/>
      <c r="AQ79" s="3463"/>
      <c r="AR79" s="3463"/>
      <c r="AS79" s="3493"/>
      <c r="AT79" s="3496"/>
      <c r="AU79" s="3463"/>
      <c r="AV79" s="3463"/>
      <c r="AW79" s="3463"/>
      <c r="AX79" s="3463"/>
      <c r="AY79" s="3466"/>
      <c r="AZ79" s="3469"/>
      <c r="BA79" s="3463"/>
      <c r="BB79" s="3463"/>
      <c r="BC79" s="3463"/>
      <c r="BD79" s="3463"/>
      <c r="BE79" s="3466"/>
      <c r="BF79" s="3469"/>
      <c r="BG79" s="3463"/>
      <c r="BH79" s="3463"/>
      <c r="BI79" s="3463"/>
      <c r="BJ79" s="3463"/>
      <c r="BK79" s="3466"/>
      <c r="BL79" s="3469"/>
      <c r="BM79" s="3463"/>
      <c r="BN79" s="3463"/>
      <c r="BO79" s="3463"/>
      <c r="BP79" s="3463"/>
      <c r="BQ79" s="3493"/>
      <c r="BR79" s="3496"/>
      <c r="BS79" s="3463"/>
      <c r="BT79" s="3463"/>
      <c r="BU79" s="3463"/>
      <c r="BV79" s="3463"/>
      <c r="BW79" s="3466"/>
      <c r="BX79" s="3469"/>
      <c r="BY79" s="3463"/>
      <c r="BZ79" s="3463"/>
      <c r="CA79" s="3463"/>
      <c r="CB79" s="3463"/>
      <c r="CC79" s="3466"/>
      <c r="CD79" s="3469"/>
      <c r="CE79" s="3463"/>
      <c r="CF79" s="3463"/>
      <c r="CG79" s="3463"/>
      <c r="CH79" s="3463"/>
      <c r="CI79" s="3466"/>
      <c r="CJ79" s="3469"/>
      <c r="CK79" s="3463"/>
      <c r="CL79" s="3463"/>
      <c r="CM79" s="3463"/>
      <c r="CN79" s="3463"/>
      <c r="CO79" s="3466"/>
      <c r="CP79" s="3469"/>
      <c r="CQ79" s="3463"/>
      <c r="CR79" s="3463"/>
      <c r="CS79" s="3463"/>
      <c r="CT79" s="3463"/>
      <c r="CU79" s="3466"/>
      <c r="CV79" s="3469"/>
      <c r="CW79" s="3463"/>
      <c r="CX79" s="3463"/>
      <c r="CY79" s="3463"/>
      <c r="CZ79" s="3463"/>
      <c r="DA79" s="3493"/>
      <c r="DB79" s="3496"/>
      <c r="DC79" s="3463"/>
      <c r="DD79" s="3463"/>
      <c r="DE79" s="3463"/>
      <c r="DF79" s="3463"/>
      <c r="DG79" s="3493"/>
      <c r="DH79" s="3496"/>
      <c r="DI79" s="3463"/>
      <c r="DJ79" s="3463"/>
      <c r="DK79" s="3463"/>
      <c r="DL79" s="3463"/>
      <c r="DM79" s="3493"/>
      <c r="DN79" s="3496"/>
      <c r="DO79" s="3463"/>
      <c r="DP79" s="3463"/>
      <c r="DQ79" s="3463"/>
      <c r="DR79" s="3463"/>
      <c r="DS79" s="3493"/>
      <c r="DT79" s="3496"/>
      <c r="DU79" s="3463"/>
      <c r="DV79" s="3463"/>
      <c r="DW79" s="3463"/>
      <c r="DX79" s="3463"/>
      <c r="DY79" s="3493"/>
      <c r="DZ79" s="3496"/>
      <c r="EA79" s="3463"/>
      <c r="EB79" s="3463"/>
      <c r="EC79" s="3463"/>
      <c r="ED79" s="3463"/>
      <c r="EE79" s="3493"/>
      <c r="EF79" s="3496"/>
      <c r="EG79" s="3463"/>
      <c r="EH79" s="3463"/>
      <c r="EI79" s="3463"/>
      <c r="EJ79" s="3463"/>
      <c r="EK79" s="3493"/>
      <c r="EL79" s="3496"/>
      <c r="EM79" s="3463"/>
      <c r="EN79" s="3463"/>
      <c r="EO79" s="3463"/>
      <c r="EP79" s="3463"/>
      <c r="EQ79" s="3493"/>
      <c r="ER79" s="3496"/>
      <c r="ES79" s="3463"/>
      <c r="ET79" s="3463"/>
      <c r="EU79" s="3463"/>
      <c r="EV79" s="3463"/>
      <c r="EW79" s="3493"/>
      <c r="EX79" s="3496"/>
      <c r="EY79" s="3463"/>
      <c r="EZ79" s="3463"/>
      <c r="FA79" s="3463"/>
      <c r="FB79" s="3463"/>
      <c r="FC79" s="3493"/>
      <c r="FD79" s="3496"/>
      <c r="FE79" s="3463"/>
      <c r="FF79" s="3463"/>
      <c r="FG79" s="3463"/>
      <c r="FH79" s="3463"/>
      <c r="FI79" s="3493"/>
      <c r="FJ79" s="3496"/>
      <c r="FK79" s="3463"/>
      <c r="FL79" s="3463"/>
      <c r="FM79" s="3463"/>
      <c r="FN79" s="3463"/>
      <c r="FO79" s="3493"/>
      <c r="FP79" s="3496"/>
      <c r="FQ79" s="3463"/>
      <c r="FR79" s="3463"/>
      <c r="FS79" s="3463"/>
      <c r="FT79" s="3463"/>
      <c r="FU79" s="3493"/>
      <c r="FV79" s="3496"/>
      <c r="FW79" s="3463"/>
      <c r="FX79" s="3463"/>
      <c r="FY79" s="3463"/>
      <c r="FZ79" s="3463"/>
      <c r="GA79" s="3493"/>
      <c r="GB79" s="3496"/>
      <c r="GC79" s="3463"/>
      <c r="GD79" s="3463"/>
      <c r="GE79" s="3463"/>
      <c r="GF79" s="3458"/>
      <c r="GG79" s="3507"/>
      <c r="GH79" s="421">
        <f t="shared" si="0"/>
        <v>0</v>
      </c>
      <c r="GI79" s="421">
        <f t="shared" si="1"/>
        <v>0</v>
      </c>
      <c r="GJ79" s="421">
        <f t="shared" si="2"/>
        <v>0</v>
      </c>
      <c r="GK79" s="14"/>
      <c r="GM79" s="422">
        <f t="shared" si="3"/>
        <v>0</v>
      </c>
      <c r="GN79" s="422">
        <f t="shared" si="4"/>
        <v>0</v>
      </c>
      <c r="GO79" s="422">
        <f t="shared" si="5"/>
        <v>0</v>
      </c>
      <c r="GP79" s="422">
        <f t="shared" si="6"/>
        <v>0</v>
      </c>
      <c r="GQ79" s="422">
        <f t="shared" si="7"/>
        <v>0</v>
      </c>
      <c r="GR79" s="422">
        <f t="shared" si="8"/>
        <v>0</v>
      </c>
      <c r="GS79" s="417" t="str">
        <f t="shared" si="9"/>
        <v/>
      </c>
      <c r="GT79" s="417" t="str">
        <f t="shared" si="10"/>
        <v/>
      </c>
    </row>
    <row r="80" spans="1:202" hidden="1">
      <c r="A80" s="3438">
        <v>57</v>
      </c>
      <c r="B80" s="3443"/>
      <c r="C80" s="3447"/>
      <c r="D80" s="3452"/>
      <c r="E80" s="3458"/>
      <c r="F80" s="3463"/>
      <c r="G80" s="3463"/>
      <c r="H80" s="3463"/>
      <c r="I80" s="3466"/>
      <c r="J80" s="3469"/>
      <c r="K80" s="3463"/>
      <c r="L80" s="3463"/>
      <c r="M80" s="3463"/>
      <c r="N80" s="3463"/>
      <c r="O80" s="3466"/>
      <c r="P80" s="3469"/>
      <c r="Q80" s="3463"/>
      <c r="R80" s="3463"/>
      <c r="S80" s="3463"/>
      <c r="T80" s="3463"/>
      <c r="U80" s="3466"/>
      <c r="V80" s="3469"/>
      <c r="W80" s="3463"/>
      <c r="X80" s="3463"/>
      <c r="Y80" s="3463"/>
      <c r="Z80" s="3463"/>
      <c r="AA80" s="3466"/>
      <c r="AB80" s="3469"/>
      <c r="AC80" s="3463"/>
      <c r="AD80" s="3463"/>
      <c r="AE80" s="3463"/>
      <c r="AF80" s="3463"/>
      <c r="AG80" s="3466"/>
      <c r="AH80" s="3469"/>
      <c r="AI80" s="3463"/>
      <c r="AJ80" s="3463"/>
      <c r="AK80" s="3463"/>
      <c r="AL80" s="3463"/>
      <c r="AM80" s="3466"/>
      <c r="AN80" s="3469"/>
      <c r="AO80" s="3463"/>
      <c r="AP80" s="3463"/>
      <c r="AQ80" s="3463"/>
      <c r="AR80" s="3463"/>
      <c r="AS80" s="3493"/>
      <c r="AT80" s="3496"/>
      <c r="AU80" s="3463"/>
      <c r="AV80" s="3463"/>
      <c r="AW80" s="3463"/>
      <c r="AX80" s="3463"/>
      <c r="AY80" s="3466"/>
      <c r="AZ80" s="3469"/>
      <c r="BA80" s="3463"/>
      <c r="BB80" s="3463"/>
      <c r="BC80" s="3463"/>
      <c r="BD80" s="3463"/>
      <c r="BE80" s="3466"/>
      <c r="BF80" s="3469"/>
      <c r="BG80" s="3463"/>
      <c r="BH80" s="3463"/>
      <c r="BI80" s="3463"/>
      <c r="BJ80" s="3463"/>
      <c r="BK80" s="3466"/>
      <c r="BL80" s="3469"/>
      <c r="BM80" s="3463"/>
      <c r="BN80" s="3463"/>
      <c r="BO80" s="3463"/>
      <c r="BP80" s="3463"/>
      <c r="BQ80" s="3493"/>
      <c r="BR80" s="3496"/>
      <c r="BS80" s="3463"/>
      <c r="BT80" s="3463"/>
      <c r="BU80" s="3463"/>
      <c r="BV80" s="3463"/>
      <c r="BW80" s="3466"/>
      <c r="BX80" s="3469"/>
      <c r="BY80" s="3463"/>
      <c r="BZ80" s="3463"/>
      <c r="CA80" s="3463"/>
      <c r="CB80" s="3463"/>
      <c r="CC80" s="3466"/>
      <c r="CD80" s="3469"/>
      <c r="CE80" s="3463"/>
      <c r="CF80" s="3463"/>
      <c r="CG80" s="3463"/>
      <c r="CH80" s="3463"/>
      <c r="CI80" s="3466"/>
      <c r="CJ80" s="3469"/>
      <c r="CK80" s="3463"/>
      <c r="CL80" s="3463"/>
      <c r="CM80" s="3463"/>
      <c r="CN80" s="3463"/>
      <c r="CO80" s="3466"/>
      <c r="CP80" s="3469"/>
      <c r="CQ80" s="3463"/>
      <c r="CR80" s="3463"/>
      <c r="CS80" s="3463"/>
      <c r="CT80" s="3463"/>
      <c r="CU80" s="3466"/>
      <c r="CV80" s="3469"/>
      <c r="CW80" s="3463"/>
      <c r="CX80" s="3463"/>
      <c r="CY80" s="3463"/>
      <c r="CZ80" s="3463"/>
      <c r="DA80" s="3493"/>
      <c r="DB80" s="3496"/>
      <c r="DC80" s="3463"/>
      <c r="DD80" s="3463"/>
      <c r="DE80" s="3463"/>
      <c r="DF80" s="3463"/>
      <c r="DG80" s="3493"/>
      <c r="DH80" s="3496"/>
      <c r="DI80" s="3463"/>
      <c r="DJ80" s="3463"/>
      <c r="DK80" s="3463"/>
      <c r="DL80" s="3463"/>
      <c r="DM80" s="3493"/>
      <c r="DN80" s="3496"/>
      <c r="DO80" s="3463"/>
      <c r="DP80" s="3463"/>
      <c r="DQ80" s="3463"/>
      <c r="DR80" s="3463"/>
      <c r="DS80" s="3493"/>
      <c r="DT80" s="3496"/>
      <c r="DU80" s="3463"/>
      <c r="DV80" s="3463"/>
      <c r="DW80" s="3463"/>
      <c r="DX80" s="3463"/>
      <c r="DY80" s="3493"/>
      <c r="DZ80" s="3496"/>
      <c r="EA80" s="3463"/>
      <c r="EB80" s="3463"/>
      <c r="EC80" s="3463"/>
      <c r="ED80" s="3463"/>
      <c r="EE80" s="3493"/>
      <c r="EF80" s="3496"/>
      <c r="EG80" s="3463"/>
      <c r="EH80" s="3463"/>
      <c r="EI80" s="3463"/>
      <c r="EJ80" s="3463"/>
      <c r="EK80" s="3493"/>
      <c r="EL80" s="3496"/>
      <c r="EM80" s="3463"/>
      <c r="EN80" s="3463"/>
      <c r="EO80" s="3463"/>
      <c r="EP80" s="3463"/>
      <c r="EQ80" s="3493"/>
      <c r="ER80" s="3496"/>
      <c r="ES80" s="3463"/>
      <c r="ET80" s="3463"/>
      <c r="EU80" s="3463"/>
      <c r="EV80" s="3463"/>
      <c r="EW80" s="3493"/>
      <c r="EX80" s="3496"/>
      <c r="EY80" s="3463"/>
      <c r="EZ80" s="3463"/>
      <c r="FA80" s="3463"/>
      <c r="FB80" s="3463"/>
      <c r="FC80" s="3493"/>
      <c r="FD80" s="3496"/>
      <c r="FE80" s="3463"/>
      <c r="FF80" s="3463"/>
      <c r="FG80" s="3463"/>
      <c r="FH80" s="3463"/>
      <c r="FI80" s="3493"/>
      <c r="FJ80" s="3496"/>
      <c r="FK80" s="3463"/>
      <c r="FL80" s="3463"/>
      <c r="FM80" s="3463"/>
      <c r="FN80" s="3463"/>
      <c r="FO80" s="3493"/>
      <c r="FP80" s="3496"/>
      <c r="FQ80" s="3463"/>
      <c r="FR80" s="3463"/>
      <c r="FS80" s="3463"/>
      <c r="FT80" s="3463"/>
      <c r="FU80" s="3493"/>
      <c r="FV80" s="3496"/>
      <c r="FW80" s="3463"/>
      <c r="FX80" s="3463"/>
      <c r="FY80" s="3463"/>
      <c r="FZ80" s="3463"/>
      <c r="GA80" s="3493"/>
      <c r="GB80" s="3496"/>
      <c r="GC80" s="3463"/>
      <c r="GD80" s="3463"/>
      <c r="GE80" s="3463"/>
      <c r="GF80" s="3458"/>
      <c r="GG80" s="3507"/>
      <c r="GH80" s="421">
        <f t="shared" si="0"/>
        <v>0</v>
      </c>
      <c r="GI80" s="421">
        <f t="shared" si="1"/>
        <v>0</v>
      </c>
      <c r="GJ80" s="421">
        <f t="shared" si="2"/>
        <v>0</v>
      </c>
      <c r="GK80" s="14"/>
      <c r="GM80" s="422">
        <f t="shared" si="3"/>
        <v>0</v>
      </c>
      <c r="GN80" s="422">
        <f t="shared" si="4"/>
        <v>0</v>
      </c>
      <c r="GO80" s="422">
        <f t="shared" si="5"/>
        <v>0</v>
      </c>
      <c r="GP80" s="422">
        <f t="shared" si="6"/>
        <v>0</v>
      </c>
      <c r="GQ80" s="422">
        <f t="shared" si="7"/>
        <v>0</v>
      </c>
      <c r="GR80" s="422">
        <f t="shared" si="8"/>
        <v>0</v>
      </c>
      <c r="GS80" s="417" t="str">
        <f t="shared" si="9"/>
        <v/>
      </c>
      <c r="GT80" s="417" t="str">
        <f t="shared" si="10"/>
        <v/>
      </c>
    </row>
    <row r="81" spans="1:202" hidden="1">
      <c r="A81" s="3438">
        <v>58</v>
      </c>
      <c r="B81" s="3443"/>
      <c r="C81" s="3447"/>
      <c r="D81" s="3452"/>
      <c r="E81" s="3458"/>
      <c r="F81" s="3463"/>
      <c r="G81" s="3463"/>
      <c r="H81" s="3463"/>
      <c r="I81" s="3466"/>
      <c r="J81" s="3469"/>
      <c r="K81" s="3463"/>
      <c r="L81" s="3463"/>
      <c r="M81" s="3463"/>
      <c r="N81" s="3463"/>
      <c r="O81" s="3466"/>
      <c r="P81" s="3469"/>
      <c r="Q81" s="3463"/>
      <c r="R81" s="3463"/>
      <c r="S81" s="3463"/>
      <c r="T81" s="3463"/>
      <c r="U81" s="3466"/>
      <c r="V81" s="3469"/>
      <c r="W81" s="3463"/>
      <c r="X81" s="3463"/>
      <c r="Y81" s="3463"/>
      <c r="Z81" s="3463"/>
      <c r="AA81" s="3466"/>
      <c r="AB81" s="3469"/>
      <c r="AC81" s="3463"/>
      <c r="AD81" s="3463"/>
      <c r="AE81" s="3463"/>
      <c r="AF81" s="3463"/>
      <c r="AG81" s="3466"/>
      <c r="AH81" s="3469"/>
      <c r="AI81" s="3463"/>
      <c r="AJ81" s="3463"/>
      <c r="AK81" s="3463"/>
      <c r="AL81" s="3463"/>
      <c r="AM81" s="3466"/>
      <c r="AN81" s="3469"/>
      <c r="AO81" s="3463"/>
      <c r="AP81" s="3463"/>
      <c r="AQ81" s="3463"/>
      <c r="AR81" s="3463"/>
      <c r="AS81" s="3493"/>
      <c r="AT81" s="3496"/>
      <c r="AU81" s="3463"/>
      <c r="AV81" s="3463"/>
      <c r="AW81" s="3463"/>
      <c r="AX81" s="3463"/>
      <c r="AY81" s="3466"/>
      <c r="AZ81" s="3469"/>
      <c r="BA81" s="3463"/>
      <c r="BB81" s="3463"/>
      <c r="BC81" s="3463"/>
      <c r="BD81" s="3463"/>
      <c r="BE81" s="3466"/>
      <c r="BF81" s="3469"/>
      <c r="BG81" s="3463"/>
      <c r="BH81" s="3463"/>
      <c r="BI81" s="3463"/>
      <c r="BJ81" s="3463"/>
      <c r="BK81" s="3466"/>
      <c r="BL81" s="3469"/>
      <c r="BM81" s="3463"/>
      <c r="BN81" s="3463"/>
      <c r="BO81" s="3463"/>
      <c r="BP81" s="3463"/>
      <c r="BQ81" s="3493"/>
      <c r="BR81" s="3496"/>
      <c r="BS81" s="3463"/>
      <c r="BT81" s="3463"/>
      <c r="BU81" s="3463"/>
      <c r="BV81" s="3463"/>
      <c r="BW81" s="3466"/>
      <c r="BX81" s="3469"/>
      <c r="BY81" s="3463"/>
      <c r="BZ81" s="3463"/>
      <c r="CA81" s="3463"/>
      <c r="CB81" s="3463"/>
      <c r="CC81" s="3466"/>
      <c r="CD81" s="3469"/>
      <c r="CE81" s="3463"/>
      <c r="CF81" s="3463"/>
      <c r="CG81" s="3463"/>
      <c r="CH81" s="3463"/>
      <c r="CI81" s="3466"/>
      <c r="CJ81" s="3469"/>
      <c r="CK81" s="3463"/>
      <c r="CL81" s="3463"/>
      <c r="CM81" s="3463"/>
      <c r="CN81" s="3463"/>
      <c r="CO81" s="3466"/>
      <c r="CP81" s="3469"/>
      <c r="CQ81" s="3463"/>
      <c r="CR81" s="3463"/>
      <c r="CS81" s="3463"/>
      <c r="CT81" s="3463"/>
      <c r="CU81" s="3466"/>
      <c r="CV81" s="3469"/>
      <c r="CW81" s="3463"/>
      <c r="CX81" s="3463"/>
      <c r="CY81" s="3463"/>
      <c r="CZ81" s="3463"/>
      <c r="DA81" s="3493"/>
      <c r="DB81" s="3496"/>
      <c r="DC81" s="3463"/>
      <c r="DD81" s="3463"/>
      <c r="DE81" s="3463"/>
      <c r="DF81" s="3463"/>
      <c r="DG81" s="3493"/>
      <c r="DH81" s="3496"/>
      <c r="DI81" s="3463"/>
      <c r="DJ81" s="3463"/>
      <c r="DK81" s="3463"/>
      <c r="DL81" s="3463"/>
      <c r="DM81" s="3493"/>
      <c r="DN81" s="3496"/>
      <c r="DO81" s="3463"/>
      <c r="DP81" s="3463"/>
      <c r="DQ81" s="3463"/>
      <c r="DR81" s="3463"/>
      <c r="DS81" s="3493"/>
      <c r="DT81" s="3496"/>
      <c r="DU81" s="3463"/>
      <c r="DV81" s="3463"/>
      <c r="DW81" s="3463"/>
      <c r="DX81" s="3463"/>
      <c r="DY81" s="3493"/>
      <c r="DZ81" s="3496"/>
      <c r="EA81" s="3463"/>
      <c r="EB81" s="3463"/>
      <c r="EC81" s="3463"/>
      <c r="ED81" s="3463"/>
      <c r="EE81" s="3493"/>
      <c r="EF81" s="3496"/>
      <c r="EG81" s="3463"/>
      <c r="EH81" s="3463"/>
      <c r="EI81" s="3463"/>
      <c r="EJ81" s="3463"/>
      <c r="EK81" s="3493"/>
      <c r="EL81" s="3496"/>
      <c r="EM81" s="3463"/>
      <c r="EN81" s="3463"/>
      <c r="EO81" s="3463"/>
      <c r="EP81" s="3463"/>
      <c r="EQ81" s="3493"/>
      <c r="ER81" s="3496"/>
      <c r="ES81" s="3463"/>
      <c r="ET81" s="3463"/>
      <c r="EU81" s="3463"/>
      <c r="EV81" s="3463"/>
      <c r="EW81" s="3493"/>
      <c r="EX81" s="3496"/>
      <c r="EY81" s="3463"/>
      <c r="EZ81" s="3463"/>
      <c r="FA81" s="3463"/>
      <c r="FB81" s="3463"/>
      <c r="FC81" s="3493"/>
      <c r="FD81" s="3496"/>
      <c r="FE81" s="3463"/>
      <c r="FF81" s="3463"/>
      <c r="FG81" s="3463"/>
      <c r="FH81" s="3463"/>
      <c r="FI81" s="3493"/>
      <c r="FJ81" s="3496"/>
      <c r="FK81" s="3463"/>
      <c r="FL81" s="3463"/>
      <c r="FM81" s="3463"/>
      <c r="FN81" s="3463"/>
      <c r="FO81" s="3493"/>
      <c r="FP81" s="3496"/>
      <c r="FQ81" s="3463"/>
      <c r="FR81" s="3463"/>
      <c r="FS81" s="3463"/>
      <c r="FT81" s="3463"/>
      <c r="FU81" s="3493"/>
      <c r="FV81" s="3496"/>
      <c r="FW81" s="3463"/>
      <c r="FX81" s="3463"/>
      <c r="FY81" s="3463"/>
      <c r="FZ81" s="3463"/>
      <c r="GA81" s="3493"/>
      <c r="GB81" s="3496"/>
      <c r="GC81" s="3463"/>
      <c r="GD81" s="3463"/>
      <c r="GE81" s="3463"/>
      <c r="GF81" s="3458"/>
      <c r="GG81" s="3507"/>
      <c r="GH81" s="421">
        <f t="shared" si="0"/>
        <v>0</v>
      </c>
      <c r="GI81" s="421">
        <f t="shared" si="1"/>
        <v>0</v>
      </c>
      <c r="GJ81" s="421">
        <f t="shared" si="2"/>
        <v>0</v>
      </c>
      <c r="GK81" s="14"/>
      <c r="GM81" s="422">
        <f t="shared" si="3"/>
        <v>0</v>
      </c>
      <c r="GN81" s="422">
        <f t="shared" si="4"/>
        <v>0</v>
      </c>
      <c r="GO81" s="422">
        <f t="shared" si="5"/>
        <v>0</v>
      </c>
      <c r="GP81" s="422">
        <f t="shared" si="6"/>
        <v>0</v>
      </c>
      <c r="GQ81" s="422">
        <f t="shared" si="7"/>
        <v>0</v>
      </c>
      <c r="GR81" s="422">
        <f t="shared" si="8"/>
        <v>0</v>
      </c>
      <c r="GS81" s="417" t="str">
        <f t="shared" si="9"/>
        <v/>
      </c>
      <c r="GT81" s="417" t="str">
        <f t="shared" si="10"/>
        <v/>
      </c>
    </row>
    <row r="82" spans="1:202" hidden="1">
      <c r="A82" s="3438">
        <v>59</v>
      </c>
      <c r="B82" s="3443"/>
      <c r="C82" s="3447"/>
      <c r="D82" s="3452"/>
      <c r="E82" s="3458"/>
      <c r="F82" s="3463"/>
      <c r="G82" s="3463"/>
      <c r="H82" s="3463"/>
      <c r="I82" s="3466"/>
      <c r="J82" s="3469"/>
      <c r="K82" s="3463"/>
      <c r="L82" s="3463"/>
      <c r="M82" s="3463"/>
      <c r="N82" s="3463"/>
      <c r="O82" s="3466"/>
      <c r="P82" s="3469"/>
      <c r="Q82" s="3463"/>
      <c r="R82" s="3463"/>
      <c r="S82" s="3463"/>
      <c r="T82" s="3463"/>
      <c r="U82" s="3466"/>
      <c r="V82" s="3469"/>
      <c r="W82" s="3463"/>
      <c r="X82" s="3463"/>
      <c r="Y82" s="3463"/>
      <c r="Z82" s="3463"/>
      <c r="AA82" s="3466"/>
      <c r="AB82" s="3469"/>
      <c r="AC82" s="3463"/>
      <c r="AD82" s="3463"/>
      <c r="AE82" s="3463"/>
      <c r="AF82" s="3463"/>
      <c r="AG82" s="3466"/>
      <c r="AH82" s="3469"/>
      <c r="AI82" s="3463"/>
      <c r="AJ82" s="3463"/>
      <c r="AK82" s="3463"/>
      <c r="AL82" s="3463"/>
      <c r="AM82" s="3466"/>
      <c r="AN82" s="3469"/>
      <c r="AO82" s="3463"/>
      <c r="AP82" s="3463"/>
      <c r="AQ82" s="3463"/>
      <c r="AR82" s="3463"/>
      <c r="AS82" s="3493"/>
      <c r="AT82" s="3496"/>
      <c r="AU82" s="3463"/>
      <c r="AV82" s="3463"/>
      <c r="AW82" s="3463"/>
      <c r="AX82" s="3463"/>
      <c r="AY82" s="3466"/>
      <c r="AZ82" s="3469"/>
      <c r="BA82" s="3463"/>
      <c r="BB82" s="3463"/>
      <c r="BC82" s="3463"/>
      <c r="BD82" s="3463"/>
      <c r="BE82" s="3466"/>
      <c r="BF82" s="3469"/>
      <c r="BG82" s="3463"/>
      <c r="BH82" s="3463"/>
      <c r="BI82" s="3463"/>
      <c r="BJ82" s="3463"/>
      <c r="BK82" s="3466"/>
      <c r="BL82" s="3469"/>
      <c r="BM82" s="3463"/>
      <c r="BN82" s="3463"/>
      <c r="BO82" s="3463"/>
      <c r="BP82" s="3463"/>
      <c r="BQ82" s="3493"/>
      <c r="BR82" s="3496"/>
      <c r="BS82" s="3463"/>
      <c r="BT82" s="3463"/>
      <c r="BU82" s="3463"/>
      <c r="BV82" s="3463"/>
      <c r="BW82" s="3466"/>
      <c r="BX82" s="3469"/>
      <c r="BY82" s="3463"/>
      <c r="BZ82" s="3463"/>
      <c r="CA82" s="3463"/>
      <c r="CB82" s="3463"/>
      <c r="CC82" s="3466"/>
      <c r="CD82" s="3469"/>
      <c r="CE82" s="3463"/>
      <c r="CF82" s="3463"/>
      <c r="CG82" s="3463"/>
      <c r="CH82" s="3463"/>
      <c r="CI82" s="3466"/>
      <c r="CJ82" s="3469"/>
      <c r="CK82" s="3463"/>
      <c r="CL82" s="3463"/>
      <c r="CM82" s="3463"/>
      <c r="CN82" s="3463"/>
      <c r="CO82" s="3466"/>
      <c r="CP82" s="3469"/>
      <c r="CQ82" s="3463"/>
      <c r="CR82" s="3463"/>
      <c r="CS82" s="3463"/>
      <c r="CT82" s="3463"/>
      <c r="CU82" s="3466"/>
      <c r="CV82" s="3469"/>
      <c r="CW82" s="3463"/>
      <c r="CX82" s="3463"/>
      <c r="CY82" s="3463"/>
      <c r="CZ82" s="3463"/>
      <c r="DA82" s="3493"/>
      <c r="DB82" s="3496"/>
      <c r="DC82" s="3463"/>
      <c r="DD82" s="3463"/>
      <c r="DE82" s="3463"/>
      <c r="DF82" s="3463"/>
      <c r="DG82" s="3493"/>
      <c r="DH82" s="3496"/>
      <c r="DI82" s="3463"/>
      <c r="DJ82" s="3463"/>
      <c r="DK82" s="3463"/>
      <c r="DL82" s="3463"/>
      <c r="DM82" s="3493"/>
      <c r="DN82" s="3496"/>
      <c r="DO82" s="3463"/>
      <c r="DP82" s="3463"/>
      <c r="DQ82" s="3463"/>
      <c r="DR82" s="3463"/>
      <c r="DS82" s="3493"/>
      <c r="DT82" s="3496"/>
      <c r="DU82" s="3463"/>
      <c r="DV82" s="3463"/>
      <c r="DW82" s="3463"/>
      <c r="DX82" s="3463"/>
      <c r="DY82" s="3493"/>
      <c r="DZ82" s="3496"/>
      <c r="EA82" s="3463"/>
      <c r="EB82" s="3463"/>
      <c r="EC82" s="3463"/>
      <c r="ED82" s="3463"/>
      <c r="EE82" s="3493"/>
      <c r="EF82" s="3496"/>
      <c r="EG82" s="3463"/>
      <c r="EH82" s="3463"/>
      <c r="EI82" s="3463"/>
      <c r="EJ82" s="3463"/>
      <c r="EK82" s="3493"/>
      <c r="EL82" s="3496"/>
      <c r="EM82" s="3463"/>
      <c r="EN82" s="3463"/>
      <c r="EO82" s="3463"/>
      <c r="EP82" s="3463"/>
      <c r="EQ82" s="3493"/>
      <c r="ER82" s="3496"/>
      <c r="ES82" s="3463"/>
      <c r="ET82" s="3463"/>
      <c r="EU82" s="3463"/>
      <c r="EV82" s="3463"/>
      <c r="EW82" s="3493"/>
      <c r="EX82" s="3496"/>
      <c r="EY82" s="3463"/>
      <c r="EZ82" s="3463"/>
      <c r="FA82" s="3463"/>
      <c r="FB82" s="3463"/>
      <c r="FC82" s="3493"/>
      <c r="FD82" s="3496"/>
      <c r="FE82" s="3463"/>
      <c r="FF82" s="3463"/>
      <c r="FG82" s="3463"/>
      <c r="FH82" s="3463"/>
      <c r="FI82" s="3493"/>
      <c r="FJ82" s="3496"/>
      <c r="FK82" s="3463"/>
      <c r="FL82" s="3463"/>
      <c r="FM82" s="3463"/>
      <c r="FN82" s="3463"/>
      <c r="FO82" s="3493"/>
      <c r="FP82" s="3496"/>
      <c r="FQ82" s="3463"/>
      <c r="FR82" s="3463"/>
      <c r="FS82" s="3463"/>
      <c r="FT82" s="3463"/>
      <c r="FU82" s="3493"/>
      <c r="FV82" s="3496"/>
      <c r="FW82" s="3463"/>
      <c r="FX82" s="3463"/>
      <c r="FY82" s="3463"/>
      <c r="FZ82" s="3463"/>
      <c r="GA82" s="3493"/>
      <c r="GB82" s="3496"/>
      <c r="GC82" s="3463"/>
      <c r="GD82" s="3463"/>
      <c r="GE82" s="3463"/>
      <c r="GF82" s="3458"/>
      <c r="GG82" s="3507"/>
      <c r="GH82" s="421">
        <f t="shared" si="0"/>
        <v>0</v>
      </c>
      <c r="GI82" s="421">
        <f t="shared" si="1"/>
        <v>0</v>
      </c>
      <c r="GJ82" s="421">
        <f t="shared" si="2"/>
        <v>0</v>
      </c>
      <c r="GK82" s="14"/>
      <c r="GM82" s="422">
        <f t="shared" si="3"/>
        <v>0</v>
      </c>
      <c r="GN82" s="422">
        <f t="shared" si="4"/>
        <v>0</v>
      </c>
      <c r="GO82" s="422">
        <f t="shared" si="5"/>
        <v>0</v>
      </c>
      <c r="GP82" s="422">
        <f t="shared" si="6"/>
        <v>0</v>
      </c>
      <c r="GQ82" s="422">
        <f t="shared" si="7"/>
        <v>0</v>
      </c>
      <c r="GR82" s="422">
        <f t="shared" si="8"/>
        <v>0</v>
      </c>
      <c r="GS82" s="417" t="str">
        <f t="shared" si="9"/>
        <v/>
      </c>
      <c r="GT82" s="417" t="str">
        <f t="shared" si="10"/>
        <v/>
      </c>
    </row>
    <row r="83" spans="1:202" hidden="1">
      <c r="A83" s="3438">
        <v>60</v>
      </c>
      <c r="B83" s="3443"/>
      <c r="C83" s="3447"/>
      <c r="D83" s="3452"/>
      <c r="E83" s="3458"/>
      <c r="F83" s="3463"/>
      <c r="G83" s="3463"/>
      <c r="H83" s="3463"/>
      <c r="I83" s="3466"/>
      <c r="J83" s="3469"/>
      <c r="K83" s="3463"/>
      <c r="L83" s="3463"/>
      <c r="M83" s="3463"/>
      <c r="N83" s="3463"/>
      <c r="O83" s="3466"/>
      <c r="P83" s="3469"/>
      <c r="Q83" s="3463"/>
      <c r="R83" s="3463"/>
      <c r="S83" s="3463"/>
      <c r="T83" s="3463"/>
      <c r="U83" s="3466"/>
      <c r="V83" s="3469"/>
      <c r="W83" s="3463"/>
      <c r="X83" s="3463"/>
      <c r="Y83" s="3463"/>
      <c r="Z83" s="3463"/>
      <c r="AA83" s="3466"/>
      <c r="AB83" s="3469"/>
      <c r="AC83" s="3463"/>
      <c r="AD83" s="3463"/>
      <c r="AE83" s="3463"/>
      <c r="AF83" s="3463"/>
      <c r="AG83" s="3466"/>
      <c r="AH83" s="3469"/>
      <c r="AI83" s="3463"/>
      <c r="AJ83" s="3463"/>
      <c r="AK83" s="3463"/>
      <c r="AL83" s="3463"/>
      <c r="AM83" s="3466"/>
      <c r="AN83" s="3469"/>
      <c r="AO83" s="3463"/>
      <c r="AP83" s="3463"/>
      <c r="AQ83" s="3463"/>
      <c r="AR83" s="3463"/>
      <c r="AS83" s="3493"/>
      <c r="AT83" s="3496"/>
      <c r="AU83" s="3463"/>
      <c r="AV83" s="3463"/>
      <c r="AW83" s="3463"/>
      <c r="AX83" s="3463"/>
      <c r="AY83" s="3466"/>
      <c r="AZ83" s="3469"/>
      <c r="BA83" s="3463"/>
      <c r="BB83" s="3463"/>
      <c r="BC83" s="3463"/>
      <c r="BD83" s="3463"/>
      <c r="BE83" s="3466"/>
      <c r="BF83" s="3469"/>
      <c r="BG83" s="3463"/>
      <c r="BH83" s="3463"/>
      <c r="BI83" s="3463"/>
      <c r="BJ83" s="3463"/>
      <c r="BK83" s="3466"/>
      <c r="BL83" s="3469"/>
      <c r="BM83" s="3463"/>
      <c r="BN83" s="3463"/>
      <c r="BO83" s="3463"/>
      <c r="BP83" s="3463"/>
      <c r="BQ83" s="3493"/>
      <c r="BR83" s="3496"/>
      <c r="BS83" s="3463"/>
      <c r="BT83" s="3463"/>
      <c r="BU83" s="3463"/>
      <c r="BV83" s="3463"/>
      <c r="BW83" s="3466"/>
      <c r="BX83" s="3469"/>
      <c r="BY83" s="3463"/>
      <c r="BZ83" s="3463"/>
      <c r="CA83" s="3463"/>
      <c r="CB83" s="3463"/>
      <c r="CC83" s="3466"/>
      <c r="CD83" s="3469"/>
      <c r="CE83" s="3463"/>
      <c r="CF83" s="3463"/>
      <c r="CG83" s="3463"/>
      <c r="CH83" s="3463"/>
      <c r="CI83" s="3466"/>
      <c r="CJ83" s="3469"/>
      <c r="CK83" s="3463"/>
      <c r="CL83" s="3463"/>
      <c r="CM83" s="3463"/>
      <c r="CN83" s="3463"/>
      <c r="CO83" s="3466"/>
      <c r="CP83" s="3469"/>
      <c r="CQ83" s="3463"/>
      <c r="CR83" s="3463"/>
      <c r="CS83" s="3463"/>
      <c r="CT83" s="3463"/>
      <c r="CU83" s="3466"/>
      <c r="CV83" s="3469"/>
      <c r="CW83" s="3463"/>
      <c r="CX83" s="3463"/>
      <c r="CY83" s="3463"/>
      <c r="CZ83" s="3463"/>
      <c r="DA83" s="3493"/>
      <c r="DB83" s="3496"/>
      <c r="DC83" s="3463"/>
      <c r="DD83" s="3463"/>
      <c r="DE83" s="3463"/>
      <c r="DF83" s="3463"/>
      <c r="DG83" s="3493"/>
      <c r="DH83" s="3496"/>
      <c r="DI83" s="3463"/>
      <c r="DJ83" s="3463"/>
      <c r="DK83" s="3463"/>
      <c r="DL83" s="3463"/>
      <c r="DM83" s="3493"/>
      <c r="DN83" s="3496"/>
      <c r="DO83" s="3463"/>
      <c r="DP83" s="3463"/>
      <c r="DQ83" s="3463"/>
      <c r="DR83" s="3463"/>
      <c r="DS83" s="3493"/>
      <c r="DT83" s="3496"/>
      <c r="DU83" s="3463"/>
      <c r="DV83" s="3463"/>
      <c r="DW83" s="3463"/>
      <c r="DX83" s="3463"/>
      <c r="DY83" s="3493"/>
      <c r="DZ83" s="3496"/>
      <c r="EA83" s="3463"/>
      <c r="EB83" s="3463"/>
      <c r="EC83" s="3463"/>
      <c r="ED83" s="3463"/>
      <c r="EE83" s="3493"/>
      <c r="EF83" s="3496"/>
      <c r="EG83" s="3463"/>
      <c r="EH83" s="3463"/>
      <c r="EI83" s="3463"/>
      <c r="EJ83" s="3463"/>
      <c r="EK83" s="3493"/>
      <c r="EL83" s="3496"/>
      <c r="EM83" s="3463"/>
      <c r="EN83" s="3463"/>
      <c r="EO83" s="3463"/>
      <c r="EP83" s="3463"/>
      <c r="EQ83" s="3493"/>
      <c r="ER83" s="3496"/>
      <c r="ES83" s="3463"/>
      <c r="ET83" s="3463"/>
      <c r="EU83" s="3463"/>
      <c r="EV83" s="3463"/>
      <c r="EW83" s="3493"/>
      <c r="EX83" s="3496"/>
      <c r="EY83" s="3463"/>
      <c r="EZ83" s="3463"/>
      <c r="FA83" s="3463"/>
      <c r="FB83" s="3463"/>
      <c r="FC83" s="3493"/>
      <c r="FD83" s="3496"/>
      <c r="FE83" s="3463"/>
      <c r="FF83" s="3463"/>
      <c r="FG83" s="3463"/>
      <c r="FH83" s="3463"/>
      <c r="FI83" s="3493"/>
      <c r="FJ83" s="3496"/>
      <c r="FK83" s="3463"/>
      <c r="FL83" s="3463"/>
      <c r="FM83" s="3463"/>
      <c r="FN83" s="3463"/>
      <c r="FO83" s="3493"/>
      <c r="FP83" s="3496"/>
      <c r="FQ83" s="3463"/>
      <c r="FR83" s="3463"/>
      <c r="FS83" s="3463"/>
      <c r="FT83" s="3463"/>
      <c r="FU83" s="3493"/>
      <c r="FV83" s="3496"/>
      <c r="FW83" s="3463"/>
      <c r="FX83" s="3463"/>
      <c r="FY83" s="3463"/>
      <c r="FZ83" s="3463"/>
      <c r="GA83" s="3493"/>
      <c r="GB83" s="3496"/>
      <c r="GC83" s="3463"/>
      <c r="GD83" s="3463"/>
      <c r="GE83" s="3463"/>
      <c r="GF83" s="3458"/>
      <c r="GG83" s="3507"/>
      <c r="GH83" s="421">
        <f t="shared" si="0"/>
        <v>0</v>
      </c>
      <c r="GI83" s="421">
        <f t="shared" si="1"/>
        <v>0</v>
      </c>
      <c r="GJ83" s="421">
        <f t="shared" si="2"/>
        <v>0</v>
      </c>
      <c r="GK83" s="14"/>
      <c r="GM83" s="422">
        <f t="shared" si="3"/>
        <v>0</v>
      </c>
      <c r="GN83" s="422">
        <f t="shared" si="4"/>
        <v>0</v>
      </c>
      <c r="GO83" s="422">
        <f t="shared" si="5"/>
        <v>0</v>
      </c>
      <c r="GP83" s="422">
        <f t="shared" si="6"/>
        <v>0</v>
      </c>
      <c r="GQ83" s="422">
        <f t="shared" si="7"/>
        <v>0</v>
      </c>
      <c r="GR83" s="422">
        <f t="shared" si="8"/>
        <v>0</v>
      </c>
      <c r="GS83" s="417" t="str">
        <f t="shared" si="9"/>
        <v/>
      </c>
      <c r="GT83" s="417" t="str">
        <f t="shared" si="10"/>
        <v/>
      </c>
    </row>
    <row r="84" spans="1:202" hidden="1">
      <c r="A84" s="3438">
        <v>61</v>
      </c>
      <c r="B84" s="3443"/>
      <c r="C84" s="3447"/>
      <c r="D84" s="3452"/>
      <c r="E84" s="3458"/>
      <c r="F84" s="3463"/>
      <c r="G84" s="3463"/>
      <c r="H84" s="3463"/>
      <c r="I84" s="3466"/>
      <c r="J84" s="3469"/>
      <c r="K84" s="3463"/>
      <c r="L84" s="3463"/>
      <c r="M84" s="3463"/>
      <c r="N84" s="3463"/>
      <c r="O84" s="3466"/>
      <c r="P84" s="3469"/>
      <c r="Q84" s="3463"/>
      <c r="R84" s="3463"/>
      <c r="S84" s="3463"/>
      <c r="T84" s="3463"/>
      <c r="U84" s="3466"/>
      <c r="V84" s="3469"/>
      <c r="W84" s="3463"/>
      <c r="X84" s="3463"/>
      <c r="Y84" s="3463"/>
      <c r="Z84" s="3463"/>
      <c r="AA84" s="3466"/>
      <c r="AB84" s="3469"/>
      <c r="AC84" s="3463"/>
      <c r="AD84" s="3463"/>
      <c r="AE84" s="3463"/>
      <c r="AF84" s="3463"/>
      <c r="AG84" s="3466"/>
      <c r="AH84" s="3469"/>
      <c r="AI84" s="3463"/>
      <c r="AJ84" s="3463"/>
      <c r="AK84" s="3463"/>
      <c r="AL84" s="3463"/>
      <c r="AM84" s="3466"/>
      <c r="AN84" s="3469"/>
      <c r="AO84" s="3463"/>
      <c r="AP84" s="3463"/>
      <c r="AQ84" s="3463"/>
      <c r="AR84" s="3463"/>
      <c r="AS84" s="3493"/>
      <c r="AT84" s="3496"/>
      <c r="AU84" s="3463"/>
      <c r="AV84" s="3463"/>
      <c r="AW84" s="3463"/>
      <c r="AX84" s="3463"/>
      <c r="AY84" s="3466"/>
      <c r="AZ84" s="3469"/>
      <c r="BA84" s="3463"/>
      <c r="BB84" s="3463"/>
      <c r="BC84" s="3463"/>
      <c r="BD84" s="3463"/>
      <c r="BE84" s="3466"/>
      <c r="BF84" s="3469"/>
      <c r="BG84" s="3463"/>
      <c r="BH84" s="3463"/>
      <c r="BI84" s="3463"/>
      <c r="BJ84" s="3463"/>
      <c r="BK84" s="3466"/>
      <c r="BL84" s="3469"/>
      <c r="BM84" s="3463"/>
      <c r="BN84" s="3463"/>
      <c r="BO84" s="3463"/>
      <c r="BP84" s="3463"/>
      <c r="BQ84" s="3493"/>
      <c r="BR84" s="3496"/>
      <c r="BS84" s="3463"/>
      <c r="BT84" s="3463"/>
      <c r="BU84" s="3463"/>
      <c r="BV84" s="3463"/>
      <c r="BW84" s="3466"/>
      <c r="BX84" s="3469"/>
      <c r="BY84" s="3463"/>
      <c r="BZ84" s="3463"/>
      <c r="CA84" s="3463"/>
      <c r="CB84" s="3463"/>
      <c r="CC84" s="3466"/>
      <c r="CD84" s="3469"/>
      <c r="CE84" s="3463"/>
      <c r="CF84" s="3463"/>
      <c r="CG84" s="3463"/>
      <c r="CH84" s="3463"/>
      <c r="CI84" s="3466"/>
      <c r="CJ84" s="3469"/>
      <c r="CK84" s="3463"/>
      <c r="CL84" s="3463"/>
      <c r="CM84" s="3463"/>
      <c r="CN84" s="3463"/>
      <c r="CO84" s="3466"/>
      <c r="CP84" s="3469"/>
      <c r="CQ84" s="3463"/>
      <c r="CR84" s="3463"/>
      <c r="CS84" s="3463"/>
      <c r="CT84" s="3463"/>
      <c r="CU84" s="3466"/>
      <c r="CV84" s="3469"/>
      <c r="CW84" s="3463"/>
      <c r="CX84" s="3463"/>
      <c r="CY84" s="3463"/>
      <c r="CZ84" s="3463"/>
      <c r="DA84" s="3493"/>
      <c r="DB84" s="3496"/>
      <c r="DC84" s="3463"/>
      <c r="DD84" s="3463"/>
      <c r="DE84" s="3463"/>
      <c r="DF84" s="3463"/>
      <c r="DG84" s="3493"/>
      <c r="DH84" s="3496"/>
      <c r="DI84" s="3463"/>
      <c r="DJ84" s="3463"/>
      <c r="DK84" s="3463"/>
      <c r="DL84" s="3463"/>
      <c r="DM84" s="3493"/>
      <c r="DN84" s="3496"/>
      <c r="DO84" s="3463"/>
      <c r="DP84" s="3463"/>
      <c r="DQ84" s="3463"/>
      <c r="DR84" s="3463"/>
      <c r="DS84" s="3493"/>
      <c r="DT84" s="3496"/>
      <c r="DU84" s="3463"/>
      <c r="DV84" s="3463"/>
      <c r="DW84" s="3463"/>
      <c r="DX84" s="3463"/>
      <c r="DY84" s="3493"/>
      <c r="DZ84" s="3496"/>
      <c r="EA84" s="3463"/>
      <c r="EB84" s="3463"/>
      <c r="EC84" s="3463"/>
      <c r="ED84" s="3463"/>
      <c r="EE84" s="3493"/>
      <c r="EF84" s="3496"/>
      <c r="EG84" s="3463"/>
      <c r="EH84" s="3463"/>
      <c r="EI84" s="3463"/>
      <c r="EJ84" s="3463"/>
      <c r="EK84" s="3493"/>
      <c r="EL84" s="3496"/>
      <c r="EM84" s="3463"/>
      <c r="EN84" s="3463"/>
      <c r="EO84" s="3463"/>
      <c r="EP84" s="3463"/>
      <c r="EQ84" s="3493"/>
      <c r="ER84" s="3496"/>
      <c r="ES84" s="3463"/>
      <c r="ET84" s="3463"/>
      <c r="EU84" s="3463"/>
      <c r="EV84" s="3463"/>
      <c r="EW84" s="3493"/>
      <c r="EX84" s="3496"/>
      <c r="EY84" s="3463"/>
      <c r="EZ84" s="3463"/>
      <c r="FA84" s="3463"/>
      <c r="FB84" s="3463"/>
      <c r="FC84" s="3493"/>
      <c r="FD84" s="3496"/>
      <c r="FE84" s="3463"/>
      <c r="FF84" s="3463"/>
      <c r="FG84" s="3463"/>
      <c r="FH84" s="3463"/>
      <c r="FI84" s="3493"/>
      <c r="FJ84" s="3496"/>
      <c r="FK84" s="3463"/>
      <c r="FL84" s="3463"/>
      <c r="FM84" s="3463"/>
      <c r="FN84" s="3463"/>
      <c r="FO84" s="3493"/>
      <c r="FP84" s="3496"/>
      <c r="FQ84" s="3463"/>
      <c r="FR84" s="3463"/>
      <c r="FS84" s="3463"/>
      <c r="FT84" s="3463"/>
      <c r="FU84" s="3493"/>
      <c r="FV84" s="3496"/>
      <c r="FW84" s="3463"/>
      <c r="FX84" s="3463"/>
      <c r="FY84" s="3463"/>
      <c r="FZ84" s="3463"/>
      <c r="GA84" s="3493"/>
      <c r="GB84" s="3496"/>
      <c r="GC84" s="3463"/>
      <c r="GD84" s="3463"/>
      <c r="GE84" s="3463"/>
      <c r="GF84" s="3458"/>
      <c r="GG84" s="3507"/>
      <c r="GH84" s="421">
        <f t="shared" si="0"/>
        <v>0</v>
      </c>
      <c r="GI84" s="421">
        <f t="shared" si="1"/>
        <v>0</v>
      </c>
      <c r="GJ84" s="421">
        <f t="shared" si="2"/>
        <v>0</v>
      </c>
      <c r="GK84" s="14"/>
      <c r="GM84" s="422">
        <f t="shared" si="3"/>
        <v>0</v>
      </c>
      <c r="GN84" s="422">
        <f t="shared" si="4"/>
        <v>0</v>
      </c>
      <c r="GO84" s="422">
        <f t="shared" si="5"/>
        <v>0</v>
      </c>
      <c r="GP84" s="422">
        <f t="shared" si="6"/>
        <v>0</v>
      </c>
      <c r="GQ84" s="422">
        <f t="shared" si="7"/>
        <v>0</v>
      </c>
      <c r="GR84" s="422">
        <f t="shared" si="8"/>
        <v>0</v>
      </c>
      <c r="GS84" s="417" t="str">
        <f t="shared" si="9"/>
        <v/>
      </c>
      <c r="GT84" s="417" t="str">
        <f t="shared" si="10"/>
        <v/>
      </c>
    </row>
    <row r="85" spans="1:202" hidden="1">
      <c r="A85" s="3438">
        <v>62</v>
      </c>
      <c r="B85" s="3443"/>
      <c r="C85" s="3447"/>
      <c r="D85" s="3452"/>
      <c r="E85" s="3458"/>
      <c r="F85" s="3463"/>
      <c r="G85" s="3463"/>
      <c r="H85" s="3463"/>
      <c r="I85" s="3466"/>
      <c r="J85" s="3469"/>
      <c r="K85" s="3463"/>
      <c r="L85" s="3463"/>
      <c r="M85" s="3463"/>
      <c r="N85" s="3463"/>
      <c r="O85" s="3466"/>
      <c r="P85" s="3469"/>
      <c r="Q85" s="3463"/>
      <c r="R85" s="3463"/>
      <c r="S85" s="3463"/>
      <c r="T85" s="3463"/>
      <c r="U85" s="3466"/>
      <c r="V85" s="3469"/>
      <c r="W85" s="3463"/>
      <c r="X85" s="3463"/>
      <c r="Y85" s="3463"/>
      <c r="Z85" s="3463"/>
      <c r="AA85" s="3466"/>
      <c r="AB85" s="3469"/>
      <c r="AC85" s="3463"/>
      <c r="AD85" s="3463"/>
      <c r="AE85" s="3463"/>
      <c r="AF85" s="3463"/>
      <c r="AG85" s="3466"/>
      <c r="AH85" s="3469"/>
      <c r="AI85" s="3463"/>
      <c r="AJ85" s="3463"/>
      <c r="AK85" s="3463"/>
      <c r="AL85" s="3463"/>
      <c r="AM85" s="3466"/>
      <c r="AN85" s="3469"/>
      <c r="AO85" s="3463"/>
      <c r="AP85" s="3463"/>
      <c r="AQ85" s="3463"/>
      <c r="AR85" s="3463"/>
      <c r="AS85" s="3493"/>
      <c r="AT85" s="3496"/>
      <c r="AU85" s="3463"/>
      <c r="AV85" s="3463"/>
      <c r="AW85" s="3463"/>
      <c r="AX85" s="3463"/>
      <c r="AY85" s="3466"/>
      <c r="AZ85" s="3469"/>
      <c r="BA85" s="3463"/>
      <c r="BB85" s="3463"/>
      <c r="BC85" s="3463"/>
      <c r="BD85" s="3463"/>
      <c r="BE85" s="3466"/>
      <c r="BF85" s="3469"/>
      <c r="BG85" s="3463"/>
      <c r="BH85" s="3463"/>
      <c r="BI85" s="3463"/>
      <c r="BJ85" s="3463"/>
      <c r="BK85" s="3466"/>
      <c r="BL85" s="3469"/>
      <c r="BM85" s="3463"/>
      <c r="BN85" s="3463"/>
      <c r="BO85" s="3463"/>
      <c r="BP85" s="3463"/>
      <c r="BQ85" s="3493"/>
      <c r="BR85" s="3496"/>
      <c r="BS85" s="3463"/>
      <c r="BT85" s="3463"/>
      <c r="BU85" s="3463"/>
      <c r="BV85" s="3463"/>
      <c r="BW85" s="3466"/>
      <c r="BX85" s="3469"/>
      <c r="BY85" s="3463"/>
      <c r="BZ85" s="3463"/>
      <c r="CA85" s="3463"/>
      <c r="CB85" s="3463"/>
      <c r="CC85" s="3466"/>
      <c r="CD85" s="3469"/>
      <c r="CE85" s="3463"/>
      <c r="CF85" s="3463"/>
      <c r="CG85" s="3463"/>
      <c r="CH85" s="3463"/>
      <c r="CI85" s="3466"/>
      <c r="CJ85" s="3469"/>
      <c r="CK85" s="3463"/>
      <c r="CL85" s="3463"/>
      <c r="CM85" s="3463"/>
      <c r="CN85" s="3463"/>
      <c r="CO85" s="3466"/>
      <c r="CP85" s="3469"/>
      <c r="CQ85" s="3463"/>
      <c r="CR85" s="3463"/>
      <c r="CS85" s="3463"/>
      <c r="CT85" s="3463"/>
      <c r="CU85" s="3466"/>
      <c r="CV85" s="3469"/>
      <c r="CW85" s="3463"/>
      <c r="CX85" s="3463"/>
      <c r="CY85" s="3463"/>
      <c r="CZ85" s="3463"/>
      <c r="DA85" s="3493"/>
      <c r="DB85" s="3496"/>
      <c r="DC85" s="3463"/>
      <c r="DD85" s="3463"/>
      <c r="DE85" s="3463"/>
      <c r="DF85" s="3463"/>
      <c r="DG85" s="3493"/>
      <c r="DH85" s="3496"/>
      <c r="DI85" s="3463"/>
      <c r="DJ85" s="3463"/>
      <c r="DK85" s="3463"/>
      <c r="DL85" s="3463"/>
      <c r="DM85" s="3493"/>
      <c r="DN85" s="3496"/>
      <c r="DO85" s="3463"/>
      <c r="DP85" s="3463"/>
      <c r="DQ85" s="3463"/>
      <c r="DR85" s="3463"/>
      <c r="DS85" s="3493"/>
      <c r="DT85" s="3496"/>
      <c r="DU85" s="3463"/>
      <c r="DV85" s="3463"/>
      <c r="DW85" s="3463"/>
      <c r="DX85" s="3463"/>
      <c r="DY85" s="3493"/>
      <c r="DZ85" s="3496"/>
      <c r="EA85" s="3463"/>
      <c r="EB85" s="3463"/>
      <c r="EC85" s="3463"/>
      <c r="ED85" s="3463"/>
      <c r="EE85" s="3493"/>
      <c r="EF85" s="3496"/>
      <c r="EG85" s="3463"/>
      <c r="EH85" s="3463"/>
      <c r="EI85" s="3463"/>
      <c r="EJ85" s="3463"/>
      <c r="EK85" s="3493"/>
      <c r="EL85" s="3496"/>
      <c r="EM85" s="3463"/>
      <c r="EN85" s="3463"/>
      <c r="EO85" s="3463"/>
      <c r="EP85" s="3463"/>
      <c r="EQ85" s="3493"/>
      <c r="ER85" s="3496"/>
      <c r="ES85" s="3463"/>
      <c r="ET85" s="3463"/>
      <c r="EU85" s="3463"/>
      <c r="EV85" s="3463"/>
      <c r="EW85" s="3493"/>
      <c r="EX85" s="3496"/>
      <c r="EY85" s="3463"/>
      <c r="EZ85" s="3463"/>
      <c r="FA85" s="3463"/>
      <c r="FB85" s="3463"/>
      <c r="FC85" s="3493"/>
      <c r="FD85" s="3496"/>
      <c r="FE85" s="3463"/>
      <c r="FF85" s="3463"/>
      <c r="FG85" s="3463"/>
      <c r="FH85" s="3463"/>
      <c r="FI85" s="3493"/>
      <c r="FJ85" s="3496"/>
      <c r="FK85" s="3463"/>
      <c r="FL85" s="3463"/>
      <c r="FM85" s="3463"/>
      <c r="FN85" s="3463"/>
      <c r="FO85" s="3493"/>
      <c r="FP85" s="3496"/>
      <c r="FQ85" s="3463"/>
      <c r="FR85" s="3463"/>
      <c r="FS85" s="3463"/>
      <c r="FT85" s="3463"/>
      <c r="FU85" s="3493"/>
      <c r="FV85" s="3496"/>
      <c r="FW85" s="3463"/>
      <c r="FX85" s="3463"/>
      <c r="FY85" s="3463"/>
      <c r="FZ85" s="3463"/>
      <c r="GA85" s="3493"/>
      <c r="GB85" s="3496"/>
      <c r="GC85" s="3463"/>
      <c r="GD85" s="3463"/>
      <c r="GE85" s="3463"/>
      <c r="GF85" s="3458"/>
      <c r="GG85" s="3507"/>
      <c r="GH85" s="421">
        <f t="shared" si="0"/>
        <v>0</v>
      </c>
      <c r="GI85" s="421">
        <f t="shared" si="1"/>
        <v>0</v>
      </c>
      <c r="GJ85" s="421">
        <f t="shared" si="2"/>
        <v>0</v>
      </c>
      <c r="GK85" s="14"/>
      <c r="GM85" s="422">
        <f t="shared" si="3"/>
        <v>0</v>
      </c>
      <c r="GN85" s="422">
        <f t="shared" si="4"/>
        <v>0</v>
      </c>
      <c r="GO85" s="422">
        <f t="shared" si="5"/>
        <v>0</v>
      </c>
      <c r="GP85" s="422">
        <f t="shared" si="6"/>
        <v>0</v>
      </c>
      <c r="GQ85" s="422">
        <f t="shared" si="7"/>
        <v>0</v>
      </c>
      <c r="GR85" s="422">
        <f t="shared" si="8"/>
        <v>0</v>
      </c>
      <c r="GS85" s="417" t="str">
        <f t="shared" si="9"/>
        <v/>
      </c>
      <c r="GT85" s="417" t="str">
        <f t="shared" si="10"/>
        <v/>
      </c>
    </row>
    <row r="86" spans="1:202" hidden="1">
      <c r="A86" s="3438">
        <v>63</v>
      </c>
      <c r="B86" s="3443"/>
      <c r="C86" s="3447"/>
      <c r="D86" s="3452"/>
      <c r="E86" s="3458"/>
      <c r="F86" s="3463"/>
      <c r="G86" s="3463"/>
      <c r="H86" s="3463"/>
      <c r="I86" s="3466"/>
      <c r="J86" s="3469"/>
      <c r="K86" s="3463"/>
      <c r="L86" s="3463"/>
      <c r="M86" s="3463"/>
      <c r="N86" s="3463"/>
      <c r="O86" s="3466"/>
      <c r="P86" s="3469"/>
      <c r="Q86" s="3463"/>
      <c r="R86" s="3463"/>
      <c r="S86" s="3463"/>
      <c r="T86" s="3463"/>
      <c r="U86" s="3466"/>
      <c r="V86" s="3469"/>
      <c r="W86" s="3463"/>
      <c r="X86" s="3463"/>
      <c r="Y86" s="3463"/>
      <c r="Z86" s="3463"/>
      <c r="AA86" s="3466"/>
      <c r="AB86" s="3469"/>
      <c r="AC86" s="3463"/>
      <c r="AD86" s="3463"/>
      <c r="AE86" s="3463"/>
      <c r="AF86" s="3463"/>
      <c r="AG86" s="3466"/>
      <c r="AH86" s="3469"/>
      <c r="AI86" s="3463"/>
      <c r="AJ86" s="3463"/>
      <c r="AK86" s="3463"/>
      <c r="AL86" s="3463"/>
      <c r="AM86" s="3466"/>
      <c r="AN86" s="3469"/>
      <c r="AO86" s="3463"/>
      <c r="AP86" s="3463"/>
      <c r="AQ86" s="3463"/>
      <c r="AR86" s="3463"/>
      <c r="AS86" s="3493"/>
      <c r="AT86" s="3496"/>
      <c r="AU86" s="3463"/>
      <c r="AV86" s="3463"/>
      <c r="AW86" s="3463"/>
      <c r="AX86" s="3463"/>
      <c r="AY86" s="3466"/>
      <c r="AZ86" s="3469"/>
      <c r="BA86" s="3463"/>
      <c r="BB86" s="3463"/>
      <c r="BC86" s="3463"/>
      <c r="BD86" s="3463"/>
      <c r="BE86" s="3466"/>
      <c r="BF86" s="3469"/>
      <c r="BG86" s="3463"/>
      <c r="BH86" s="3463"/>
      <c r="BI86" s="3463"/>
      <c r="BJ86" s="3463"/>
      <c r="BK86" s="3466"/>
      <c r="BL86" s="3469"/>
      <c r="BM86" s="3463"/>
      <c r="BN86" s="3463"/>
      <c r="BO86" s="3463"/>
      <c r="BP86" s="3463"/>
      <c r="BQ86" s="3493"/>
      <c r="BR86" s="3496"/>
      <c r="BS86" s="3463"/>
      <c r="BT86" s="3463"/>
      <c r="BU86" s="3463"/>
      <c r="BV86" s="3463"/>
      <c r="BW86" s="3466"/>
      <c r="BX86" s="3469"/>
      <c r="BY86" s="3463"/>
      <c r="BZ86" s="3463"/>
      <c r="CA86" s="3463"/>
      <c r="CB86" s="3463"/>
      <c r="CC86" s="3466"/>
      <c r="CD86" s="3469"/>
      <c r="CE86" s="3463"/>
      <c r="CF86" s="3463"/>
      <c r="CG86" s="3463"/>
      <c r="CH86" s="3463"/>
      <c r="CI86" s="3466"/>
      <c r="CJ86" s="3469"/>
      <c r="CK86" s="3463"/>
      <c r="CL86" s="3463"/>
      <c r="CM86" s="3463"/>
      <c r="CN86" s="3463"/>
      <c r="CO86" s="3466"/>
      <c r="CP86" s="3469"/>
      <c r="CQ86" s="3463"/>
      <c r="CR86" s="3463"/>
      <c r="CS86" s="3463"/>
      <c r="CT86" s="3463"/>
      <c r="CU86" s="3466"/>
      <c r="CV86" s="3469"/>
      <c r="CW86" s="3463"/>
      <c r="CX86" s="3463"/>
      <c r="CY86" s="3463"/>
      <c r="CZ86" s="3463"/>
      <c r="DA86" s="3493"/>
      <c r="DB86" s="3496"/>
      <c r="DC86" s="3463"/>
      <c r="DD86" s="3463"/>
      <c r="DE86" s="3463"/>
      <c r="DF86" s="3463"/>
      <c r="DG86" s="3493"/>
      <c r="DH86" s="3496"/>
      <c r="DI86" s="3463"/>
      <c r="DJ86" s="3463"/>
      <c r="DK86" s="3463"/>
      <c r="DL86" s="3463"/>
      <c r="DM86" s="3493"/>
      <c r="DN86" s="3496"/>
      <c r="DO86" s="3463"/>
      <c r="DP86" s="3463"/>
      <c r="DQ86" s="3463"/>
      <c r="DR86" s="3463"/>
      <c r="DS86" s="3493"/>
      <c r="DT86" s="3496"/>
      <c r="DU86" s="3463"/>
      <c r="DV86" s="3463"/>
      <c r="DW86" s="3463"/>
      <c r="DX86" s="3463"/>
      <c r="DY86" s="3493"/>
      <c r="DZ86" s="3496"/>
      <c r="EA86" s="3463"/>
      <c r="EB86" s="3463"/>
      <c r="EC86" s="3463"/>
      <c r="ED86" s="3463"/>
      <c r="EE86" s="3493"/>
      <c r="EF86" s="3496"/>
      <c r="EG86" s="3463"/>
      <c r="EH86" s="3463"/>
      <c r="EI86" s="3463"/>
      <c r="EJ86" s="3463"/>
      <c r="EK86" s="3493"/>
      <c r="EL86" s="3496"/>
      <c r="EM86" s="3463"/>
      <c r="EN86" s="3463"/>
      <c r="EO86" s="3463"/>
      <c r="EP86" s="3463"/>
      <c r="EQ86" s="3493"/>
      <c r="ER86" s="3496"/>
      <c r="ES86" s="3463"/>
      <c r="ET86" s="3463"/>
      <c r="EU86" s="3463"/>
      <c r="EV86" s="3463"/>
      <c r="EW86" s="3493"/>
      <c r="EX86" s="3496"/>
      <c r="EY86" s="3463"/>
      <c r="EZ86" s="3463"/>
      <c r="FA86" s="3463"/>
      <c r="FB86" s="3463"/>
      <c r="FC86" s="3493"/>
      <c r="FD86" s="3496"/>
      <c r="FE86" s="3463"/>
      <c r="FF86" s="3463"/>
      <c r="FG86" s="3463"/>
      <c r="FH86" s="3463"/>
      <c r="FI86" s="3493"/>
      <c r="FJ86" s="3496"/>
      <c r="FK86" s="3463"/>
      <c r="FL86" s="3463"/>
      <c r="FM86" s="3463"/>
      <c r="FN86" s="3463"/>
      <c r="FO86" s="3493"/>
      <c r="FP86" s="3496"/>
      <c r="FQ86" s="3463"/>
      <c r="FR86" s="3463"/>
      <c r="FS86" s="3463"/>
      <c r="FT86" s="3463"/>
      <c r="FU86" s="3493"/>
      <c r="FV86" s="3496"/>
      <c r="FW86" s="3463"/>
      <c r="FX86" s="3463"/>
      <c r="FY86" s="3463"/>
      <c r="FZ86" s="3463"/>
      <c r="GA86" s="3493"/>
      <c r="GB86" s="3496"/>
      <c r="GC86" s="3463"/>
      <c r="GD86" s="3463"/>
      <c r="GE86" s="3463"/>
      <c r="GF86" s="3458"/>
      <c r="GG86" s="3507"/>
      <c r="GH86" s="421">
        <f t="shared" si="0"/>
        <v>0</v>
      </c>
      <c r="GI86" s="421">
        <f t="shared" si="1"/>
        <v>0</v>
      </c>
      <c r="GJ86" s="421">
        <f t="shared" si="2"/>
        <v>0</v>
      </c>
      <c r="GK86" s="14"/>
      <c r="GM86" s="422">
        <f t="shared" si="3"/>
        <v>0</v>
      </c>
      <c r="GN86" s="422">
        <f t="shared" si="4"/>
        <v>0</v>
      </c>
      <c r="GO86" s="422">
        <f t="shared" si="5"/>
        <v>0</v>
      </c>
      <c r="GP86" s="422">
        <f t="shared" si="6"/>
        <v>0</v>
      </c>
      <c r="GQ86" s="422">
        <f t="shared" si="7"/>
        <v>0</v>
      </c>
      <c r="GR86" s="422">
        <f t="shared" si="8"/>
        <v>0</v>
      </c>
      <c r="GS86" s="417" t="str">
        <f t="shared" si="9"/>
        <v/>
      </c>
      <c r="GT86" s="417" t="str">
        <f t="shared" si="10"/>
        <v/>
      </c>
    </row>
    <row r="87" spans="1:202" hidden="1">
      <c r="A87" s="3438">
        <v>64</v>
      </c>
      <c r="B87" s="3443"/>
      <c r="C87" s="3447"/>
      <c r="D87" s="3452"/>
      <c r="E87" s="3458"/>
      <c r="F87" s="3463"/>
      <c r="G87" s="3463"/>
      <c r="H87" s="3463"/>
      <c r="I87" s="3466"/>
      <c r="J87" s="3469"/>
      <c r="K87" s="3463"/>
      <c r="L87" s="3463"/>
      <c r="M87" s="3463"/>
      <c r="N87" s="3463"/>
      <c r="O87" s="3466"/>
      <c r="P87" s="3469"/>
      <c r="Q87" s="3463"/>
      <c r="R87" s="3463"/>
      <c r="S87" s="3463"/>
      <c r="T87" s="3463"/>
      <c r="U87" s="3466"/>
      <c r="V87" s="3469"/>
      <c r="W87" s="3463"/>
      <c r="X87" s="3463"/>
      <c r="Y87" s="3463"/>
      <c r="Z87" s="3463"/>
      <c r="AA87" s="3466"/>
      <c r="AB87" s="3469"/>
      <c r="AC87" s="3463"/>
      <c r="AD87" s="3463"/>
      <c r="AE87" s="3463"/>
      <c r="AF87" s="3463"/>
      <c r="AG87" s="3466"/>
      <c r="AH87" s="3469"/>
      <c r="AI87" s="3463"/>
      <c r="AJ87" s="3463"/>
      <c r="AK87" s="3463"/>
      <c r="AL87" s="3463"/>
      <c r="AM87" s="3466"/>
      <c r="AN87" s="3469"/>
      <c r="AO87" s="3463"/>
      <c r="AP87" s="3463"/>
      <c r="AQ87" s="3463"/>
      <c r="AR87" s="3463"/>
      <c r="AS87" s="3493"/>
      <c r="AT87" s="3496"/>
      <c r="AU87" s="3463"/>
      <c r="AV87" s="3463"/>
      <c r="AW87" s="3463"/>
      <c r="AX87" s="3463"/>
      <c r="AY87" s="3466"/>
      <c r="AZ87" s="3469"/>
      <c r="BA87" s="3463"/>
      <c r="BB87" s="3463"/>
      <c r="BC87" s="3463"/>
      <c r="BD87" s="3463"/>
      <c r="BE87" s="3466"/>
      <c r="BF87" s="3469"/>
      <c r="BG87" s="3463"/>
      <c r="BH87" s="3463"/>
      <c r="BI87" s="3463"/>
      <c r="BJ87" s="3463"/>
      <c r="BK87" s="3466"/>
      <c r="BL87" s="3469"/>
      <c r="BM87" s="3463"/>
      <c r="BN87" s="3463"/>
      <c r="BO87" s="3463"/>
      <c r="BP87" s="3463"/>
      <c r="BQ87" s="3493"/>
      <c r="BR87" s="3496"/>
      <c r="BS87" s="3463"/>
      <c r="BT87" s="3463"/>
      <c r="BU87" s="3463"/>
      <c r="BV87" s="3463"/>
      <c r="BW87" s="3466"/>
      <c r="BX87" s="3469"/>
      <c r="BY87" s="3463"/>
      <c r="BZ87" s="3463"/>
      <c r="CA87" s="3463"/>
      <c r="CB87" s="3463"/>
      <c r="CC87" s="3466"/>
      <c r="CD87" s="3469"/>
      <c r="CE87" s="3463"/>
      <c r="CF87" s="3463"/>
      <c r="CG87" s="3463"/>
      <c r="CH87" s="3463"/>
      <c r="CI87" s="3466"/>
      <c r="CJ87" s="3469"/>
      <c r="CK87" s="3463"/>
      <c r="CL87" s="3463"/>
      <c r="CM87" s="3463"/>
      <c r="CN87" s="3463"/>
      <c r="CO87" s="3466"/>
      <c r="CP87" s="3469"/>
      <c r="CQ87" s="3463"/>
      <c r="CR87" s="3463"/>
      <c r="CS87" s="3463"/>
      <c r="CT87" s="3463"/>
      <c r="CU87" s="3466"/>
      <c r="CV87" s="3469"/>
      <c r="CW87" s="3463"/>
      <c r="CX87" s="3463"/>
      <c r="CY87" s="3463"/>
      <c r="CZ87" s="3463"/>
      <c r="DA87" s="3493"/>
      <c r="DB87" s="3496"/>
      <c r="DC87" s="3463"/>
      <c r="DD87" s="3463"/>
      <c r="DE87" s="3463"/>
      <c r="DF87" s="3463"/>
      <c r="DG87" s="3493"/>
      <c r="DH87" s="3496"/>
      <c r="DI87" s="3463"/>
      <c r="DJ87" s="3463"/>
      <c r="DK87" s="3463"/>
      <c r="DL87" s="3463"/>
      <c r="DM87" s="3493"/>
      <c r="DN87" s="3496"/>
      <c r="DO87" s="3463"/>
      <c r="DP87" s="3463"/>
      <c r="DQ87" s="3463"/>
      <c r="DR87" s="3463"/>
      <c r="DS87" s="3493"/>
      <c r="DT87" s="3496"/>
      <c r="DU87" s="3463"/>
      <c r="DV87" s="3463"/>
      <c r="DW87" s="3463"/>
      <c r="DX87" s="3463"/>
      <c r="DY87" s="3493"/>
      <c r="DZ87" s="3496"/>
      <c r="EA87" s="3463"/>
      <c r="EB87" s="3463"/>
      <c r="EC87" s="3463"/>
      <c r="ED87" s="3463"/>
      <c r="EE87" s="3493"/>
      <c r="EF87" s="3496"/>
      <c r="EG87" s="3463"/>
      <c r="EH87" s="3463"/>
      <c r="EI87" s="3463"/>
      <c r="EJ87" s="3463"/>
      <c r="EK87" s="3493"/>
      <c r="EL87" s="3496"/>
      <c r="EM87" s="3463"/>
      <c r="EN87" s="3463"/>
      <c r="EO87" s="3463"/>
      <c r="EP87" s="3463"/>
      <c r="EQ87" s="3493"/>
      <c r="ER87" s="3496"/>
      <c r="ES87" s="3463"/>
      <c r="ET87" s="3463"/>
      <c r="EU87" s="3463"/>
      <c r="EV87" s="3463"/>
      <c r="EW87" s="3493"/>
      <c r="EX87" s="3496"/>
      <c r="EY87" s="3463"/>
      <c r="EZ87" s="3463"/>
      <c r="FA87" s="3463"/>
      <c r="FB87" s="3463"/>
      <c r="FC87" s="3493"/>
      <c r="FD87" s="3496"/>
      <c r="FE87" s="3463"/>
      <c r="FF87" s="3463"/>
      <c r="FG87" s="3463"/>
      <c r="FH87" s="3463"/>
      <c r="FI87" s="3493"/>
      <c r="FJ87" s="3496"/>
      <c r="FK87" s="3463"/>
      <c r="FL87" s="3463"/>
      <c r="FM87" s="3463"/>
      <c r="FN87" s="3463"/>
      <c r="FO87" s="3493"/>
      <c r="FP87" s="3496"/>
      <c r="FQ87" s="3463"/>
      <c r="FR87" s="3463"/>
      <c r="FS87" s="3463"/>
      <c r="FT87" s="3463"/>
      <c r="FU87" s="3493"/>
      <c r="FV87" s="3496"/>
      <c r="FW87" s="3463"/>
      <c r="FX87" s="3463"/>
      <c r="FY87" s="3463"/>
      <c r="FZ87" s="3463"/>
      <c r="GA87" s="3493"/>
      <c r="GB87" s="3496"/>
      <c r="GC87" s="3463"/>
      <c r="GD87" s="3463"/>
      <c r="GE87" s="3463"/>
      <c r="GF87" s="3458"/>
      <c r="GG87" s="3507"/>
      <c r="GH87" s="421">
        <f t="shared" si="0"/>
        <v>0</v>
      </c>
      <c r="GI87" s="421">
        <f t="shared" si="1"/>
        <v>0</v>
      </c>
      <c r="GJ87" s="421">
        <f t="shared" si="2"/>
        <v>0</v>
      </c>
      <c r="GK87" s="14"/>
      <c r="GM87" s="422">
        <f t="shared" si="3"/>
        <v>0</v>
      </c>
      <c r="GN87" s="422">
        <f t="shared" si="4"/>
        <v>0</v>
      </c>
      <c r="GO87" s="422">
        <f t="shared" si="5"/>
        <v>0</v>
      </c>
      <c r="GP87" s="422">
        <f t="shared" si="6"/>
        <v>0</v>
      </c>
      <c r="GQ87" s="422">
        <f t="shared" si="7"/>
        <v>0</v>
      </c>
      <c r="GR87" s="422">
        <f t="shared" si="8"/>
        <v>0</v>
      </c>
      <c r="GS87" s="417" t="str">
        <f t="shared" si="9"/>
        <v/>
      </c>
      <c r="GT87" s="417" t="str">
        <f t="shared" si="10"/>
        <v/>
      </c>
    </row>
    <row r="88" spans="1:202" hidden="1">
      <c r="A88" s="3438">
        <v>65</v>
      </c>
      <c r="B88" s="3443"/>
      <c r="C88" s="3447"/>
      <c r="D88" s="3452"/>
      <c r="E88" s="3458"/>
      <c r="F88" s="3463"/>
      <c r="G88" s="3463"/>
      <c r="H88" s="3463"/>
      <c r="I88" s="3466"/>
      <c r="J88" s="3469"/>
      <c r="K88" s="3463"/>
      <c r="L88" s="3463"/>
      <c r="M88" s="3463"/>
      <c r="N88" s="3463"/>
      <c r="O88" s="3466"/>
      <c r="P88" s="3469"/>
      <c r="Q88" s="3463"/>
      <c r="R88" s="3463"/>
      <c r="S88" s="3463"/>
      <c r="T88" s="3463"/>
      <c r="U88" s="3466"/>
      <c r="V88" s="3469"/>
      <c r="W88" s="3463"/>
      <c r="X88" s="3463"/>
      <c r="Y88" s="3463"/>
      <c r="Z88" s="3463"/>
      <c r="AA88" s="3466"/>
      <c r="AB88" s="3469"/>
      <c r="AC88" s="3463"/>
      <c r="AD88" s="3463"/>
      <c r="AE88" s="3463"/>
      <c r="AF88" s="3463"/>
      <c r="AG88" s="3466"/>
      <c r="AH88" s="3469"/>
      <c r="AI88" s="3463"/>
      <c r="AJ88" s="3463"/>
      <c r="AK88" s="3463"/>
      <c r="AL88" s="3463"/>
      <c r="AM88" s="3466"/>
      <c r="AN88" s="3469"/>
      <c r="AO88" s="3463"/>
      <c r="AP88" s="3463"/>
      <c r="AQ88" s="3463"/>
      <c r="AR88" s="3463"/>
      <c r="AS88" s="3493"/>
      <c r="AT88" s="3496"/>
      <c r="AU88" s="3463"/>
      <c r="AV88" s="3463"/>
      <c r="AW88" s="3463"/>
      <c r="AX88" s="3463"/>
      <c r="AY88" s="3466"/>
      <c r="AZ88" s="3469"/>
      <c r="BA88" s="3463"/>
      <c r="BB88" s="3463"/>
      <c r="BC88" s="3463"/>
      <c r="BD88" s="3463"/>
      <c r="BE88" s="3466"/>
      <c r="BF88" s="3469"/>
      <c r="BG88" s="3463"/>
      <c r="BH88" s="3463"/>
      <c r="BI88" s="3463"/>
      <c r="BJ88" s="3463"/>
      <c r="BK88" s="3466"/>
      <c r="BL88" s="3469"/>
      <c r="BM88" s="3463"/>
      <c r="BN88" s="3463"/>
      <c r="BO88" s="3463"/>
      <c r="BP88" s="3463"/>
      <c r="BQ88" s="3493"/>
      <c r="BR88" s="3496"/>
      <c r="BS88" s="3463"/>
      <c r="BT88" s="3463"/>
      <c r="BU88" s="3463"/>
      <c r="BV88" s="3463"/>
      <c r="BW88" s="3466"/>
      <c r="BX88" s="3469"/>
      <c r="BY88" s="3463"/>
      <c r="BZ88" s="3463"/>
      <c r="CA88" s="3463"/>
      <c r="CB88" s="3463"/>
      <c r="CC88" s="3466"/>
      <c r="CD88" s="3469"/>
      <c r="CE88" s="3463"/>
      <c r="CF88" s="3463"/>
      <c r="CG88" s="3463"/>
      <c r="CH88" s="3463"/>
      <c r="CI88" s="3466"/>
      <c r="CJ88" s="3469"/>
      <c r="CK88" s="3463"/>
      <c r="CL88" s="3463"/>
      <c r="CM88" s="3463"/>
      <c r="CN88" s="3463"/>
      <c r="CO88" s="3466"/>
      <c r="CP88" s="3469"/>
      <c r="CQ88" s="3463"/>
      <c r="CR88" s="3463"/>
      <c r="CS88" s="3463"/>
      <c r="CT88" s="3463"/>
      <c r="CU88" s="3466"/>
      <c r="CV88" s="3469"/>
      <c r="CW88" s="3463"/>
      <c r="CX88" s="3463"/>
      <c r="CY88" s="3463"/>
      <c r="CZ88" s="3463"/>
      <c r="DA88" s="3493"/>
      <c r="DB88" s="3496"/>
      <c r="DC88" s="3463"/>
      <c r="DD88" s="3463"/>
      <c r="DE88" s="3463"/>
      <c r="DF88" s="3463"/>
      <c r="DG88" s="3493"/>
      <c r="DH88" s="3496"/>
      <c r="DI88" s="3463"/>
      <c r="DJ88" s="3463"/>
      <c r="DK88" s="3463"/>
      <c r="DL88" s="3463"/>
      <c r="DM88" s="3493"/>
      <c r="DN88" s="3496"/>
      <c r="DO88" s="3463"/>
      <c r="DP88" s="3463"/>
      <c r="DQ88" s="3463"/>
      <c r="DR88" s="3463"/>
      <c r="DS88" s="3493"/>
      <c r="DT88" s="3496"/>
      <c r="DU88" s="3463"/>
      <c r="DV88" s="3463"/>
      <c r="DW88" s="3463"/>
      <c r="DX88" s="3463"/>
      <c r="DY88" s="3493"/>
      <c r="DZ88" s="3496"/>
      <c r="EA88" s="3463"/>
      <c r="EB88" s="3463"/>
      <c r="EC88" s="3463"/>
      <c r="ED88" s="3463"/>
      <c r="EE88" s="3493"/>
      <c r="EF88" s="3496"/>
      <c r="EG88" s="3463"/>
      <c r="EH88" s="3463"/>
      <c r="EI88" s="3463"/>
      <c r="EJ88" s="3463"/>
      <c r="EK88" s="3493"/>
      <c r="EL88" s="3496"/>
      <c r="EM88" s="3463"/>
      <c r="EN88" s="3463"/>
      <c r="EO88" s="3463"/>
      <c r="EP88" s="3463"/>
      <c r="EQ88" s="3493"/>
      <c r="ER88" s="3496"/>
      <c r="ES88" s="3463"/>
      <c r="ET88" s="3463"/>
      <c r="EU88" s="3463"/>
      <c r="EV88" s="3463"/>
      <c r="EW88" s="3493"/>
      <c r="EX88" s="3496"/>
      <c r="EY88" s="3463"/>
      <c r="EZ88" s="3463"/>
      <c r="FA88" s="3463"/>
      <c r="FB88" s="3463"/>
      <c r="FC88" s="3493"/>
      <c r="FD88" s="3496"/>
      <c r="FE88" s="3463"/>
      <c r="FF88" s="3463"/>
      <c r="FG88" s="3463"/>
      <c r="FH88" s="3463"/>
      <c r="FI88" s="3493"/>
      <c r="FJ88" s="3496"/>
      <c r="FK88" s="3463"/>
      <c r="FL88" s="3463"/>
      <c r="FM88" s="3463"/>
      <c r="FN88" s="3463"/>
      <c r="FO88" s="3493"/>
      <c r="FP88" s="3496"/>
      <c r="FQ88" s="3463"/>
      <c r="FR88" s="3463"/>
      <c r="FS88" s="3463"/>
      <c r="FT88" s="3463"/>
      <c r="FU88" s="3493"/>
      <c r="FV88" s="3496"/>
      <c r="FW88" s="3463"/>
      <c r="FX88" s="3463"/>
      <c r="FY88" s="3463"/>
      <c r="FZ88" s="3463"/>
      <c r="GA88" s="3493"/>
      <c r="GB88" s="3496"/>
      <c r="GC88" s="3463"/>
      <c r="GD88" s="3463"/>
      <c r="GE88" s="3463"/>
      <c r="GF88" s="3458"/>
      <c r="GG88" s="3507"/>
      <c r="GH88" s="421">
        <f t="shared" ref="GH88:GH123" si="11">GM88+GN88</f>
        <v>0</v>
      </c>
      <c r="GI88" s="421">
        <f t="shared" ref="GI88:GI123" si="12">GP88+GO88</f>
        <v>0</v>
      </c>
      <c r="GJ88" s="421">
        <f t="shared" ref="GJ88:GJ123" si="13">GQ88+GR88</f>
        <v>0</v>
      </c>
      <c r="GK88" s="14"/>
      <c r="GM88" s="422">
        <f t="shared" ref="GM88:GM123" si="14">COUNTA(D88,J88,P88,V88,AB88,AH88,AN88,AT88,AZ88,BF88,BL88,BR88,BX88,CD88,CJ88)</f>
        <v>0</v>
      </c>
      <c r="GN88" s="422">
        <f t="shared" ref="GN88:GN123" si="15">COUNTA(GB88,FV88,FP88,FJ88,FD88,EX88,ER88,EL88,EF88,DZ88,DT88,DN88,DH88,DB88,CV88,CP88)</f>
        <v>0</v>
      </c>
      <c r="GO88" s="422">
        <f t="shared" ref="GO88:GO123" si="16">COUNTA(F88,L88,R88,X88,AD88,AJ88,AP88,AV88,BB88,BH88,BN88,BT88,BZ88,CF88,CL88)</f>
        <v>0</v>
      </c>
      <c r="GP88" s="422">
        <f t="shared" ref="GP88:GP123" si="17">COUNTA(GD88,FX88,FR88,FL88,FF88,EZ88,ET88,EN88,EH88,EB88,DV88,DP88,DJ88,DD88,CX88,CR88)</f>
        <v>0</v>
      </c>
      <c r="GQ88" s="422">
        <f t="shared" ref="GQ88:GQ123" si="18">COUNTA(H88,N88,T88,Z88,AF88,AL88,AR88,AX88,BD88,BJ88,BP88,BV88,CB88,CH88,CN88)</f>
        <v>0</v>
      </c>
      <c r="GR88" s="422">
        <f t="shared" ref="GR88:GR123" si="19">COUNTA(GF88,FZ88,FT88,FN88,FH88,FB88,EV88,EP88,EJ88,ED88,DX88,DR88,DL88,DF88,CZ88,CT88)</f>
        <v>0</v>
      </c>
      <c r="GS88" s="417" t="str">
        <f t="shared" ref="GS88:GS123" si="20">IF(GP88+GO88+GQ88+GR88&gt;0,"○","")</f>
        <v/>
      </c>
      <c r="GT88" s="417" t="str">
        <f t="shared" ref="GT88:GT123" si="21">IF(AND(C88="○",GS88="○"),"○","")</f>
        <v/>
      </c>
    </row>
    <row r="89" spans="1:202" hidden="1">
      <c r="A89" s="3438">
        <v>66</v>
      </c>
      <c r="B89" s="3443"/>
      <c r="C89" s="3447"/>
      <c r="D89" s="3452"/>
      <c r="E89" s="3458"/>
      <c r="F89" s="3463"/>
      <c r="G89" s="3463"/>
      <c r="H89" s="3463"/>
      <c r="I89" s="3466"/>
      <c r="J89" s="3469"/>
      <c r="K89" s="3463"/>
      <c r="L89" s="3463"/>
      <c r="M89" s="3463"/>
      <c r="N89" s="3463"/>
      <c r="O89" s="3466"/>
      <c r="P89" s="3469"/>
      <c r="Q89" s="3463"/>
      <c r="R89" s="3463"/>
      <c r="S89" s="3463"/>
      <c r="T89" s="3463"/>
      <c r="U89" s="3466"/>
      <c r="V89" s="3469"/>
      <c r="W89" s="3463"/>
      <c r="X89" s="3463"/>
      <c r="Y89" s="3463"/>
      <c r="Z89" s="3463"/>
      <c r="AA89" s="3466"/>
      <c r="AB89" s="3469"/>
      <c r="AC89" s="3463"/>
      <c r="AD89" s="3463"/>
      <c r="AE89" s="3463"/>
      <c r="AF89" s="3463"/>
      <c r="AG89" s="3466"/>
      <c r="AH89" s="3469"/>
      <c r="AI89" s="3463"/>
      <c r="AJ89" s="3463"/>
      <c r="AK89" s="3463"/>
      <c r="AL89" s="3463"/>
      <c r="AM89" s="3466"/>
      <c r="AN89" s="3469"/>
      <c r="AO89" s="3463"/>
      <c r="AP89" s="3463"/>
      <c r="AQ89" s="3463"/>
      <c r="AR89" s="3463"/>
      <c r="AS89" s="3493"/>
      <c r="AT89" s="3496"/>
      <c r="AU89" s="3463"/>
      <c r="AV89" s="3463"/>
      <c r="AW89" s="3463"/>
      <c r="AX89" s="3463"/>
      <c r="AY89" s="3466"/>
      <c r="AZ89" s="3469"/>
      <c r="BA89" s="3463"/>
      <c r="BB89" s="3463"/>
      <c r="BC89" s="3463"/>
      <c r="BD89" s="3463"/>
      <c r="BE89" s="3466"/>
      <c r="BF89" s="3469"/>
      <c r="BG89" s="3463"/>
      <c r="BH89" s="3463"/>
      <c r="BI89" s="3463"/>
      <c r="BJ89" s="3463"/>
      <c r="BK89" s="3466"/>
      <c r="BL89" s="3469"/>
      <c r="BM89" s="3463"/>
      <c r="BN89" s="3463"/>
      <c r="BO89" s="3463"/>
      <c r="BP89" s="3463"/>
      <c r="BQ89" s="3493"/>
      <c r="BR89" s="3496"/>
      <c r="BS89" s="3463"/>
      <c r="BT89" s="3463"/>
      <c r="BU89" s="3463"/>
      <c r="BV89" s="3463"/>
      <c r="BW89" s="3466"/>
      <c r="BX89" s="3469"/>
      <c r="BY89" s="3463"/>
      <c r="BZ89" s="3463"/>
      <c r="CA89" s="3463"/>
      <c r="CB89" s="3463"/>
      <c r="CC89" s="3466"/>
      <c r="CD89" s="3469"/>
      <c r="CE89" s="3463"/>
      <c r="CF89" s="3463"/>
      <c r="CG89" s="3463"/>
      <c r="CH89" s="3463"/>
      <c r="CI89" s="3466"/>
      <c r="CJ89" s="3469"/>
      <c r="CK89" s="3463"/>
      <c r="CL89" s="3463"/>
      <c r="CM89" s="3463"/>
      <c r="CN89" s="3463"/>
      <c r="CO89" s="3466"/>
      <c r="CP89" s="3469"/>
      <c r="CQ89" s="3463"/>
      <c r="CR89" s="3463"/>
      <c r="CS89" s="3463"/>
      <c r="CT89" s="3463"/>
      <c r="CU89" s="3466"/>
      <c r="CV89" s="3469"/>
      <c r="CW89" s="3463"/>
      <c r="CX89" s="3463"/>
      <c r="CY89" s="3463"/>
      <c r="CZ89" s="3463"/>
      <c r="DA89" s="3493"/>
      <c r="DB89" s="3496"/>
      <c r="DC89" s="3463"/>
      <c r="DD89" s="3463"/>
      <c r="DE89" s="3463"/>
      <c r="DF89" s="3463"/>
      <c r="DG89" s="3493"/>
      <c r="DH89" s="3496"/>
      <c r="DI89" s="3463"/>
      <c r="DJ89" s="3463"/>
      <c r="DK89" s="3463"/>
      <c r="DL89" s="3463"/>
      <c r="DM89" s="3493"/>
      <c r="DN89" s="3496"/>
      <c r="DO89" s="3463"/>
      <c r="DP89" s="3463"/>
      <c r="DQ89" s="3463"/>
      <c r="DR89" s="3463"/>
      <c r="DS89" s="3493"/>
      <c r="DT89" s="3496"/>
      <c r="DU89" s="3463"/>
      <c r="DV89" s="3463"/>
      <c r="DW89" s="3463"/>
      <c r="DX89" s="3463"/>
      <c r="DY89" s="3493"/>
      <c r="DZ89" s="3496"/>
      <c r="EA89" s="3463"/>
      <c r="EB89" s="3463"/>
      <c r="EC89" s="3463"/>
      <c r="ED89" s="3463"/>
      <c r="EE89" s="3493"/>
      <c r="EF89" s="3496"/>
      <c r="EG89" s="3463"/>
      <c r="EH89" s="3463"/>
      <c r="EI89" s="3463"/>
      <c r="EJ89" s="3463"/>
      <c r="EK89" s="3493"/>
      <c r="EL89" s="3496"/>
      <c r="EM89" s="3463"/>
      <c r="EN89" s="3463"/>
      <c r="EO89" s="3463"/>
      <c r="EP89" s="3463"/>
      <c r="EQ89" s="3493"/>
      <c r="ER89" s="3496"/>
      <c r="ES89" s="3463"/>
      <c r="ET89" s="3463"/>
      <c r="EU89" s="3463"/>
      <c r="EV89" s="3463"/>
      <c r="EW89" s="3493"/>
      <c r="EX89" s="3496"/>
      <c r="EY89" s="3463"/>
      <c r="EZ89" s="3463"/>
      <c r="FA89" s="3463"/>
      <c r="FB89" s="3463"/>
      <c r="FC89" s="3493"/>
      <c r="FD89" s="3496"/>
      <c r="FE89" s="3463"/>
      <c r="FF89" s="3463"/>
      <c r="FG89" s="3463"/>
      <c r="FH89" s="3463"/>
      <c r="FI89" s="3493"/>
      <c r="FJ89" s="3496"/>
      <c r="FK89" s="3463"/>
      <c r="FL89" s="3463"/>
      <c r="FM89" s="3463"/>
      <c r="FN89" s="3463"/>
      <c r="FO89" s="3493"/>
      <c r="FP89" s="3496"/>
      <c r="FQ89" s="3463"/>
      <c r="FR89" s="3463"/>
      <c r="FS89" s="3463"/>
      <c r="FT89" s="3463"/>
      <c r="FU89" s="3493"/>
      <c r="FV89" s="3496"/>
      <c r="FW89" s="3463"/>
      <c r="FX89" s="3463"/>
      <c r="FY89" s="3463"/>
      <c r="FZ89" s="3463"/>
      <c r="GA89" s="3493"/>
      <c r="GB89" s="3496"/>
      <c r="GC89" s="3463"/>
      <c r="GD89" s="3463"/>
      <c r="GE89" s="3463"/>
      <c r="GF89" s="3458"/>
      <c r="GG89" s="3507"/>
      <c r="GH89" s="421">
        <f t="shared" si="11"/>
        <v>0</v>
      </c>
      <c r="GI89" s="421">
        <f t="shared" si="12"/>
        <v>0</v>
      </c>
      <c r="GJ89" s="421">
        <f t="shared" si="13"/>
        <v>0</v>
      </c>
      <c r="GK89" s="14"/>
      <c r="GM89" s="422">
        <f t="shared" si="14"/>
        <v>0</v>
      </c>
      <c r="GN89" s="422">
        <f t="shared" si="15"/>
        <v>0</v>
      </c>
      <c r="GO89" s="422">
        <f t="shared" si="16"/>
        <v>0</v>
      </c>
      <c r="GP89" s="422">
        <f t="shared" si="17"/>
        <v>0</v>
      </c>
      <c r="GQ89" s="422">
        <f t="shared" si="18"/>
        <v>0</v>
      </c>
      <c r="GR89" s="422">
        <f t="shared" si="19"/>
        <v>0</v>
      </c>
      <c r="GS89" s="417" t="str">
        <f t="shared" si="20"/>
        <v/>
      </c>
      <c r="GT89" s="417" t="str">
        <f t="shared" si="21"/>
        <v/>
      </c>
    </row>
    <row r="90" spans="1:202" hidden="1">
      <c r="A90" s="3438">
        <v>67</v>
      </c>
      <c r="B90" s="3443"/>
      <c r="C90" s="3447"/>
      <c r="D90" s="3452"/>
      <c r="E90" s="3458"/>
      <c r="F90" s="3463"/>
      <c r="G90" s="3463"/>
      <c r="H90" s="3463"/>
      <c r="I90" s="3466"/>
      <c r="J90" s="3469"/>
      <c r="K90" s="3463"/>
      <c r="L90" s="3463"/>
      <c r="M90" s="3463"/>
      <c r="N90" s="3463"/>
      <c r="O90" s="3466"/>
      <c r="P90" s="3469"/>
      <c r="Q90" s="3463"/>
      <c r="R90" s="3463"/>
      <c r="S90" s="3463"/>
      <c r="T90" s="3463"/>
      <c r="U90" s="3466"/>
      <c r="V90" s="3469"/>
      <c r="W90" s="3463"/>
      <c r="X90" s="3463"/>
      <c r="Y90" s="3463"/>
      <c r="Z90" s="3463"/>
      <c r="AA90" s="3466"/>
      <c r="AB90" s="3469"/>
      <c r="AC90" s="3463"/>
      <c r="AD90" s="3463"/>
      <c r="AE90" s="3463"/>
      <c r="AF90" s="3463"/>
      <c r="AG90" s="3466"/>
      <c r="AH90" s="3469"/>
      <c r="AI90" s="3463"/>
      <c r="AJ90" s="3463"/>
      <c r="AK90" s="3463"/>
      <c r="AL90" s="3463"/>
      <c r="AM90" s="3466"/>
      <c r="AN90" s="3469"/>
      <c r="AO90" s="3463"/>
      <c r="AP90" s="3463"/>
      <c r="AQ90" s="3463"/>
      <c r="AR90" s="3463"/>
      <c r="AS90" s="3493"/>
      <c r="AT90" s="3496"/>
      <c r="AU90" s="3463"/>
      <c r="AV90" s="3463"/>
      <c r="AW90" s="3463"/>
      <c r="AX90" s="3463"/>
      <c r="AY90" s="3466"/>
      <c r="AZ90" s="3469"/>
      <c r="BA90" s="3463"/>
      <c r="BB90" s="3463"/>
      <c r="BC90" s="3463"/>
      <c r="BD90" s="3463"/>
      <c r="BE90" s="3466"/>
      <c r="BF90" s="3469"/>
      <c r="BG90" s="3463"/>
      <c r="BH90" s="3463"/>
      <c r="BI90" s="3463"/>
      <c r="BJ90" s="3463"/>
      <c r="BK90" s="3466"/>
      <c r="BL90" s="3469"/>
      <c r="BM90" s="3463"/>
      <c r="BN90" s="3463"/>
      <c r="BO90" s="3463"/>
      <c r="BP90" s="3463"/>
      <c r="BQ90" s="3493"/>
      <c r="BR90" s="3496"/>
      <c r="BS90" s="3463"/>
      <c r="BT90" s="3463"/>
      <c r="BU90" s="3463"/>
      <c r="BV90" s="3463"/>
      <c r="BW90" s="3466"/>
      <c r="BX90" s="3469"/>
      <c r="BY90" s="3463"/>
      <c r="BZ90" s="3463"/>
      <c r="CA90" s="3463"/>
      <c r="CB90" s="3463"/>
      <c r="CC90" s="3466"/>
      <c r="CD90" s="3469"/>
      <c r="CE90" s="3463"/>
      <c r="CF90" s="3463"/>
      <c r="CG90" s="3463"/>
      <c r="CH90" s="3463"/>
      <c r="CI90" s="3466"/>
      <c r="CJ90" s="3469"/>
      <c r="CK90" s="3463"/>
      <c r="CL90" s="3463"/>
      <c r="CM90" s="3463"/>
      <c r="CN90" s="3463"/>
      <c r="CO90" s="3466"/>
      <c r="CP90" s="3469"/>
      <c r="CQ90" s="3463"/>
      <c r="CR90" s="3463"/>
      <c r="CS90" s="3463"/>
      <c r="CT90" s="3463"/>
      <c r="CU90" s="3466"/>
      <c r="CV90" s="3469"/>
      <c r="CW90" s="3463"/>
      <c r="CX90" s="3463"/>
      <c r="CY90" s="3463"/>
      <c r="CZ90" s="3463"/>
      <c r="DA90" s="3493"/>
      <c r="DB90" s="3496"/>
      <c r="DC90" s="3463"/>
      <c r="DD90" s="3463"/>
      <c r="DE90" s="3463"/>
      <c r="DF90" s="3463"/>
      <c r="DG90" s="3493"/>
      <c r="DH90" s="3496"/>
      <c r="DI90" s="3463"/>
      <c r="DJ90" s="3463"/>
      <c r="DK90" s="3463"/>
      <c r="DL90" s="3463"/>
      <c r="DM90" s="3493"/>
      <c r="DN90" s="3496"/>
      <c r="DO90" s="3463"/>
      <c r="DP90" s="3463"/>
      <c r="DQ90" s="3463"/>
      <c r="DR90" s="3463"/>
      <c r="DS90" s="3493"/>
      <c r="DT90" s="3496"/>
      <c r="DU90" s="3463"/>
      <c r="DV90" s="3463"/>
      <c r="DW90" s="3463"/>
      <c r="DX90" s="3463"/>
      <c r="DY90" s="3493"/>
      <c r="DZ90" s="3496"/>
      <c r="EA90" s="3463"/>
      <c r="EB90" s="3463"/>
      <c r="EC90" s="3463"/>
      <c r="ED90" s="3463"/>
      <c r="EE90" s="3493"/>
      <c r="EF90" s="3496"/>
      <c r="EG90" s="3463"/>
      <c r="EH90" s="3463"/>
      <c r="EI90" s="3463"/>
      <c r="EJ90" s="3463"/>
      <c r="EK90" s="3493"/>
      <c r="EL90" s="3496"/>
      <c r="EM90" s="3463"/>
      <c r="EN90" s="3463"/>
      <c r="EO90" s="3463"/>
      <c r="EP90" s="3463"/>
      <c r="EQ90" s="3493"/>
      <c r="ER90" s="3496"/>
      <c r="ES90" s="3463"/>
      <c r="ET90" s="3463"/>
      <c r="EU90" s="3463"/>
      <c r="EV90" s="3463"/>
      <c r="EW90" s="3493"/>
      <c r="EX90" s="3496"/>
      <c r="EY90" s="3463"/>
      <c r="EZ90" s="3463"/>
      <c r="FA90" s="3463"/>
      <c r="FB90" s="3463"/>
      <c r="FC90" s="3493"/>
      <c r="FD90" s="3496"/>
      <c r="FE90" s="3463"/>
      <c r="FF90" s="3463"/>
      <c r="FG90" s="3463"/>
      <c r="FH90" s="3463"/>
      <c r="FI90" s="3493"/>
      <c r="FJ90" s="3496"/>
      <c r="FK90" s="3463"/>
      <c r="FL90" s="3463"/>
      <c r="FM90" s="3463"/>
      <c r="FN90" s="3463"/>
      <c r="FO90" s="3493"/>
      <c r="FP90" s="3496"/>
      <c r="FQ90" s="3463"/>
      <c r="FR90" s="3463"/>
      <c r="FS90" s="3463"/>
      <c r="FT90" s="3463"/>
      <c r="FU90" s="3493"/>
      <c r="FV90" s="3496"/>
      <c r="FW90" s="3463"/>
      <c r="FX90" s="3463"/>
      <c r="FY90" s="3463"/>
      <c r="FZ90" s="3463"/>
      <c r="GA90" s="3493"/>
      <c r="GB90" s="3496"/>
      <c r="GC90" s="3463"/>
      <c r="GD90" s="3463"/>
      <c r="GE90" s="3463"/>
      <c r="GF90" s="3458"/>
      <c r="GG90" s="3507"/>
      <c r="GH90" s="421">
        <f t="shared" si="11"/>
        <v>0</v>
      </c>
      <c r="GI90" s="421">
        <f t="shared" si="12"/>
        <v>0</v>
      </c>
      <c r="GJ90" s="421">
        <f t="shared" si="13"/>
        <v>0</v>
      </c>
      <c r="GK90" s="14"/>
      <c r="GM90" s="422">
        <f t="shared" si="14"/>
        <v>0</v>
      </c>
      <c r="GN90" s="422">
        <f t="shared" si="15"/>
        <v>0</v>
      </c>
      <c r="GO90" s="422">
        <f t="shared" si="16"/>
        <v>0</v>
      </c>
      <c r="GP90" s="422">
        <f t="shared" si="17"/>
        <v>0</v>
      </c>
      <c r="GQ90" s="422">
        <f t="shared" si="18"/>
        <v>0</v>
      </c>
      <c r="GR90" s="422">
        <f t="shared" si="19"/>
        <v>0</v>
      </c>
      <c r="GS90" s="417" t="str">
        <f t="shared" si="20"/>
        <v/>
      </c>
      <c r="GT90" s="417" t="str">
        <f t="shared" si="21"/>
        <v/>
      </c>
    </row>
    <row r="91" spans="1:202" hidden="1">
      <c r="A91" s="3438">
        <v>68</v>
      </c>
      <c r="B91" s="3443"/>
      <c r="C91" s="3447"/>
      <c r="D91" s="3452"/>
      <c r="E91" s="3458"/>
      <c r="F91" s="3463"/>
      <c r="G91" s="3463"/>
      <c r="H91" s="3463"/>
      <c r="I91" s="3466"/>
      <c r="J91" s="3469"/>
      <c r="K91" s="3463"/>
      <c r="L91" s="3463"/>
      <c r="M91" s="3463"/>
      <c r="N91" s="3463"/>
      <c r="O91" s="3466"/>
      <c r="P91" s="3469"/>
      <c r="Q91" s="3463"/>
      <c r="R91" s="3463"/>
      <c r="S91" s="3463"/>
      <c r="T91" s="3463"/>
      <c r="U91" s="3466"/>
      <c r="V91" s="3469"/>
      <c r="W91" s="3463"/>
      <c r="X91" s="3463"/>
      <c r="Y91" s="3463"/>
      <c r="Z91" s="3463"/>
      <c r="AA91" s="3466"/>
      <c r="AB91" s="3469"/>
      <c r="AC91" s="3463"/>
      <c r="AD91" s="3463"/>
      <c r="AE91" s="3463"/>
      <c r="AF91" s="3463"/>
      <c r="AG91" s="3466"/>
      <c r="AH91" s="3469"/>
      <c r="AI91" s="3463"/>
      <c r="AJ91" s="3463"/>
      <c r="AK91" s="3463"/>
      <c r="AL91" s="3463"/>
      <c r="AM91" s="3466"/>
      <c r="AN91" s="3469"/>
      <c r="AO91" s="3463"/>
      <c r="AP91" s="3463"/>
      <c r="AQ91" s="3463"/>
      <c r="AR91" s="3463"/>
      <c r="AS91" s="3493"/>
      <c r="AT91" s="3496"/>
      <c r="AU91" s="3463"/>
      <c r="AV91" s="3463"/>
      <c r="AW91" s="3463"/>
      <c r="AX91" s="3463"/>
      <c r="AY91" s="3466"/>
      <c r="AZ91" s="3469"/>
      <c r="BA91" s="3463"/>
      <c r="BB91" s="3463"/>
      <c r="BC91" s="3463"/>
      <c r="BD91" s="3463"/>
      <c r="BE91" s="3466"/>
      <c r="BF91" s="3469"/>
      <c r="BG91" s="3463"/>
      <c r="BH91" s="3463"/>
      <c r="BI91" s="3463"/>
      <c r="BJ91" s="3463"/>
      <c r="BK91" s="3466"/>
      <c r="BL91" s="3469"/>
      <c r="BM91" s="3463"/>
      <c r="BN91" s="3463"/>
      <c r="BO91" s="3463"/>
      <c r="BP91" s="3463"/>
      <c r="BQ91" s="3493"/>
      <c r="BR91" s="3496"/>
      <c r="BS91" s="3463"/>
      <c r="BT91" s="3463"/>
      <c r="BU91" s="3463"/>
      <c r="BV91" s="3463"/>
      <c r="BW91" s="3466"/>
      <c r="BX91" s="3469"/>
      <c r="BY91" s="3463"/>
      <c r="BZ91" s="3463"/>
      <c r="CA91" s="3463"/>
      <c r="CB91" s="3463"/>
      <c r="CC91" s="3466"/>
      <c r="CD91" s="3469"/>
      <c r="CE91" s="3463"/>
      <c r="CF91" s="3463"/>
      <c r="CG91" s="3463"/>
      <c r="CH91" s="3463"/>
      <c r="CI91" s="3466"/>
      <c r="CJ91" s="3469"/>
      <c r="CK91" s="3463"/>
      <c r="CL91" s="3463"/>
      <c r="CM91" s="3463"/>
      <c r="CN91" s="3463"/>
      <c r="CO91" s="3466"/>
      <c r="CP91" s="3469"/>
      <c r="CQ91" s="3463"/>
      <c r="CR91" s="3463"/>
      <c r="CS91" s="3463"/>
      <c r="CT91" s="3463"/>
      <c r="CU91" s="3466"/>
      <c r="CV91" s="3469"/>
      <c r="CW91" s="3463"/>
      <c r="CX91" s="3463"/>
      <c r="CY91" s="3463"/>
      <c r="CZ91" s="3463"/>
      <c r="DA91" s="3493"/>
      <c r="DB91" s="3496"/>
      <c r="DC91" s="3463"/>
      <c r="DD91" s="3463"/>
      <c r="DE91" s="3463"/>
      <c r="DF91" s="3463"/>
      <c r="DG91" s="3493"/>
      <c r="DH91" s="3496"/>
      <c r="DI91" s="3463"/>
      <c r="DJ91" s="3463"/>
      <c r="DK91" s="3463"/>
      <c r="DL91" s="3463"/>
      <c r="DM91" s="3493"/>
      <c r="DN91" s="3496"/>
      <c r="DO91" s="3463"/>
      <c r="DP91" s="3463"/>
      <c r="DQ91" s="3463"/>
      <c r="DR91" s="3463"/>
      <c r="DS91" s="3493"/>
      <c r="DT91" s="3496"/>
      <c r="DU91" s="3463"/>
      <c r="DV91" s="3463"/>
      <c r="DW91" s="3463"/>
      <c r="DX91" s="3463"/>
      <c r="DY91" s="3493"/>
      <c r="DZ91" s="3496"/>
      <c r="EA91" s="3463"/>
      <c r="EB91" s="3463"/>
      <c r="EC91" s="3463"/>
      <c r="ED91" s="3463"/>
      <c r="EE91" s="3493"/>
      <c r="EF91" s="3496"/>
      <c r="EG91" s="3463"/>
      <c r="EH91" s="3463"/>
      <c r="EI91" s="3463"/>
      <c r="EJ91" s="3463"/>
      <c r="EK91" s="3493"/>
      <c r="EL91" s="3496"/>
      <c r="EM91" s="3463"/>
      <c r="EN91" s="3463"/>
      <c r="EO91" s="3463"/>
      <c r="EP91" s="3463"/>
      <c r="EQ91" s="3493"/>
      <c r="ER91" s="3496"/>
      <c r="ES91" s="3463"/>
      <c r="ET91" s="3463"/>
      <c r="EU91" s="3463"/>
      <c r="EV91" s="3463"/>
      <c r="EW91" s="3493"/>
      <c r="EX91" s="3496"/>
      <c r="EY91" s="3463"/>
      <c r="EZ91" s="3463"/>
      <c r="FA91" s="3463"/>
      <c r="FB91" s="3463"/>
      <c r="FC91" s="3493"/>
      <c r="FD91" s="3496"/>
      <c r="FE91" s="3463"/>
      <c r="FF91" s="3463"/>
      <c r="FG91" s="3463"/>
      <c r="FH91" s="3463"/>
      <c r="FI91" s="3493"/>
      <c r="FJ91" s="3496"/>
      <c r="FK91" s="3463"/>
      <c r="FL91" s="3463"/>
      <c r="FM91" s="3463"/>
      <c r="FN91" s="3463"/>
      <c r="FO91" s="3493"/>
      <c r="FP91" s="3496"/>
      <c r="FQ91" s="3463"/>
      <c r="FR91" s="3463"/>
      <c r="FS91" s="3463"/>
      <c r="FT91" s="3463"/>
      <c r="FU91" s="3493"/>
      <c r="FV91" s="3496"/>
      <c r="FW91" s="3463"/>
      <c r="FX91" s="3463"/>
      <c r="FY91" s="3463"/>
      <c r="FZ91" s="3463"/>
      <c r="GA91" s="3493"/>
      <c r="GB91" s="3496"/>
      <c r="GC91" s="3463"/>
      <c r="GD91" s="3463"/>
      <c r="GE91" s="3463"/>
      <c r="GF91" s="3458"/>
      <c r="GG91" s="3507"/>
      <c r="GH91" s="421">
        <f t="shared" si="11"/>
        <v>0</v>
      </c>
      <c r="GI91" s="421">
        <f t="shared" si="12"/>
        <v>0</v>
      </c>
      <c r="GJ91" s="421">
        <f t="shared" si="13"/>
        <v>0</v>
      </c>
      <c r="GK91" s="14"/>
      <c r="GM91" s="422">
        <f t="shared" si="14"/>
        <v>0</v>
      </c>
      <c r="GN91" s="422">
        <f t="shared" si="15"/>
        <v>0</v>
      </c>
      <c r="GO91" s="422">
        <f t="shared" si="16"/>
        <v>0</v>
      </c>
      <c r="GP91" s="422">
        <f t="shared" si="17"/>
        <v>0</v>
      </c>
      <c r="GQ91" s="422">
        <f t="shared" si="18"/>
        <v>0</v>
      </c>
      <c r="GR91" s="422">
        <f t="shared" si="19"/>
        <v>0</v>
      </c>
      <c r="GS91" s="417" t="str">
        <f t="shared" si="20"/>
        <v/>
      </c>
      <c r="GT91" s="417" t="str">
        <f t="shared" si="21"/>
        <v/>
      </c>
    </row>
    <row r="92" spans="1:202" hidden="1">
      <c r="A92" s="3438">
        <v>69</v>
      </c>
      <c r="B92" s="3443"/>
      <c r="C92" s="3447"/>
      <c r="D92" s="3452"/>
      <c r="E92" s="3458"/>
      <c r="F92" s="3463"/>
      <c r="G92" s="3463"/>
      <c r="H92" s="3463"/>
      <c r="I92" s="3466"/>
      <c r="J92" s="3469"/>
      <c r="K92" s="3463"/>
      <c r="L92" s="3463"/>
      <c r="M92" s="3463"/>
      <c r="N92" s="3463"/>
      <c r="O92" s="3466"/>
      <c r="P92" s="3469"/>
      <c r="Q92" s="3463"/>
      <c r="R92" s="3463"/>
      <c r="S92" s="3463"/>
      <c r="T92" s="3463"/>
      <c r="U92" s="3466"/>
      <c r="V92" s="3469"/>
      <c r="W92" s="3463"/>
      <c r="X92" s="3463"/>
      <c r="Y92" s="3463"/>
      <c r="Z92" s="3463"/>
      <c r="AA92" s="3466"/>
      <c r="AB92" s="3469"/>
      <c r="AC92" s="3463"/>
      <c r="AD92" s="3463"/>
      <c r="AE92" s="3463"/>
      <c r="AF92" s="3463"/>
      <c r="AG92" s="3466"/>
      <c r="AH92" s="3469"/>
      <c r="AI92" s="3463"/>
      <c r="AJ92" s="3463"/>
      <c r="AK92" s="3463"/>
      <c r="AL92" s="3463"/>
      <c r="AM92" s="3466"/>
      <c r="AN92" s="3469"/>
      <c r="AO92" s="3463"/>
      <c r="AP92" s="3463"/>
      <c r="AQ92" s="3463"/>
      <c r="AR92" s="3463"/>
      <c r="AS92" s="3493"/>
      <c r="AT92" s="3496"/>
      <c r="AU92" s="3463"/>
      <c r="AV92" s="3463"/>
      <c r="AW92" s="3463"/>
      <c r="AX92" s="3463"/>
      <c r="AY92" s="3466"/>
      <c r="AZ92" s="3469"/>
      <c r="BA92" s="3463"/>
      <c r="BB92" s="3463"/>
      <c r="BC92" s="3463"/>
      <c r="BD92" s="3463"/>
      <c r="BE92" s="3466"/>
      <c r="BF92" s="3469"/>
      <c r="BG92" s="3463"/>
      <c r="BH92" s="3463"/>
      <c r="BI92" s="3463"/>
      <c r="BJ92" s="3463"/>
      <c r="BK92" s="3466"/>
      <c r="BL92" s="3469"/>
      <c r="BM92" s="3463"/>
      <c r="BN92" s="3463"/>
      <c r="BO92" s="3463"/>
      <c r="BP92" s="3463"/>
      <c r="BQ92" s="3493"/>
      <c r="BR92" s="3496"/>
      <c r="BS92" s="3463"/>
      <c r="BT92" s="3463"/>
      <c r="BU92" s="3463"/>
      <c r="BV92" s="3463"/>
      <c r="BW92" s="3466"/>
      <c r="BX92" s="3469"/>
      <c r="BY92" s="3463"/>
      <c r="BZ92" s="3463"/>
      <c r="CA92" s="3463"/>
      <c r="CB92" s="3463"/>
      <c r="CC92" s="3466"/>
      <c r="CD92" s="3469"/>
      <c r="CE92" s="3463"/>
      <c r="CF92" s="3463"/>
      <c r="CG92" s="3463"/>
      <c r="CH92" s="3463"/>
      <c r="CI92" s="3466"/>
      <c r="CJ92" s="3469"/>
      <c r="CK92" s="3463"/>
      <c r="CL92" s="3463"/>
      <c r="CM92" s="3463"/>
      <c r="CN92" s="3463"/>
      <c r="CO92" s="3466"/>
      <c r="CP92" s="3469"/>
      <c r="CQ92" s="3463"/>
      <c r="CR92" s="3463"/>
      <c r="CS92" s="3463"/>
      <c r="CT92" s="3463"/>
      <c r="CU92" s="3466"/>
      <c r="CV92" s="3469"/>
      <c r="CW92" s="3463"/>
      <c r="CX92" s="3463"/>
      <c r="CY92" s="3463"/>
      <c r="CZ92" s="3463"/>
      <c r="DA92" s="3493"/>
      <c r="DB92" s="3496"/>
      <c r="DC92" s="3463"/>
      <c r="DD92" s="3463"/>
      <c r="DE92" s="3463"/>
      <c r="DF92" s="3463"/>
      <c r="DG92" s="3493"/>
      <c r="DH92" s="3496"/>
      <c r="DI92" s="3463"/>
      <c r="DJ92" s="3463"/>
      <c r="DK92" s="3463"/>
      <c r="DL92" s="3463"/>
      <c r="DM92" s="3493"/>
      <c r="DN92" s="3496"/>
      <c r="DO92" s="3463"/>
      <c r="DP92" s="3463"/>
      <c r="DQ92" s="3463"/>
      <c r="DR92" s="3463"/>
      <c r="DS92" s="3493"/>
      <c r="DT92" s="3496"/>
      <c r="DU92" s="3463"/>
      <c r="DV92" s="3463"/>
      <c r="DW92" s="3463"/>
      <c r="DX92" s="3463"/>
      <c r="DY92" s="3493"/>
      <c r="DZ92" s="3496"/>
      <c r="EA92" s="3463"/>
      <c r="EB92" s="3463"/>
      <c r="EC92" s="3463"/>
      <c r="ED92" s="3463"/>
      <c r="EE92" s="3493"/>
      <c r="EF92" s="3496"/>
      <c r="EG92" s="3463"/>
      <c r="EH92" s="3463"/>
      <c r="EI92" s="3463"/>
      <c r="EJ92" s="3463"/>
      <c r="EK92" s="3493"/>
      <c r="EL92" s="3496"/>
      <c r="EM92" s="3463"/>
      <c r="EN92" s="3463"/>
      <c r="EO92" s="3463"/>
      <c r="EP92" s="3463"/>
      <c r="EQ92" s="3493"/>
      <c r="ER92" s="3496"/>
      <c r="ES92" s="3463"/>
      <c r="ET92" s="3463"/>
      <c r="EU92" s="3463"/>
      <c r="EV92" s="3463"/>
      <c r="EW92" s="3493"/>
      <c r="EX92" s="3496"/>
      <c r="EY92" s="3463"/>
      <c r="EZ92" s="3463"/>
      <c r="FA92" s="3463"/>
      <c r="FB92" s="3463"/>
      <c r="FC92" s="3493"/>
      <c r="FD92" s="3496"/>
      <c r="FE92" s="3463"/>
      <c r="FF92" s="3463"/>
      <c r="FG92" s="3463"/>
      <c r="FH92" s="3463"/>
      <c r="FI92" s="3493"/>
      <c r="FJ92" s="3496"/>
      <c r="FK92" s="3463"/>
      <c r="FL92" s="3463"/>
      <c r="FM92" s="3463"/>
      <c r="FN92" s="3463"/>
      <c r="FO92" s="3493"/>
      <c r="FP92" s="3496"/>
      <c r="FQ92" s="3463"/>
      <c r="FR92" s="3463"/>
      <c r="FS92" s="3463"/>
      <c r="FT92" s="3463"/>
      <c r="FU92" s="3493"/>
      <c r="FV92" s="3496"/>
      <c r="FW92" s="3463"/>
      <c r="FX92" s="3463"/>
      <c r="FY92" s="3463"/>
      <c r="FZ92" s="3463"/>
      <c r="GA92" s="3493"/>
      <c r="GB92" s="3496"/>
      <c r="GC92" s="3463"/>
      <c r="GD92" s="3463"/>
      <c r="GE92" s="3463"/>
      <c r="GF92" s="3458"/>
      <c r="GG92" s="3507"/>
      <c r="GH92" s="421">
        <f t="shared" si="11"/>
        <v>0</v>
      </c>
      <c r="GI92" s="421">
        <f t="shared" si="12"/>
        <v>0</v>
      </c>
      <c r="GJ92" s="421">
        <f t="shared" si="13"/>
        <v>0</v>
      </c>
      <c r="GK92" s="14"/>
      <c r="GM92" s="422">
        <f t="shared" si="14"/>
        <v>0</v>
      </c>
      <c r="GN92" s="422">
        <f t="shared" si="15"/>
        <v>0</v>
      </c>
      <c r="GO92" s="422">
        <f t="shared" si="16"/>
        <v>0</v>
      </c>
      <c r="GP92" s="422">
        <f t="shared" si="17"/>
        <v>0</v>
      </c>
      <c r="GQ92" s="422">
        <f t="shared" si="18"/>
        <v>0</v>
      </c>
      <c r="GR92" s="422">
        <f t="shared" si="19"/>
        <v>0</v>
      </c>
      <c r="GS92" s="417" t="str">
        <f t="shared" si="20"/>
        <v/>
      </c>
      <c r="GT92" s="417" t="str">
        <f t="shared" si="21"/>
        <v/>
      </c>
    </row>
    <row r="93" spans="1:202" hidden="1">
      <c r="A93" s="3438">
        <v>70</v>
      </c>
      <c r="B93" s="3443"/>
      <c r="C93" s="3447"/>
      <c r="D93" s="3452"/>
      <c r="E93" s="3458"/>
      <c r="F93" s="3463"/>
      <c r="G93" s="3463"/>
      <c r="H93" s="3463"/>
      <c r="I93" s="3466"/>
      <c r="J93" s="3469"/>
      <c r="K93" s="3463"/>
      <c r="L93" s="3463"/>
      <c r="M93" s="3463"/>
      <c r="N93" s="3463"/>
      <c r="O93" s="3466"/>
      <c r="P93" s="3469"/>
      <c r="Q93" s="3463"/>
      <c r="R93" s="3463"/>
      <c r="S93" s="3463"/>
      <c r="T93" s="3463"/>
      <c r="U93" s="3466"/>
      <c r="V93" s="3469"/>
      <c r="W93" s="3463"/>
      <c r="X93" s="3463"/>
      <c r="Y93" s="3463"/>
      <c r="Z93" s="3463"/>
      <c r="AA93" s="3466"/>
      <c r="AB93" s="3469"/>
      <c r="AC93" s="3463"/>
      <c r="AD93" s="3463"/>
      <c r="AE93" s="3463"/>
      <c r="AF93" s="3463"/>
      <c r="AG93" s="3466"/>
      <c r="AH93" s="3469"/>
      <c r="AI93" s="3463"/>
      <c r="AJ93" s="3463"/>
      <c r="AK93" s="3463"/>
      <c r="AL93" s="3463"/>
      <c r="AM93" s="3466"/>
      <c r="AN93" s="3469"/>
      <c r="AO93" s="3463"/>
      <c r="AP93" s="3463"/>
      <c r="AQ93" s="3463"/>
      <c r="AR93" s="3463"/>
      <c r="AS93" s="3493"/>
      <c r="AT93" s="3496"/>
      <c r="AU93" s="3463"/>
      <c r="AV93" s="3463"/>
      <c r="AW93" s="3463"/>
      <c r="AX93" s="3463"/>
      <c r="AY93" s="3466"/>
      <c r="AZ93" s="3469"/>
      <c r="BA93" s="3463"/>
      <c r="BB93" s="3463"/>
      <c r="BC93" s="3463"/>
      <c r="BD93" s="3463"/>
      <c r="BE93" s="3466"/>
      <c r="BF93" s="3469"/>
      <c r="BG93" s="3463"/>
      <c r="BH93" s="3463"/>
      <c r="BI93" s="3463"/>
      <c r="BJ93" s="3463"/>
      <c r="BK93" s="3466"/>
      <c r="BL93" s="3469"/>
      <c r="BM93" s="3463"/>
      <c r="BN93" s="3463"/>
      <c r="BO93" s="3463"/>
      <c r="BP93" s="3463"/>
      <c r="BQ93" s="3493"/>
      <c r="BR93" s="3496"/>
      <c r="BS93" s="3463"/>
      <c r="BT93" s="3463"/>
      <c r="BU93" s="3463"/>
      <c r="BV93" s="3463"/>
      <c r="BW93" s="3466"/>
      <c r="BX93" s="3469"/>
      <c r="BY93" s="3463"/>
      <c r="BZ93" s="3463"/>
      <c r="CA93" s="3463"/>
      <c r="CB93" s="3463"/>
      <c r="CC93" s="3466"/>
      <c r="CD93" s="3469"/>
      <c r="CE93" s="3463"/>
      <c r="CF93" s="3463"/>
      <c r="CG93" s="3463"/>
      <c r="CH93" s="3463"/>
      <c r="CI93" s="3466"/>
      <c r="CJ93" s="3469"/>
      <c r="CK93" s="3463"/>
      <c r="CL93" s="3463"/>
      <c r="CM93" s="3463"/>
      <c r="CN93" s="3463"/>
      <c r="CO93" s="3466"/>
      <c r="CP93" s="3469"/>
      <c r="CQ93" s="3463"/>
      <c r="CR93" s="3463"/>
      <c r="CS93" s="3463"/>
      <c r="CT93" s="3463"/>
      <c r="CU93" s="3466"/>
      <c r="CV93" s="3469"/>
      <c r="CW93" s="3463"/>
      <c r="CX93" s="3463"/>
      <c r="CY93" s="3463"/>
      <c r="CZ93" s="3463"/>
      <c r="DA93" s="3493"/>
      <c r="DB93" s="3496"/>
      <c r="DC93" s="3463"/>
      <c r="DD93" s="3463"/>
      <c r="DE93" s="3463"/>
      <c r="DF93" s="3463"/>
      <c r="DG93" s="3493"/>
      <c r="DH93" s="3496"/>
      <c r="DI93" s="3463"/>
      <c r="DJ93" s="3463"/>
      <c r="DK93" s="3463"/>
      <c r="DL93" s="3463"/>
      <c r="DM93" s="3493"/>
      <c r="DN93" s="3496"/>
      <c r="DO93" s="3463"/>
      <c r="DP93" s="3463"/>
      <c r="DQ93" s="3463"/>
      <c r="DR93" s="3463"/>
      <c r="DS93" s="3493"/>
      <c r="DT93" s="3496"/>
      <c r="DU93" s="3463"/>
      <c r="DV93" s="3463"/>
      <c r="DW93" s="3463"/>
      <c r="DX93" s="3463"/>
      <c r="DY93" s="3493"/>
      <c r="DZ93" s="3496"/>
      <c r="EA93" s="3463"/>
      <c r="EB93" s="3463"/>
      <c r="EC93" s="3463"/>
      <c r="ED93" s="3463"/>
      <c r="EE93" s="3493"/>
      <c r="EF93" s="3496"/>
      <c r="EG93" s="3463"/>
      <c r="EH93" s="3463"/>
      <c r="EI93" s="3463"/>
      <c r="EJ93" s="3463"/>
      <c r="EK93" s="3493"/>
      <c r="EL93" s="3496"/>
      <c r="EM93" s="3463"/>
      <c r="EN93" s="3463"/>
      <c r="EO93" s="3463"/>
      <c r="EP93" s="3463"/>
      <c r="EQ93" s="3493"/>
      <c r="ER93" s="3496"/>
      <c r="ES93" s="3463"/>
      <c r="ET93" s="3463"/>
      <c r="EU93" s="3463"/>
      <c r="EV93" s="3463"/>
      <c r="EW93" s="3493"/>
      <c r="EX93" s="3496"/>
      <c r="EY93" s="3463"/>
      <c r="EZ93" s="3463"/>
      <c r="FA93" s="3463"/>
      <c r="FB93" s="3463"/>
      <c r="FC93" s="3493"/>
      <c r="FD93" s="3496"/>
      <c r="FE93" s="3463"/>
      <c r="FF93" s="3463"/>
      <c r="FG93" s="3463"/>
      <c r="FH93" s="3463"/>
      <c r="FI93" s="3493"/>
      <c r="FJ93" s="3496"/>
      <c r="FK93" s="3463"/>
      <c r="FL93" s="3463"/>
      <c r="FM93" s="3463"/>
      <c r="FN93" s="3463"/>
      <c r="FO93" s="3493"/>
      <c r="FP93" s="3496"/>
      <c r="FQ93" s="3463"/>
      <c r="FR93" s="3463"/>
      <c r="FS93" s="3463"/>
      <c r="FT93" s="3463"/>
      <c r="FU93" s="3493"/>
      <c r="FV93" s="3496"/>
      <c r="FW93" s="3463"/>
      <c r="FX93" s="3463"/>
      <c r="FY93" s="3463"/>
      <c r="FZ93" s="3463"/>
      <c r="GA93" s="3493"/>
      <c r="GB93" s="3496"/>
      <c r="GC93" s="3463"/>
      <c r="GD93" s="3463"/>
      <c r="GE93" s="3463"/>
      <c r="GF93" s="3458"/>
      <c r="GG93" s="3507"/>
      <c r="GH93" s="421">
        <f t="shared" si="11"/>
        <v>0</v>
      </c>
      <c r="GI93" s="421">
        <f t="shared" si="12"/>
        <v>0</v>
      </c>
      <c r="GJ93" s="421">
        <f t="shared" si="13"/>
        <v>0</v>
      </c>
      <c r="GK93" s="14"/>
      <c r="GM93" s="422">
        <f t="shared" si="14"/>
        <v>0</v>
      </c>
      <c r="GN93" s="422">
        <f t="shared" si="15"/>
        <v>0</v>
      </c>
      <c r="GO93" s="422">
        <f t="shared" si="16"/>
        <v>0</v>
      </c>
      <c r="GP93" s="422">
        <f t="shared" si="17"/>
        <v>0</v>
      </c>
      <c r="GQ93" s="422">
        <f t="shared" si="18"/>
        <v>0</v>
      </c>
      <c r="GR93" s="422">
        <f t="shared" si="19"/>
        <v>0</v>
      </c>
      <c r="GS93" s="417" t="str">
        <f t="shared" si="20"/>
        <v/>
      </c>
      <c r="GT93" s="417" t="str">
        <f t="shared" si="21"/>
        <v/>
      </c>
    </row>
    <row r="94" spans="1:202" hidden="1">
      <c r="A94" s="3438">
        <v>71</v>
      </c>
      <c r="B94" s="3443"/>
      <c r="C94" s="3447"/>
      <c r="D94" s="3452"/>
      <c r="E94" s="3458"/>
      <c r="F94" s="3463"/>
      <c r="G94" s="3463"/>
      <c r="H94" s="3463"/>
      <c r="I94" s="3466"/>
      <c r="J94" s="3469"/>
      <c r="K94" s="3463"/>
      <c r="L94" s="3463"/>
      <c r="M94" s="3463"/>
      <c r="N94" s="3463"/>
      <c r="O94" s="3466"/>
      <c r="P94" s="3469"/>
      <c r="Q94" s="3463"/>
      <c r="R94" s="3463"/>
      <c r="S94" s="3463"/>
      <c r="T94" s="3463"/>
      <c r="U94" s="3466"/>
      <c r="V94" s="3469"/>
      <c r="W94" s="3463"/>
      <c r="X94" s="3463"/>
      <c r="Y94" s="3463"/>
      <c r="Z94" s="3463"/>
      <c r="AA94" s="3466"/>
      <c r="AB94" s="3469"/>
      <c r="AC94" s="3463"/>
      <c r="AD94" s="3463"/>
      <c r="AE94" s="3463"/>
      <c r="AF94" s="3463"/>
      <c r="AG94" s="3466"/>
      <c r="AH94" s="3469"/>
      <c r="AI94" s="3463"/>
      <c r="AJ94" s="3463"/>
      <c r="AK94" s="3463"/>
      <c r="AL94" s="3463"/>
      <c r="AM94" s="3466"/>
      <c r="AN94" s="3469"/>
      <c r="AO94" s="3463"/>
      <c r="AP94" s="3463"/>
      <c r="AQ94" s="3463"/>
      <c r="AR94" s="3463"/>
      <c r="AS94" s="3493"/>
      <c r="AT94" s="3496"/>
      <c r="AU94" s="3463"/>
      <c r="AV94" s="3463"/>
      <c r="AW94" s="3463"/>
      <c r="AX94" s="3463"/>
      <c r="AY94" s="3466"/>
      <c r="AZ94" s="3469"/>
      <c r="BA94" s="3463"/>
      <c r="BB94" s="3463"/>
      <c r="BC94" s="3463"/>
      <c r="BD94" s="3463"/>
      <c r="BE94" s="3466"/>
      <c r="BF94" s="3469"/>
      <c r="BG94" s="3463"/>
      <c r="BH94" s="3463"/>
      <c r="BI94" s="3463"/>
      <c r="BJ94" s="3463"/>
      <c r="BK94" s="3466"/>
      <c r="BL94" s="3469"/>
      <c r="BM94" s="3463"/>
      <c r="BN94" s="3463"/>
      <c r="BO94" s="3463"/>
      <c r="BP94" s="3463"/>
      <c r="BQ94" s="3493"/>
      <c r="BR94" s="3496"/>
      <c r="BS94" s="3463"/>
      <c r="BT94" s="3463"/>
      <c r="BU94" s="3463"/>
      <c r="BV94" s="3463"/>
      <c r="BW94" s="3466"/>
      <c r="BX94" s="3469"/>
      <c r="BY94" s="3463"/>
      <c r="BZ94" s="3463"/>
      <c r="CA94" s="3463"/>
      <c r="CB94" s="3463"/>
      <c r="CC94" s="3466"/>
      <c r="CD94" s="3469"/>
      <c r="CE94" s="3463"/>
      <c r="CF94" s="3463"/>
      <c r="CG94" s="3463"/>
      <c r="CH94" s="3463"/>
      <c r="CI94" s="3466"/>
      <c r="CJ94" s="3469"/>
      <c r="CK94" s="3463"/>
      <c r="CL94" s="3463"/>
      <c r="CM94" s="3463"/>
      <c r="CN94" s="3463"/>
      <c r="CO94" s="3466"/>
      <c r="CP94" s="3469"/>
      <c r="CQ94" s="3463"/>
      <c r="CR94" s="3463"/>
      <c r="CS94" s="3463"/>
      <c r="CT94" s="3463"/>
      <c r="CU94" s="3466"/>
      <c r="CV94" s="3469"/>
      <c r="CW94" s="3463"/>
      <c r="CX94" s="3463"/>
      <c r="CY94" s="3463"/>
      <c r="CZ94" s="3463"/>
      <c r="DA94" s="3493"/>
      <c r="DB94" s="3496"/>
      <c r="DC94" s="3463"/>
      <c r="DD94" s="3463"/>
      <c r="DE94" s="3463"/>
      <c r="DF94" s="3463"/>
      <c r="DG94" s="3493"/>
      <c r="DH94" s="3496"/>
      <c r="DI94" s="3463"/>
      <c r="DJ94" s="3463"/>
      <c r="DK94" s="3463"/>
      <c r="DL94" s="3463"/>
      <c r="DM94" s="3493"/>
      <c r="DN94" s="3496"/>
      <c r="DO94" s="3463"/>
      <c r="DP94" s="3463"/>
      <c r="DQ94" s="3463"/>
      <c r="DR94" s="3463"/>
      <c r="DS94" s="3493"/>
      <c r="DT94" s="3496"/>
      <c r="DU94" s="3463"/>
      <c r="DV94" s="3463"/>
      <c r="DW94" s="3463"/>
      <c r="DX94" s="3463"/>
      <c r="DY94" s="3493"/>
      <c r="DZ94" s="3496"/>
      <c r="EA94" s="3463"/>
      <c r="EB94" s="3463"/>
      <c r="EC94" s="3463"/>
      <c r="ED94" s="3463"/>
      <c r="EE94" s="3493"/>
      <c r="EF94" s="3496"/>
      <c r="EG94" s="3463"/>
      <c r="EH94" s="3463"/>
      <c r="EI94" s="3463"/>
      <c r="EJ94" s="3463"/>
      <c r="EK94" s="3493"/>
      <c r="EL94" s="3496"/>
      <c r="EM94" s="3463"/>
      <c r="EN94" s="3463"/>
      <c r="EO94" s="3463"/>
      <c r="EP94" s="3463"/>
      <c r="EQ94" s="3493"/>
      <c r="ER94" s="3496"/>
      <c r="ES94" s="3463"/>
      <c r="ET94" s="3463"/>
      <c r="EU94" s="3463"/>
      <c r="EV94" s="3463"/>
      <c r="EW94" s="3493"/>
      <c r="EX94" s="3496"/>
      <c r="EY94" s="3463"/>
      <c r="EZ94" s="3463"/>
      <c r="FA94" s="3463"/>
      <c r="FB94" s="3463"/>
      <c r="FC94" s="3493"/>
      <c r="FD94" s="3496"/>
      <c r="FE94" s="3463"/>
      <c r="FF94" s="3463"/>
      <c r="FG94" s="3463"/>
      <c r="FH94" s="3463"/>
      <c r="FI94" s="3493"/>
      <c r="FJ94" s="3496"/>
      <c r="FK94" s="3463"/>
      <c r="FL94" s="3463"/>
      <c r="FM94" s="3463"/>
      <c r="FN94" s="3463"/>
      <c r="FO94" s="3493"/>
      <c r="FP94" s="3496"/>
      <c r="FQ94" s="3463"/>
      <c r="FR94" s="3463"/>
      <c r="FS94" s="3463"/>
      <c r="FT94" s="3463"/>
      <c r="FU94" s="3493"/>
      <c r="FV94" s="3496"/>
      <c r="FW94" s="3463"/>
      <c r="FX94" s="3463"/>
      <c r="FY94" s="3463"/>
      <c r="FZ94" s="3463"/>
      <c r="GA94" s="3493"/>
      <c r="GB94" s="3496"/>
      <c r="GC94" s="3463"/>
      <c r="GD94" s="3463"/>
      <c r="GE94" s="3463"/>
      <c r="GF94" s="3458"/>
      <c r="GG94" s="3507"/>
      <c r="GH94" s="421">
        <f t="shared" si="11"/>
        <v>0</v>
      </c>
      <c r="GI94" s="421">
        <f t="shared" si="12"/>
        <v>0</v>
      </c>
      <c r="GJ94" s="421">
        <f t="shared" si="13"/>
        <v>0</v>
      </c>
      <c r="GK94" s="14"/>
      <c r="GM94" s="422">
        <f t="shared" si="14"/>
        <v>0</v>
      </c>
      <c r="GN94" s="422">
        <f t="shared" si="15"/>
        <v>0</v>
      </c>
      <c r="GO94" s="422">
        <f t="shared" si="16"/>
        <v>0</v>
      </c>
      <c r="GP94" s="422">
        <f t="shared" si="17"/>
        <v>0</v>
      </c>
      <c r="GQ94" s="422">
        <f t="shared" si="18"/>
        <v>0</v>
      </c>
      <c r="GR94" s="422">
        <f t="shared" si="19"/>
        <v>0</v>
      </c>
      <c r="GS94" s="417" t="str">
        <f t="shared" si="20"/>
        <v/>
      </c>
      <c r="GT94" s="417" t="str">
        <f t="shared" si="21"/>
        <v/>
      </c>
    </row>
    <row r="95" spans="1:202" hidden="1">
      <c r="A95" s="3438">
        <v>72</v>
      </c>
      <c r="B95" s="3443"/>
      <c r="C95" s="3447"/>
      <c r="D95" s="3452"/>
      <c r="E95" s="3458"/>
      <c r="F95" s="3463"/>
      <c r="G95" s="3463"/>
      <c r="H95" s="3463"/>
      <c r="I95" s="3466"/>
      <c r="J95" s="3469"/>
      <c r="K95" s="3463"/>
      <c r="L95" s="3463"/>
      <c r="M95" s="3463"/>
      <c r="N95" s="3463"/>
      <c r="O95" s="3466"/>
      <c r="P95" s="3469"/>
      <c r="Q95" s="3463"/>
      <c r="R95" s="3463"/>
      <c r="S95" s="3463"/>
      <c r="T95" s="3463"/>
      <c r="U95" s="3466"/>
      <c r="V95" s="3469"/>
      <c r="W95" s="3463"/>
      <c r="X95" s="3463"/>
      <c r="Y95" s="3463"/>
      <c r="Z95" s="3463"/>
      <c r="AA95" s="3466"/>
      <c r="AB95" s="3469"/>
      <c r="AC95" s="3463"/>
      <c r="AD95" s="3463"/>
      <c r="AE95" s="3463"/>
      <c r="AF95" s="3463"/>
      <c r="AG95" s="3466"/>
      <c r="AH95" s="3469"/>
      <c r="AI95" s="3463"/>
      <c r="AJ95" s="3463"/>
      <c r="AK95" s="3463"/>
      <c r="AL95" s="3463"/>
      <c r="AM95" s="3466"/>
      <c r="AN95" s="3469"/>
      <c r="AO95" s="3463"/>
      <c r="AP95" s="3463"/>
      <c r="AQ95" s="3463"/>
      <c r="AR95" s="3463"/>
      <c r="AS95" s="3493"/>
      <c r="AT95" s="3496"/>
      <c r="AU95" s="3463"/>
      <c r="AV95" s="3463"/>
      <c r="AW95" s="3463"/>
      <c r="AX95" s="3463"/>
      <c r="AY95" s="3466"/>
      <c r="AZ95" s="3469"/>
      <c r="BA95" s="3463"/>
      <c r="BB95" s="3463"/>
      <c r="BC95" s="3463"/>
      <c r="BD95" s="3463"/>
      <c r="BE95" s="3466"/>
      <c r="BF95" s="3469"/>
      <c r="BG95" s="3463"/>
      <c r="BH95" s="3463"/>
      <c r="BI95" s="3463"/>
      <c r="BJ95" s="3463"/>
      <c r="BK95" s="3466"/>
      <c r="BL95" s="3469"/>
      <c r="BM95" s="3463"/>
      <c r="BN95" s="3463"/>
      <c r="BO95" s="3463"/>
      <c r="BP95" s="3463"/>
      <c r="BQ95" s="3493"/>
      <c r="BR95" s="3496"/>
      <c r="BS95" s="3463"/>
      <c r="BT95" s="3463"/>
      <c r="BU95" s="3463"/>
      <c r="BV95" s="3463"/>
      <c r="BW95" s="3466"/>
      <c r="BX95" s="3469"/>
      <c r="BY95" s="3463"/>
      <c r="BZ95" s="3463"/>
      <c r="CA95" s="3463"/>
      <c r="CB95" s="3463"/>
      <c r="CC95" s="3466"/>
      <c r="CD95" s="3469"/>
      <c r="CE95" s="3463"/>
      <c r="CF95" s="3463"/>
      <c r="CG95" s="3463"/>
      <c r="CH95" s="3463"/>
      <c r="CI95" s="3466"/>
      <c r="CJ95" s="3469"/>
      <c r="CK95" s="3463"/>
      <c r="CL95" s="3463"/>
      <c r="CM95" s="3463"/>
      <c r="CN95" s="3463"/>
      <c r="CO95" s="3466"/>
      <c r="CP95" s="3469"/>
      <c r="CQ95" s="3463"/>
      <c r="CR95" s="3463"/>
      <c r="CS95" s="3463"/>
      <c r="CT95" s="3463"/>
      <c r="CU95" s="3466"/>
      <c r="CV95" s="3469"/>
      <c r="CW95" s="3463"/>
      <c r="CX95" s="3463"/>
      <c r="CY95" s="3463"/>
      <c r="CZ95" s="3463"/>
      <c r="DA95" s="3493"/>
      <c r="DB95" s="3496"/>
      <c r="DC95" s="3463"/>
      <c r="DD95" s="3463"/>
      <c r="DE95" s="3463"/>
      <c r="DF95" s="3463"/>
      <c r="DG95" s="3493"/>
      <c r="DH95" s="3496"/>
      <c r="DI95" s="3463"/>
      <c r="DJ95" s="3463"/>
      <c r="DK95" s="3463"/>
      <c r="DL95" s="3463"/>
      <c r="DM95" s="3493"/>
      <c r="DN95" s="3496"/>
      <c r="DO95" s="3463"/>
      <c r="DP95" s="3463"/>
      <c r="DQ95" s="3463"/>
      <c r="DR95" s="3463"/>
      <c r="DS95" s="3493"/>
      <c r="DT95" s="3496"/>
      <c r="DU95" s="3463"/>
      <c r="DV95" s="3463"/>
      <c r="DW95" s="3463"/>
      <c r="DX95" s="3463"/>
      <c r="DY95" s="3493"/>
      <c r="DZ95" s="3496"/>
      <c r="EA95" s="3463"/>
      <c r="EB95" s="3463"/>
      <c r="EC95" s="3463"/>
      <c r="ED95" s="3463"/>
      <c r="EE95" s="3493"/>
      <c r="EF95" s="3496"/>
      <c r="EG95" s="3463"/>
      <c r="EH95" s="3463"/>
      <c r="EI95" s="3463"/>
      <c r="EJ95" s="3463"/>
      <c r="EK95" s="3493"/>
      <c r="EL95" s="3496"/>
      <c r="EM95" s="3463"/>
      <c r="EN95" s="3463"/>
      <c r="EO95" s="3463"/>
      <c r="EP95" s="3463"/>
      <c r="EQ95" s="3493"/>
      <c r="ER95" s="3496"/>
      <c r="ES95" s="3463"/>
      <c r="ET95" s="3463"/>
      <c r="EU95" s="3463"/>
      <c r="EV95" s="3463"/>
      <c r="EW95" s="3493"/>
      <c r="EX95" s="3496"/>
      <c r="EY95" s="3463"/>
      <c r="EZ95" s="3463"/>
      <c r="FA95" s="3463"/>
      <c r="FB95" s="3463"/>
      <c r="FC95" s="3493"/>
      <c r="FD95" s="3496"/>
      <c r="FE95" s="3463"/>
      <c r="FF95" s="3463"/>
      <c r="FG95" s="3463"/>
      <c r="FH95" s="3463"/>
      <c r="FI95" s="3493"/>
      <c r="FJ95" s="3496"/>
      <c r="FK95" s="3463"/>
      <c r="FL95" s="3463"/>
      <c r="FM95" s="3463"/>
      <c r="FN95" s="3463"/>
      <c r="FO95" s="3493"/>
      <c r="FP95" s="3496"/>
      <c r="FQ95" s="3463"/>
      <c r="FR95" s="3463"/>
      <c r="FS95" s="3463"/>
      <c r="FT95" s="3463"/>
      <c r="FU95" s="3493"/>
      <c r="FV95" s="3496"/>
      <c r="FW95" s="3463"/>
      <c r="FX95" s="3463"/>
      <c r="FY95" s="3463"/>
      <c r="FZ95" s="3463"/>
      <c r="GA95" s="3493"/>
      <c r="GB95" s="3496"/>
      <c r="GC95" s="3463"/>
      <c r="GD95" s="3463"/>
      <c r="GE95" s="3463"/>
      <c r="GF95" s="3458"/>
      <c r="GG95" s="3507"/>
      <c r="GH95" s="421">
        <f t="shared" si="11"/>
        <v>0</v>
      </c>
      <c r="GI95" s="421">
        <f t="shared" si="12"/>
        <v>0</v>
      </c>
      <c r="GJ95" s="421">
        <f t="shared" si="13"/>
        <v>0</v>
      </c>
      <c r="GK95" s="14"/>
      <c r="GM95" s="422">
        <f t="shared" si="14"/>
        <v>0</v>
      </c>
      <c r="GN95" s="422">
        <f t="shared" si="15"/>
        <v>0</v>
      </c>
      <c r="GO95" s="422">
        <f t="shared" si="16"/>
        <v>0</v>
      </c>
      <c r="GP95" s="422">
        <f t="shared" si="17"/>
        <v>0</v>
      </c>
      <c r="GQ95" s="422">
        <f t="shared" si="18"/>
        <v>0</v>
      </c>
      <c r="GR95" s="422">
        <f t="shared" si="19"/>
        <v>0</v>
      </c>
      <c r="GS95" s="417" t="str">
        <f t="shared" si="20"/>
        <v/>
      </c>
      <c r="GT95" s="417" t="str">
        <f t="shared" si="21"/>
        <v/>
      </c>
    </row>
    <row r="96" spans="1:202" hidden="1">
      <c r="A96" s="3438">
        <v>73</v>
      </c>
      <c r="B96" s="3443"/>
      <c r="C96" s="3447"/>
      <c r="D96" s="3452"/>
      <c r="E96" s="3458"/>
      <c r="F96" s="3463"/>
      <c r="G96" s="3463"/>
      <c r="H96" s="3463"/>
      <c r="I96" s="3466"/>
      <c r="J96" s="3469"/>
      <c r="K96" s="3463"/>
      <c r="L96" s="3463"/>
      <c r="M96" s="3463"/>
      <c r="N96" s="3463"/>
      <c r="O96" s="3466"/>
      <c r="P96" s="3469"/>
      <c r="Q96" s="3463"/>
      <c r="R96" s="3463"/>
      <c r="S96" s="3463"/>
      <c r="T96" s="3463"/>
      <c r="U96" s="3466"/>
      <c r="V96" s="3469"/>
      <c r="W96" s="3463"/>
      <c r="X96" s="3463"/>
      <c r="Y96" s="3463"/>
      <c r="Z96" s="3463"/>
      <c r="AA96" s="3466"/>
      <c r="AB96" s="3469"/>
      <c r="AC96" s="3463"/>
      <c r="AD96" s="3463"/>
      <c r="AE96" s="3463"/>
      <c r="AF96" s="3463"/>
      <c r="AG96" s="3466"/>
      <c r="AH96" s="3469"/>
      <c r="AI96" s="3463"/>
      <c r="AJ96" s="3463"/>
      <c r="AK96" s="3463"/>
      <c r="AL96" s="3463"/>
      <c r="AM96" s="3466"/>
      <c r="AN96" s="3469"/>
      <c r="AO96" s="3463"/>
      <c r="AP96" s="3463"/>
      <c r="AQ96" s="3463"/>
      <c r="AR96" s="3463"/>
      <c r="AS96" s="3493"/>
      <c r="AT96" s="3496"/>
      <c r="AU96" s="3463"/>
      <c r="AV96" s="3463"/>
      <c r="AW96" s="3463"/>
      <c r="AX96" s="3463"/>
      <c r="AY96" s="3466"/>
      <c r="AZ96" s="3469"/>
      <c r="BA96" s="3463"/>
      <c r="BB96" s="3463"/>
      <c r="BC96" s="3463"/>
      <c r="BD96" s="3463"/>
      <c r="BE96" s="3466"/>
      <c r="BF96" s="3469"/>
      <c r="BG96" s="3463"/>
      <c r="BH96" s="3463"/>
      <c r="BI96" s="3463"/>
      <c r="BJ96" s="3463"/>
      <c r="BK96" s="3466"/>
      <c r="BL96" s="3469"/>
      <c r="BM96" s="3463"/>
      <c r="BN96" s="3463"/>
      <c r="BO96" s="3463"/>
      <c r="BP96" s="3463"/>
      <c r="BQ96" s="3493"/>
      <c r="BR96" s="3496"/>
      <c r="BS96" s="3463"/>
      <c r="BT96" s="3463"/>
      <c r="BU96" s="3463"/>
      <c r="BV96" s="3463"/>
      <c r="BW96" s="3466"/>
      <c r="BX96" s="3469"/>
      <c r="BY96" s="3463"/>
      <c r="BZ96" s="3463"/>
      <c r="CA96" s="3463"/>
      <c r="CB96" s="3463"/>
      <c r="CC96" s="3466"/>
      <c r="CD96" s="3469"/>
      <c r="CE96" s="3463"/>
      <c r="CF96" s="3463"/>
      <c r="CG96" s="3463"/>
      <c r="CH96" s="3463"/>
      <c r="CI96" s="3466"/>
      <c r="CJ96" s="3469"/>
      <c r="CK96" s="3463"/>
      <c r="CL96" s="3463"/>
      <c r="CM96" s="3463"/>
      <c r="CN96" s="3463"/>
      <c r="CO96" s="3466"/>
      <c r="CP96" s="3469"/>
      <c r="CQ96" s="3463"/>
      <c r="CR96" s="3463"/>
      <c r="CS96" s="3463"/>
      <c r="CT96" s="3463"/>
      <c r="CU96" s="3466"/>
      <c r="CV96" s="3469"/>
      <c r="CW96" s="3463"/>
      <c r="CX96" s="3463"/>
      <c r="CY96" s="3463"/>
      <c r="CZ96" s="3463"/>
      <c r="DA96" s="3493"/>
      <c r="DB96" s="3496"/>
      <c r="DC96" s="3463"/>
      <c r="DD96" s="3463"/>
      <c r="DE96" s="3463"/>
      <c r="DF96" s="3463"/>
      <c r="DG96" s="3493"/>
      <c r="DH96" s="3496"/>
      <c r="DI96" s="3463"/>
      <c r="DJ96" s="3463"/>
      <c r="DK96" s="3463"/>
      <c r="DL96" s="3463"/>
      <c r="DM96" s="3493"/>
      <c r="DN96" s="3496"/>
      <c r="DO96" s="3463"/>
      <c r="DP96" s="3463"/>
      <c r="DQ96" s="3463"/>
      <c r="DR96" s="3463"/>
      <c r="DS96" s="3493"/>
      <c r="DT96" s="3496"/>
      <c r="DU96" s="3463"/>
      <c r="DV96" s="3463"/>
      <c r="DW96" s="3463"/>
      <c r="DX96" s="3463"/>
      <c r="DY96" s="3493"/>
      <c r="DZ96" s="3496"/>
      <c r="EA96" s="3463"/>
      <c r="EB96" s="3463"/>
      <c r="EC96" s="3463"/>
      <c r="ED96" s="3463"/>
      <c r="EE96" s="3493"/>
      <c r="EF96" s="3496"/>
      <c r="EG96" s="3463"/>
      <c r="EH96" s="3463"/>
      <c r="EI96" s="3463"/>
      <c r="EJ96" s="3463"/>
      <c r="EK96" s="3493"/>
      <c r="EL96" s="3496"/>
      <c r="EM96" s="3463"/>
      <c r="EN96" s="3463"/>
      <c r="EO96" s="3463"/>
      <c r="EP96" s="3463"/>
      <c r="EQ96" s="3493"/>
      <c r="ER96" s="3496"/>
      <c r="ES96" s="3463"/>
      <c r="ET96" s="3463"/>
      <c r="EU96" s="3463"/>
      <c r="EV96" s="3463"/>
      <c r="EW96" s="3493"/>
      <c r="EX96" s="3496"/>
      <c r="EY96" s="3463"/>
      <c r="EZ96" s="3463"/>
      <c r="FA96" s="3463"/>
      <c r="FB96" s="3463"/>
      <c r="FC96" s="3493"/>
      <c r="FD96" s="3496"/>
      <c r="FE96" s="3463"/>
      <c r="FF96" s="3463"/>
      <c r="FG96" s="3463"/>
      <c r="FH96" s="3463"/>
      <c r="FI96" s="3493"/>
      <c r="FJ96" s="3496"/>
      <c r="FK96" s="3463"/>
      <c r="FL96" s="3463"/>
      <c r="FM96" s="3463"/>
      <c r="FN96" s="3463"/>
      <c r="FO96" s="3493"/>
      <c r="FP96" s="3496"/>
      <c r="FQ96" s="3463"/>
      <c r="FR96" s="3463"/>
      <c r="FS96" s="3463"/>
      <c r="FT96" s="3463"/>
      <c r="FU96" s="3493"/>
      <c r="FV96" s="3496"/>
      <c r="FW96" s="3463"/>
      <c r="FX96" s="3463"/>
      <c r="FY96" s="3463"/>
      <c r="FZ96" s="3463"/>
      <c r="GA96" s="3493"/>
      <c r="GB96" s="3496"/>
      <c r="GC96" s="3463"/>
      <c r="GD96" s="3463"/>
      <c r="GE96" s="3463"/>
      <c r="GF96" s="3458"/>
      <c r="GG96" s="3507"/>
      <c r="GH96" s="421">
        <f t="shared" si="11"/>
        <v>0</v>
      </c>
      <c r="GI96" s="421">
        <f t="shared" si="12"/>
        <v>0</v>
      </c>
      <c r="GJ96" s="421">
        <f t="shared" si="13"/>
        <v>0</v>
      </c>
      <c r="GK96" s="14"/>
      <c r="GM96" s="422">
        <f t="shared" si="14"/>
        <v>0</v>
      </c>
      <c r="GN96" s="422">
        <f t="shared" si="15"/>
        <v>0</v>
      </c>
      <c r="GO96" s="422">
        <f t="shared" si="16"/>
        <v>0</v>
      </c>
      <c r="GP96" s="422">
        <f t="shared" si="17"/>
        <v>0</v>
      </c>
      <c r="GQ96" s="422">
        <f t="shared" si="18"/>
        <v>0</v>
      </c>
      <c r="GR96" s="422">
        <f t="shared" si="19"/>
        <v>0</v>
      </c>
      <c r="GS96" s="417" t="str">
        <f t="shared" si="20"/>
        <v/>
      </c>
      <c r="GT96" s="417" t="str">
        <f t="shared" si="21"/>
        <v/>
      </c>
    </row>
    <row r="97" spans="1:202" hidden="1">
      <c r="A97" s="3438">
        <v>74</v>
      </c>
      <c r="B97" s="3443"/>
      <c r="C97" s="3447"/>
      <c r="D97" s="3452"/>
      <c r="E97" s="3458"/>
      <c r="F97" s="3463"/>
      <c r="G97" s="3463"/>
      <c r="H97" s="3463"/>
      <c r="I97" s="3466"/>
      <c r="J97" s="3469"/>
      <c r="K97" s="3463"/>
      <c r="L97" s="3463"/>
      <c r="M97" s="3463"/>
      <c r="N97" s="3463"/>
      <c r="O97" s="3466"/>
      <c r="P97" s="3469"/>
      <c r="Q97" s="3463"/>
      <c r="R97" s="3463"/>
      <c r="S97" s="3463"/>
      <c r="T97" s="3463"/>
      <c r="U97" s="3466"/>
      <c r="V97" s="3469"/>
      <c r="W97" s="3463"/>
      <c r="X97" s="3463"/>
      <c r="Y97" s="3463"/>
      <c r="Z97" s="3463"/>
      <c r="AA97" s="3466"/>
      <c r="AB97" s="3469"/>
      <c r="AC97" s="3463"/>
      <c r="AD97" s="3463"/>
      <c r="AE97" s="3463"/>
      <c r="AF97" s="3463"/>
      <c r="AG97" s="3466"/>
      <c r="AH97" s="3469"/>
      <c r="AI97" s="3463"/>
      <c r="AJ97" s="3463"/>
      <c r="AK97" s="3463"/>
      <c r="AL97" s="3463"/>
      <c r="AM97" s="3466"/>
      <c r="AN97" s="3469"/>
      <c r="AO97" s="3463"/>
      <c r="AP97" s="3463"/>
      <c r="AQ97" s="3463"/>
      <c r="AR97" s="3463"/>
      <c r="AS97" s="3493"/>
      <c r="AT97" s="3496"/>
      <c r="AU97" s="3463"/>
      <c r="AV97" s="3463"/>
      <c r="AW97" s="3463"/>
      <c r="AX97" s="3463"/>
      <c r="AY97" s="3466"/>
      <c r="AZ97" s="3469"/>
      <c r="BA97" s="3463"/>
      <c r="BB97" s="3463"/>
      <c r="BC97" s="3463"/>
      <c r="BD97" s="3463"/>
      <c r="BE97" s="3466"/>
      <c r="BF97" s="3469"/>
      <c r="BG97" s="3463"/>
      <c r="BH97" s="3463"/>
      <c r="BI97" s="3463"/>
      <c r="BJ97" s="3463"/>
      <c r="BK97" s="3466"/>
      <c r="BL97" s="3469"/>
      <c r="BM97" s="3463"/>
      <c r="BN97" s="3463"/>
      <c r="BO97" s="3463"/>
      <c r="BP97" s="3463"/>
      <c r="BQ97" s="3493"/>
      <c r="BR97" s="3496"/>
      <c r="BS97" s="3463"/>
      <c r="BT97" s="3463"/>
      <c r="BU97" s="3463"/>
      <c r="BV97" s="3463"/>
      <c r="BW97" s="3466"/>
      <c r="BX97" s="3469"/>
      <c r="BY97" s="3463"/>
      <c r="BZ97" s="3463"/>
      <c r="CA97" s="3463"/>
      <c r="CB97" s="3463"/>
      <c r="CC97" s="3466"/>
      <c r="CD97" s="3469"/>
      <c r="CE97" s="3463"/>
      <c r="CF97" s="3463"/>
      <c r="CG97" s="3463"/>
      <c r="CH97" s="3463"/>
      <c r="CI97" s="3466"/>
      <c r="CJ97" s="3469"/>
      <c r="CK97" s="3463"/>
      <c r="CL97" s="3463"/>
      <c r="CM97" s="3463"/>
      <c r="CN97" s="3463"/>
      <c r="CO97" s="3466"/>
      <c r="CP97" s="3469"/>
      <c r="CQ97" s="3463"/>
      <c r="CR97" s="3463"/>
      <c r="CS97" s="3463"/>
      <c r="CT97" s="3463"/>
      <c r="CU97" s="3466"/>
      <c r="CV97" s="3469"/>
      <c r="CW97" s="3463"/>
      <c r="CX97" s="3463"/>
      <c r="CY97" s="3463"/>
      <c r="CZ97" s="3463"/>
      <c r="DA97" s="3493"/>
      <c r="DB97" s="3496"/>
      <c r="DC97" s="3463"/>
      <c r="DD97" s="3463"/>
      <c r="DE97" s="3463"/>
      <c r="DF97" s="3463"/>
      <c r="DG97" s="3493"/>
      <c r="DH97" s="3496"/>
      <c r="DI97" s="3463"/>
      <c r="DJ97" s="3463"/>
      <c r="DK97" s="3463"/>
      <c r="DL97" s="3463"/>
      <c r="DM97" s="3493"/>
      <c r="DN97" s="3496"/>
      <c r="DO97" s="3463"/>
      <c r="DP97" s="3463"/>
      <c r="DQ97" s="3463"/>
      <c r="DR97" s="3463"/>
      <c r="DS97" s="3493"/>
      <c r="DT97" s="3496"/>
      <c r="DU97" s="3463"/>
      <c r="DV97" s="3463"/>
      <c r="DW97" s="3463"/>
      <c r="DX97" s="3463"/>
      <c r="DY97" s="3493"/>
      <c r="DZ97" s="3496"/>
      <c r="EA97" s="3463"/>
      <c r="EB97" s="3463"/>
      <c r="EC97" s="3463"/>
      <c r="ED97" s="3463"/>
      <c r="EE97" s="3493"/>
      <c r="EF97" s="3496"/>
      <c r="EG97" s="3463"/>
      <c r="EH97" s="3463"/>
      <c r="EI97" s="3463"/>
      <c r="EJ97" s="3463"/>
      <c r="EK97" s="3493"/>
      <c r="EL97" s="3496"/>
      <c r="EM97" s="3463"/>
      <c r="EN97" s="3463"/>
      <c r="EO97" s="3463"/>
      <c r="EP97" s="3463"/>
      <c r="EQ97" s="3493"/>
      <c r="ER97" s="3496"/>
      <c r="ES97" s="3463"/>
      <c r="ET97" s="3463"/>
      <c r="EU97" s="3463"/>
      <c r="EV97" s="3463"/>
      <c r="EW97" s="3493"/>
      <c r="EX97" s="3496"/>
      <c r="EY97" s="3463"/>
      <c r="EZ97" s="3463"/>
      <c r="FA97" s="3463"/>
      <c r="FB97" s="3463"/>
      <c r="FC97" s="3493"/>
      <c r="FD97" s="3496"/>
      <c r="FE97" s="3463"/>
      <c r="FF97" s="3463"/>
      <c r="FG97" s="3463"/>
      <c r="FH97" s="3463"/>
      <c r="FI97" s="3493"/>
      <c r="FJ97" s="3496"/>
      <c r="FK97" s="3463"/>
      <c r="FL97" s="3463"/>
      <c r="FM97" s="3463"/>
      <c r="FN97" s="3463"/>
      <c r="FO97" s="3493"/>
      <c r="FP97" s="3496"/>
      <c r="FQ97" s="3463"/>
      <c r="FR97" s="3463"/>
      <c r="FS97" s="3463"/>
      <c r="FT97" s="3463"/>
      <c r="FU97" s="3493"/>
      <c r="FV97" s="3496"/>
      <c r="FW97" s="3463"/>
      <c r="FX97" s="3463"/>
      <c r="FY97" s="3463"/>
      <c r="FZ97" s="3463"/>
      <c r="GA97" s="3493"/>
      <c r="GB97" s="3496"/>
      <c r="GC97" s="3463"/>
      <c r="GD97" s="3463"/>
      <c r="GE97" s="3463"/>
      <c r="GF97" s="3458"/>
      <c r="GG97" s="3507"/>
      <c r="GH97" s="421">
        <f t="shared" si="11"/>
        <v>0</v>
      </c>
      <c r="GI97" s="421">
        <f t="shared" si="12"/>
        <v>0</v>
      </c>
      <c r="GJ97" s="421">
        <f t="shared" si="13"/>
        <v>0</v>
      </c>
      <c r="GK97" s="14"/>
      <c r="GM97" s="422">
        <f t="shared" si="14"/>
        <v>0</v>
      </c>
      <c r="GN97" s="422">
        <f t="shared" si="15"/>
        <v>0</v>
      </c>
      <c r="GO97" s="422">
        <f t="shared" si="16"/>
        <v>0</v>
      </c>
      <c r="GP97" s="422">
        <f t="shared" si="17"/>
        <v>0</v>
      </c>
      <c r="GQ97" s="422">
        <f t="shared" si="18"/>
        <v>0</v>
      </c>
      <c r="GR97" s="422">
        <f t="shared" si="19"/>
        <v>0</v>
      </c>
      <c r="GS97" s="417" t="str">
        <f t="shared" si="20"/>
        <v/>
      </c>
      <c r="GT97" s="417" t="str">
        <f t="shared" si="21"/>
        <v/>
      </c>
    </row>
    <row r="98" spans="1:202" hidden="1">
      <c r="A98" s="3438">
        <v>75</v>
      </c>
      <c r="B98" s="3443"/>
      <c r="C98" s="3447"/>
      <c r="D98" s="3452"/>
      <c r="E98" s="3458"/>
      <c r="F98" s="3463"/>
      <c r="G98" s="3463"/>
      <c r="H98" s="3463"/>
      <c r="I98" s="3466"/>
      <c r="J98" s="3469"/>
      <c r="K98" s="3463"/>
      <c r="L98" s="3463"/>
      <c r="M98" s="3463"/>
      <c r="N98" s="3463"/>
      <c r="O98" s="3466"/>
      <c r="P98" s="3469"/>
      <c r="Q98" s="3463"/>
      <c r="R98" s="3463"/>
      <c r="S98" s="3463"/>
      <c r="T98" s="3463"/>
      <c r="U98" s="3466"/>
      <c r="V98" s="3469"/>
      <c r="W98" s="3463"/>
      <c r="X98" s="3463"/>
      <c r="Y98" s="3463"/>
      <c r="Z98" s="3463"/>
      <c r="AA98" s="3466"/>
      <c r="AB98" s="3469"/>
      <c r="AC98" s="3463"/>
      <c r="AD98" s="3463"/>
      <c r="AE98" s="3463"/>
      <c r="AF98" s="3463"/>
      <c r="AG98" s="3466"/>
      <c r="AH98" s="3469"/>
      <c r="AI98" s="3463"/>
      <c r="AJ98" s="3463"/>
      <c r="AK98" s="3463"/>
      <c r="AL98" s="3463"/>
      <c r="AM98" s="3466"/>
      <c r="AN98" s="3469"/>
      <c r="AO98" s="3463"/>
      <c r="AP98" s="3463"/>
      <c r="AQ98" s="3463"/>
      <c r="AR98" s="3463"/>
      <c r="AS98" s="3493"/>
      <c r="AT98" s="3496"/>
      <c r="AU98" s="3463"/>
      <c r="AV98" s="3463"/>
      <c r="AW98" s="3463"/>
      <c r="AX98" s="3463"/>
      <c r="AY98" s="3466"/>
      <c r="AZ98" s="3469"/>
      <c r="BA98" s="3463"/>
      <c r="BB98" s="3463"/>
      <c r="BC98" s="3463"/>
      <c r="BD98" s="3463"/>
      <c r="BE98" s="3466"/>
      <c r="BF98" s="3469"/>
      <c r="BG98" s="3463"/>
      <c r="BH98" s="3463"/>
      <c r="BI98" s="3463"/>
      <c r="BJ98" s="3463"/>
      <c r="BK98" s="3466"/>
      <c r="BL98" s="3469"/>
      <c r="BM98" s="3463"/>
      <c r="BN98" s="3463"/>
      <c r="BO98" s="3463"/>
      <c r="BP98" s="3463"/>
      <c r="BQ98" s="3493"/>
      <c r="BR98" s="3496"/>
      <c r="BS98" s="3463"/>
      <c r="BT98" s="3463"/>
      <c r="BU98" s="3463"/>
      <c r="BV98" s="3463"/>
      <c r="BW98" s="3466"/>
      <c r="BX98" s="3469"/>
      <c r="BY98" s="3463"/>
      <c r="BZ98" s="3463"/>
      <c r="CA98" s="3463"/>
      <c r="CB98" s="3463"/>
      <c r="CC98" s="3466"/>
      <c r="CD98" s="3469"/>
      <c r="CE98" s="3463"/>
      <c r="CF98" s="3463"/>
      <c r="CG98" s="3463"/>
      <c r="CH98" s="3463"/>
      <c r="CI98" s="3466"/>
      <c r="CJ98" s="3469"/>
      <c r="CK98" s="3463"/>
      <c r="CL98" s="3463"/>
      <c r="CM98" s="3463"/>
      <c r="CN98" s="3463"/>
      <c r="CO98" s="3466"/>
      <c r="CP98" s="3469"/>
      <c r="CQ98" s="3463"/>
      <c r="CR98" s="3463"/>
      <c r="CS98" s="3463"/>
      <c r="CT98" s="3463"/>
      <c r="CU98" s="3466"/>
      <c r="CV98" s="3469"/>
      <c r="CW98" s="3463"/>
      <c r="CX98" s="3463"/>
      <c r="CY98" s="3463"/>
      <c r="CZ98" s="3463"/>
      <c r="DA98" s="3493"/>
      <c r="DB98" s="3496"/>
      <c r="DC98" s="3463"/>
      <c r="DD98" s="3463"/>
      <c r="DE98" s="3463"/>
      <c r="DF98" s="3463"/>
      <c r="DG98" s="3493"/>
      <c r="DH98" s="3496"/>
      <c r="DI98" s="3463"/>
      <c r="DJ98" s="3463"/>
      <c r="DK98" s="3463"/>
      <c r="DL98" s="3463"/>
      <c r="DM98" s="3493"/>
      <c r="DN98" s="3496"/>
      <c r="DO98" s="3463"/>
      <c r="DP98" s="3463"/>
      <c r="DQ98" s="3463"/>
      <c r="DR98" s="3463"/>
      <c r="DS98" s="3493"/>
      <c r="DT98" s="3496"/>
      <c r="DU98" s="3463"/>
      <c r="DV98" s="3463"/>
      <c r="DW98" s="3463"/>
      <c r="DX98" s="3463"/>
      <c r="DY98" s="3493"/>
      <c r="DZ98" s="3496"/>
      <c r="EA98" s="3463"/>
      <c r="EB98" s="3463"/>
      <c r="EC98" s="3463"/>
      <c r="ED98" s="3463"/>
      <c r="EE98" s="3493"/>
      <c r="EF98" s="3496"/>
      <c r="EG98" s="3463"/>
      <c r="EH98" s="3463"/>
      <c r="EI98" s="3463"/>
      <c r="EJ98" s="3463"/>
      <c r="EK98" s="3493"/>
      <c r="EL98" s="3496"/>
      <c r="EM98" s="3463"/>
      <c r="EN98" s="3463"/>
      <c r="EO98" s="3463"/>
      <c r="EP98" s="3463"/>
      <c r="EQ98" s="3493"/>
      <c r="ER98" s="3496"/>
      <c r="ES98" s="3463"/>
      <c r="ET98" s="3463"/>
      <c r="EU98" s="3463"/>
      <c r="EV98" s="3463"/>
      <c r="EW98" s="3493"/>
      <c r="EX98" s="3496"/>
      <c r="EY98" s="3463"/>
      <c r="EZ98" s="3463"/>
      <c r="FA98" s="3463"/>
      <c r="FB98" s="3463"/>
      <c r="FC98" s="3493"/>
      <c r="FD98" s="3496"/>
      <c r="FE98" s="3463"/>
      <c r="FF98" s="3463"/>
      <c r="FG98" s="3463"/>
      <c r="FH98" s="3463"/>
      <c r="FI98" s="3493"/>
      <c r="FJ98" s="3496"/>
      <c r="FK98" s="3463"/>
      <c r="FL98" s="3463"/>
      <c r="FM98" s="3463"/>
      <c r="FN98" s="3463"/>
      <c r="FO98" s="3493"/>
      <c r="FP98" s="3496"/>
      <c r="FQ98" s="3463"/>
      <c r="FR98" s="3463"/>
      <c r="FS98" s="3463"/>
      <c r="FT98" s="3463"/>
      <c r="FU98" s="3493"/>
      <c r="FV98" s="3496"/>
      <c r="FW98" s="3463"/>
      <c r="FX98" s="3463"/>
      <c r="FY98" s="3463"/>
      <c r="FZ98" s="3463"/>
      <c r="GA98" s="3493"/>
      <c r="GB98" s="3496"/>
      <c r="GC98" s="3463"/>
      <c r="GD98" s="3463"/>
      <c r="GE98" s="3463"/>
      <c r="GF98" s="3458"/>
      <c r="GG98" s="3507"/>
      <c r="GH98" s="421">
        <f t="shared" si="11"/>
        <v>0</v>
      </c>
      <c r="GI98" s="421">
        <f t="shared" si="12"/>
        <v>0</v>
      </c>
      <c r="GJ98" s="421">
        <f t="shared" si="13"/>
        <v>0</v>
      </c>
      <c r="GK98" s="14"/>
      <c r="GM98" s="422">
        <f t="shared" si="14"/>
        <v>0</v>
      </c>
      <c r="GN98" s="422">
        <f t="shared" si="15"/>
        <v>0</v>
      </c>
      <c r="GO98" s="422">
        <f t="shared" si="16"/>
        <v>0</v>
      </c>
      <c r="GP98" s="422">
        <f t="shared" si="17"/>
        <v>0</v>
      </c>
      <c r="GQ98" s="422">
        <f t="shared" si="18"/>
        <v>0</v>
      </c>
      <c r="GR98" s="422">
        <f t="shared" si="19"/>
        <v>0</v>
      </c>
      <c r="GS98" s="417" t="str">
        <f t="shared" si="20"/>
        <v/>
      </c>
      <c r="GT98" s="417" t="str">
        <f t="shared" si="21"/>
        <v/>
      </c>
    </row>
    <row r="99" spans="1:202" hidden="1">
      <c r="A99" s="3438">
        <v>76</v>
      </c>
      <c r="B99" s="3443"/>
      <c r="C99" s="3447"/>
      <c r="D99" s="3452"/>
      <c r="E99" s="3458"/>
      <c r="F99" s="3463"/>
      <c r="G99" s="3463"/>
      <c r="H99" s="3463"/>
      <c r="I99" s="3466"/>
      <c r="J99" s="3469"/>
      <c r="K99" s="3463"/>
      <c r="L99" s="3463"/>
      <c r="M99" s="3463"/>
      <c r="N99" s="3463"/>
      <c r="O99" s="3466"/>
      <c r="P99" s="3469"/>
      <c r="Q99" s="3463"/>
      <c r="R99" s="3463"/>
      <c r="S99" s="3463"/>
      <c r="T99" s="3463"/>
      <c r="U99" s="3466"/>
      <c r="V99" s="3469"/>
      <c r="W99" s="3463"/>
      <c r="X99" s="3463"/>
      <c r="Y99" s="3463"/>
      <c r="Z99" s="3463"/>
      <c r="AA99" s="3466"/>
      <c r="AB99" s="3469"/>
      <c r="AC99" s="3463"/>
      <c r="AD99" s="3463"/>
      <c r="AE99" s="3463"/>
      <c r="AF99" s="3463"/>
      <c r="AG99" s="3466"/>
      <c r="AH99" s="3469"/>
      <c r="AI99" s="3463"/>
      <c r="AJ99" s="3463"/>
      <c r="AK99" s="3463"/>
      <c r="AL99" s="3463"/>
      <c r="AM99" s="3466"/>
      <c r="AN99" s="3469"/>
      <c r="AO99" s="3463"/>
      <c r="AP99" s="3463"/>
      <c r="AQ99" s="3463"/>
      <c r="AR99" s="3463"/>
      <c r="AS99" s="3493"/>
      <c r="AT99" s="3496"/>
      <c r="AU99" s="3463"/>
      <c r="AV99" s="3463"/>
      <c r="AW99" s="3463"/>
      <c r="AX99" s="3463"/>
      <c r="AY99" s="3466"/>
      <c r="AZ99" s="3469"/>
      <c r="BA99" s="3463"/>
      <c r="BB99" s="3463"/>
      <c r="BC99" s="3463"/>
      <c r="BD99" s="3463"/>
      <c r="BE99" s="3466"/>
      <c r="BF99" s="3469"/>
      <c r="BG99" s="3463"/>
      <c r="BH99" s="3463"/>
      <c r="BI99" s="3463"/>
      <c r="BJ99" s="3463"/>
      <c r="BK99" s="3466"/>
      <c r="BL99" s="3469"/>
      <c r="BM99" s="3463"/>
      <c r="BN99" s="3463"/>
      <c r="BO99" s="3463"/>
      <c r="BP99" s="3463"/>
      <c r="BQ99" s="3493"/>
      <c r="BR99" s="3496"/>
      <c r="BS99" s="3463"/>
      <c r="BT99" s="3463"/>
      <c r="BU99" s="3463"/>
      <c r="BV99" s="3463"/>
      <c r="BW99" s="3466"/>
      <c r="BX99" s="3469"/>
      <c r="BY99" s="3463"/>
      <c r="BZ99" s="3463"/>
      <c r="CA99" s="3463"/>
      <c r="CB99" s="3463"/>
      <c r="CC99" s="3466"/>
      <c r="CD99" s="3469"/>
      <c r="CE99" s="3463"/>
      <c r="CF99" s="3463"/>
      <c r="CG99" s="3463"/>
      <c r="CH99" s="3463"/>
      <c r="CI99" s="3466"/>
      <c r="CJ99" s="3469"/>
      <c r="CK99" s="3463"/>
      <c r="CL99" s="3463"/>
      <c r="CM99" s="3463"/>
      <c r="CN99" s="3463"/>
      <c r="CO99" s="3466"/>
      <c r="CP99" s="3469"/>
      <c r="CQ99" s="3463"/>
      <c r="CR99" s="3463"/>
      <c r="CS99" s="3463"/>
      <c r="CT99" s="3463"/>
      <c r="CU99" s="3466"/>
      <c r="CV99" s="3469"/>
      <c r="CW99" s="3463"/>
      <c r="CX99" s="3463"/>
      <c r="CY99" s="3463"/>
      <c r="CZ99" s="3463"/>
      <c r="DA99" s="3493"/>
      <c r="DB99" s="3496"/>
      <c r="DC99" s="3463"/>
      <c r="DD99" s="3463"/>
      <c r="DE99" s="3463"/>
      <c r="DF99" s="3463"/>
      <c r="DG99" s="3493"/>
      <c r="DH99" s="3496"/>
      <c r="DI99" s="3463"/>
      <c r="DJ99" s="3463"/>
      <c r="DK99" s="3463"/>
      <c r="DL99" s="3463"/>
      <c r="DM99" s="3493"/>
      <c r="DN99" s="3496"/>
      <c r="DO99" s="3463"/>
      <c r="DP99" s="3463"/>
      <c r="DQ99" s="3463"/>
      <c r="DR99" s="3463"/>
      <c r="DS99" s="3493"/>
      <c r="DT99" s="3496"/>
      <c r="DU99" s="3463"/>
      <c r="DV99" s="3463"/>
      <c r="DW99" s="3463"/>
      <c r="DX99" s="3463"/>
      <c r="DY99" s="3493"/>
      <c r="DZ99" s="3496"/>
      <c r="EA99" s="3463"/>
      <c r="EB99" s="3463"/>
      <c r="EC99" s="3463"/>
      <c r="ED99" s="3463"/>
      <c r="EE99" s="3493"/>
      <c r="EF99" s="3496"/>
      <c r="EG99" s="3463"/>
      <c r="EH99" s="3463"/>
      <c r="EI99" s="3463"/>
      <c r="EJ99" s="3463"/>
      <c r="EK99" s="3493"/>
      <c r="EL99" s="3496"/>
      <c r="EM99" s="3463"/>
      <c r="EN99" s="3463"/>
      <c r="EO99" s="3463"/>
      <c r="EP99" s="3463"/>
      <c r="EQ99" s="3493"/>
      <c r="ER99" s="3496"/>
      <c r="ES99" s="3463"/>
      <c r="ET99" s="3463"/>
      <c r="EU99" s="3463"/>
      <c r="EV99" s="3463"/>
      <c r="EW99" s="3493"/>
      <c r="EX99" s="3496"/>
      <c r="EY99" s="3463"/>
      <c r="EZ99" s="3463"/>
      <c r="FA99" s="3463"/>
      <c r="FB99" s="3463"/>
      <c r="FC99" s="3493"/>
      <c r="FD99" s="3496"/>
      <c r="FE99" s="3463"/>
      <c r="FF99" s="3463"/>
      <c r="FG99" s="3463"/>
      <c r="FH99" s="3463"/>
      <c r="FI99" s="3493"/>
      <c r="FJ99" s="3496"/>
      <c r="FK99" s="3463"/>
      <c r="FL99" s="3463"/>
      <c r="FM99" s="3463"/>
      <c r="FN99" s="3463"/>
      <c r="FO99" s="3493"/>
      <c r="FP99" s="3496"/>
      <c r="FQ99" s="3463"/>
      <c r="FR99" s="3463"/>
      <c r="FS99" s="3463"/>
      <c r="FT99" s="3463"/>
      <c r="FU99" s="3493"/>
      <c r="FV99" s="3496"/>
      <c r="FW99" s="3463"/>
      <c r="FX99" s="3463"/>
      <c r="FY99" s="3463"/>
      <c r="FZ99" s="3463"/>
      <c r="GA99" s="3493"/>
      <c r="GB99" s="3496"/>
      <c r="GC99" s="3463"/>
      <c r="GD99" s="3463"/>
      <c r="GE99" s="3463"/>
      <c r="GF99" s="3458"/>
      <c r="GG99" s="3507"/>
      <c r="GH99" s="421">
        <f t="shared" si="11"/>
        <v>0</v>
      </c>
      <c r="GI99" s="421">
        <f t="shared" si="12"/>
        <v>0</v>
      </c>
      <c r="GJ99" s="421">
        <f t="shared" si="13"/>
        <v>0</v>
      </c>
      <c r="GK99" s="14"/>
      <c r="GM99" s="422">
        <f t="shared" si="14"/>
        <v>0</v>
      </c>
      <c r="GN99" s="422">
        <f t="shared" si="15"/>
        <v>0</v>
      </c>
      <c r="GO99" s="422">
        <f t="shared" si="16"/>
        <v>0</v>
      </c>
      <c r="GP99" s="422">
        <f t="shared" si="17"/>
        <v>0</v>
      </c>
      <c r="GQ99" s="422">
        <f t="shared" si="18"/>
        <v>0</v>
      </c>
      <c r="GR99" s="422">
        <f t="shared" si="19"/>
        <v>0</v>
      </c>
      <c r="GS99" s="417" t="str">
        <f t="shared" si="20"/>
        <v/>
      </c>
      <c r="GT99" s="417" t="str">
        <f t="shared" si="21"/>
        <v/>
      </c>
    </row>
    <row r="100" spans="1:202" hidden="1">
      <c r="A100" s="3438">
        <v>77</v>
      </c>
      <c r="B100" s="3443"/>
      <c r="C100" s="3447"/>
      <c r="D100" s="3452"/>
      <c r="E100" s="3458"/>
      <c r="F100" s="3463"/>
      <c r="G100" s="3463"/>
      <c r="H100" s="3463"/>
      <c r="I100" s="3466"/>
      <c r="J100" s="3469"/>
      <c r="K100" s="3463"/>
      <c r="L100" s="3463"/>
      <c r="M100" s="3463"/>
      <c r="N100" s="3463"/>
      <c r="O100" s="3466"/>
      <c r="P100" s="3469"/>
      <c r="Q100" s="3463"/>
      <c r="R100" s="3463"/>
      <c r="S100" s="3463"/>
      <c r="T100" s="3463"/>
      <c r="U100" s="3466"/>
      <c r="V100" s="3469"/>
      <c r="W100" s="3463"/>
      <c r="X100" s="3463"/>
      <c r="Y100" s="3463"/>
      <c r="Z100" s="3463"/>
      <c r="AA100" s="3466"/>
      <c r="AB100" s="3469"/>
      <c r="AC100" s="3463"/>
      <c r="AD100" s="3463"/>
      <c r="AE100" s="3463"/>
      <c r="AF100" s="3463"/>
      <c r="AG100" s="3466"/>
      <c r="AH100" s="3469"/>
      <c r="AI100" s="3463"/>
      <c r="AJ100" s="3463"/>
      <c r="AK100" s="3463"/>
      <c r="AL100" s="3463"/>
      <c r="AM100" s="3466"/>
      <c r="AN100" s="3469"/>
      <c r="AO100" s="3463"/>
      <c r="AP100" s="3463"/>
      <c r="AQ100" s="3463"/>
      <c r="AR100" s="3463"/>
      <c r="AS100" s="3493"/>
      <c r="AT100" s="3496"/>
      <c r="AU100" s="3463"/>
      <c r="AV100" s="3463"/>
      <c r="AW100" s="3463"/>
      <c r="AX100" s="3463"/>
      <c r="AY100" s="3466"/>
      <c r="AZ100" s="3469"/>
      <c r="BA100" s="3463"/>
      <c r="BB100" s="3463"/>
      <c r="BC100" s="3463"/>
      <c r="BD100" s="3463"/>
      <c r="BE100" s="3466"/>
      <c r="BF100" s="3469"/>
      <c r="BG100" s="3463"/>
      <c r="BH100" s="3463"/>
      <c r="BI100" s="3463"/>
      <c r="BJ100" s="3463"/>
      <c r="BK100" s="3466"/>
      <c r="BL100" s="3469"/>
      <c r="BM100" s="3463"/>
      <c r="BN100" s="3463"/>
      <c r="BO100" s="3463"/>
      <c r="BP100" s="3463"/>
      <c r="BQ100" s="3493"/>
      <c r="BR100" s="3496"/>
      <c r="BS100" s="3463"/>
      <c r="BT100" s="3463"/>
      <c r="BU100" s="3463"/>
      <c r="BV100" s="3463"/>
      <c r="BW100" s="3466"/>
      <c r="BX100" s="3469"/>
      <c r="BY100" s="3463"/>
      <c r="BZ100" s="3463"/>
      <c r="CA100" s="3463"/>
      <c r="CB100" s="3463"/>
      <c r="CC100" s="3466"/>
      <c r="CD100" s="3469"/>
      <c r="CE100" s="3463"/>
      <c r="CF100" s="3463"/>
      <c r="CG100" s="3463"/>
      <c r="CH100" s="3463"/>
      <c r="CI100" s="3466"/>
      <c r="CJ100" s="3469"/>
      <c r="CK100" s="3463"/>
      <c r="CL100" s="3463"/>
      <c r="CM100" s="3463"/>
      <c r="CN100" s="3463"/>
      <c r="CO100" s="3466"/>
      <c r="CP100" s="3469"/>
      <c r="CQ100" s="3463"/>
      <c r="CR100" s="3463"/>
      <c r="CS100" s="3463"/>
      <c r="CT100" s="3463"/>
      <c r="CU100" s="3466"/>
      <c r="CV100" s="3469"/>
      <c r="CW100" s="3463"/>
      <c r="CX100" s="3463"/>
      <c r="CY100" s="3463"/>
      <c r="CZ100" s="3463"/>
      <c r="DA100" s="3493"/>
      <c r="DB100" s="3496"/>
      <c r="DC100" s="3463"/>
      <c r="DD100" s="3463"/>
      <c r="DE100" s="3463"/>
      <c r="DF100" s="3463"/>
      <c r="DG100" s="3493"/>
      <c r="DH100" s="3496"/>
      <c r="DI100" s="3463"/>
      <c r="DJ100" s="3463"/>
      <c r="DK100" s="3463"/>
      <c r="DL100" s="3463"/>
      <c r="DM100" s="3493"/>
      <c r="DN100" s="3496"/>
      <c r="DO100" s="3463"/>
      <c r="DP100" s="3463"/>
      <c r="DQ100" s="3463"/>
      <c r="DR100" s="3463"/>
      <c r="DS100" s="3493"/>
      <c r="DT100" s="3496"/>
      <c r="DU100" s="3463"/>
      <c r="DV100" s="3463"/>
      <c r="DW100" s="3463"/>
      <c r="DX100" s="3463"/>
      <c r="DY100" s="3493"/>
      <c r="DZ100" s="3496"/>
      <c r="EA100" s="3463"/>
      <c r="EB100" s="3463"/>
      <c r="EC100" s="3463"/>
      <c r="ED100" s="3463"/>
      <c r="EE100" s="3493"/>
      <c r="EF100" s="3496"/>
      <c r="EG100" s="3463"/>
      <c r="EH100" s="3463"/>
      <c r="EI100" s="3463"/>
      <c r="EJ100" s="3463"/>
      <c r="EK100" s="3493"/>
      <c r="EL100" s="3496"/>
      <c r="EM100" s="3463"/>
      <c r="EN100" s="3463"/>
      <c r="EO100" s="3463"/>
      <c r="EP100" s="3463"/>
      <c r="EQ100" s="3493"/>
      <c r="ER100" s="3496"/>
      <c r="ES100" s="3463"/>
      <c r="ET100" s="3463"/>
      <c r="EU100" s="3463"/>
      <c r="EV100" s="3463"/>
      <c r="EW100" s="3493"/>
      <c r="EX100" s="3496"/>
      <c r="EY100" s="3463"/>
      <c r="EZ100" s="3463"/>
      <c r="FA100" s="3463"/>
      <c r="FB100" s="3463"/>
      <c r="FC100" s="3493"/>
      <c r="FD100" s="3496"/>
      <c r="FE100" s="3463"/>
      <c r="FF100" s="3463"/>
      <c r="FG100" s="3463"/>
      <c r="FH100" s="3463"/>
      <c r="FI100" s="3493"/>
      <c r="FJ100" s="3496"/>
      <c r="FK100" s="3463"/>
      <c r="FL100" s="3463"/>
      <c r="FM100" s="3463"/>
      <c r="FN100" s="3463"/>
      <c r="FO100" s="3493"/>
      <c r="FP100" s="3496"/>
      <c r="FQ100" s="3463"/>
      <c r="FR100" s="3463"/>
      <c r="FS100" s="3463"/>
      <c r="FT100" s="3463"/>
      <c r="FU100" s="3493"/>
      <c r="FV100" s="3496"/>
      <c r="FW100" s="3463"/>
      <c r="FX100" s="3463"/>
      <c r="FY100" s="3463"/>
      <c r="FZ100" s="3463"/>
      <c r="GA100" s="3493"/>
      <c r="GB100" s="3496"/>
      <c r="GC100" s="3463"/>
      <c r="GD100" s="3463"/>
      <c r="GE100" s="3463"/>
      <c r="GF100" s="3458"/>
      <c r="GG100" s="3507"/>
      <c r="GH100" s="421">
        <f t="shared" si="11"/>
        <v>0</v>
      </c>
      <c r="GI100" s="421">
        <f t="shared" si="12"/>
        <v>0</v>
      </c>
      <c r="GJ100" s="421">
        <f t="shared" si="13"/>
        <v>0</v>
      </c>
      <c r="GK100" s="14"/>
      <c r="GM100" s="422">
        <f t="shared" si="14"/>
        <v>0</v>
      </c>
      <c r="GN100" s="422">
        <f t="shared" si="15"/>
        <v>0</v>
      </c>
      <c r="GO100" s="422">
        <f t="shared" si="16"/>
        <v>0</v>
      </c>
      <c r="GP100" s="422">
        <f t="shared" si="17"/>
        <v>0</v>
      </c>
      <c r="GQ100" s="422">
        <f t="shared" si="18"/>
        <v>0</v>
      </c>
      <c r="GR100" s="422">
        <f t="shared" si="19"/>
        <v>0</v>
      </c>
      <c r="GS100" s="417" t="str">
        <f t="shared" si="20"/>
        <v/>
      </c>
      <c r="GT100" s="417" t="str">
        <f t="shared" si="21"/>
        <v/>
      </c>
    </row>
    <row r="101" spans="1:202" hidden="1">
      <c r="A101" s="3438">
        <v>78</v>
      </c>
      <c r="B101" s="3443"/>
      <c r="C101" s="3447"/>
      <c r="D101" s="3452"/>
      <c r="E101" s="3458"/>
      <c r="F101" s="3463"/>
      <c r="G101" s="3463"/>
      <c r="H101" s="3463"/>
      <c r="I101" s="3466"/>
      <c r="J101" s="3469"/>
      <c r="K101" s="3463"/>
      <c r="L101" s="3463"/>
      <c r="M101" s="3463"/>
      <c r="N101" s="3463"/>
      <c r="O101" s="3466"/>
      <c r="P101" s="3469"/>
      <c r="Q101" s="3463"/>
      <c r="R101" s="3463"/>
      <c r="S101" s="3463"/>
      <c r="T101" s="3463"/>
      <c r="U101" s="3466"/>
      <c r="V101" s="3469"/>
      <c r="W101" s="3463"/>
      <c r="X101" s="3463"/>
      <c r="Y101" s="3463"/>
      <c r="Z101" s="3463"/>
      <c r="AA101" s="3466"/>
      <c r="AB101" s="3469"/>
      <c r="AC101" s="3463"/>
      <c r="AD101" s="3463"/>
      <c r="AE101" s="3463"/>
      <c r="AF101" s="3463"/>
      <c r="AG101" s="3466"/>
      <c r="AH101" s="3469"/>
      <c r="AI101" s="3463"/>
      <c r="AJ101" s="3463"/>
      <c r="AK101" s="3463"/>
      <c r="AL101" s="3463"/>
      <c r="AM101" s="3466"/>
      <c r="AN101" s="3469"/>
      <c r="AO101" s="3463"/>
      <c r="AP101" s="3463"/>
      <c r="AQ101" s="3463"/>
      <c r="AR101" s="3463"/>
      <c r="AS101" s="3493"/>
      <c r="AT101" s="3496"/>
      <c r="AU101" s="3463"/>
      <c r="AV101" s="3463"/>
      <c r="AW101" s="3463"/>
      <c r="AX101" s="3463"/>
      <c r="AY101" s="3466"/>
      <c r="AZ101" s="3469"/>
      <c r="BA101" s="3463"/>
      <c r="BB101" s="3463"/>
      <c r="BC101" s="3463"/>
      <c r="BD101" s="3463"/>
      <c r="BE101" s="3466"/>
      <c r="BF101" s="3469"/>
      <c r="BG101" s="3463"/>
      <c r="BH101" s="3463"/>
      <c r="BI101" s="3463"/>
      <c r="BJ101" s="3463"/>
      <c r="BK101" s="3466"/>
      <c r="BL101" s="3469"/>
      <c r="BM101" s="3463"/>
      <c r="BN101" s="3463"/>
      <c r="BO101" s="3463"/>
      <c r="BP101" s="3463"/>
      <c r="BQ101" s="3493"/>
      <c r="BR101" s="3496"/>
      <c r="BS101" s="3463"/>
      <c r="BT101" s="3463"/>
      <c r="BU101" s="3463"/>
      <c r="BV101" s="3463"/>
      <c r="BW101" s="3466"/>
      <c r="BX101" s="3469"/>
      <c r="BY101" s="3463"/>
      <c r="BZ101" s="3463"/>
      <c r="CA101" s="3463"/>
      <c r="CB101" s="3463"/>
      <c r="CC101" s="3466"/>
      <c r="CD101" s="3469"/>
      <c r="CE101" s="3463"/>
      <c r="CF101" s="3463"/>
      <c r="CG101" s="3463"/>
      <c r="CH101" s="3463"/>
      <c r="CI101" s="3466"/>
      <c r="CJ101" s="3469"/>
      <c r="CK101" s="3463"/>
      <c r="CL101" s="3463"/>
      <c r="CM101" s="3463"/>
      <c r="CN101" s="3463"/>
      <c r="CO101" s="3466"/>
      <c r="CP101" s="3469"/>
      <c r="CQ101" s="3463"/>
      <c r="CR101" s="3463"/>
      <c r="CS101" s="3463"/>
      <c r="CT101" s="3463"/>
      <c r="CU101" s="3466"/>
      <c r="CV101" s="3469"/>
      <c r="CW101" s="3463"/>
      <c r="CX101" s="3463"/>
      <c r="CY101" s="3463"/>
      <c r="CZ101" s="3463"/>
      <c r="DA101" s="3493"/>
      <c r="DB101" s="3496"/>
      <c r="DC101" s="3463"/>
      <c r="DD101" s="3463"/>
      <c r="DE101" s="3463"/>
      <c r="DF101" s="3463"/>
      <c r="DG101" s="3493"/>
      <c r="DH101" s="3496"/>
      <c r="DI101" s="3463"/>
      <c r="DJ101" s="3463"/>
      <c r="DK101" s="3463"/>
      <c r="DL101" s="3463"/>
      <c r="DM101" s="3493"/>
      <c r="DN101" s="3496"/>
      <c r="DO101" s="3463"/>
      <c r="DP101" s="3463"/>
      <c r="DQ101" s="3463"/>
      <c r="DR101" s="3463"/>
      <c r="DS101" s="3493"/>
      <c r="DT101" s="3496"/>
      <c r="DU101" s="3463"/>
      <c r="DV101" s="3463"/>
      <c r="DW101" s="3463"/>
      <c r="DX101" s="3463"/>
      <c r="DY101" s="3493"/>
      <c r="DZ101" s="3496"/>
      <c r="EA101" s="3463"/>
      <c r="EB101" s="3463"/>
      <c r="EC101" s="3463"/>
      <c r="ED101" s="3463"/>
      <c r="EE101" s="3493"/>
      <c r="EF101" s="3496"/>
      <c r="EG101" s="3463"/>
      <c r="EH101" s="3463"/>
      <c r="EI101" s="3463"/>
      <c r="EJ101" s="3463"/>
      <c r="EK101" s="3493"/>
      <c r="EL101" s="3496"/>
      <c r="EM101" s="3463"/>
      <c r="EN101" s="3463"/>
      <c r="EO101" s="3463"/>
      <c r="EP101" s="3463"/>
      <c r="EQ101" s="3493"/>
      <c r="ER101" s="3496"/>
      <c r="ES101" s="3463"/>
      <c r="ET101" s="3463"/>
      <c r="EU101" s="3463"/>
      <c r="EV101" s="3463"/>
      <c r="EW101" s="3493"/>
      <c r="EX101" s="3496"/>
      <c r="EY101" s="3463"/>
      <c r="EZ101" s="3463"/>
      <c r="FA101" s="3463"/>
      <c r="FB101" s="3463"/>
      <c r="FC101" s="3493"/>
      <c r="FD101" s="3496"/>
      <c r="FE101" s="3463"/>
      <c r="FF101" s="3463"/>
      <c r="FG101" s="3463"/>
      <c r="FH101" s="3463"/>
      <c r="FI101" s="3493"/>
      <c r="FJ101" s="3496"/>
      <c r="FK101" s="3463"/>
      <c r="FL101" s="3463"/>
      <c r="FM101" s="3463"/>
      <c r="FN101" s="3463"/>
      <c r="FO101" s="3493"/>
      <c r="FP101" s="3496"/>
      <c r="FQ101" s="3463"/>
      <c r="FR101" s="3463"/>
      <c r="FS101" s="3463"/>
      <c r="FT101" s="3463"/>
      <c r="FU101" s="3493"/>
      <c r="FV101" s="3496"/>
      <c r="FW101" s="3463"/>
      <c r="FX101" s="3463"/>
      <c r="FY101" s="3463"/>
      <c r="FZ101" s="3463"/>
      <c r="GA101" s="3493"/>
      <c r="GB101" s="3496"/>
      <c r="GC101" s="3463"/>
      <c r="GD101" s="3463"/>
      <c r="GE101" s="3463"/>
      <c r="GF101" s="3458"/>
      <c r="GG101" s="3507"/>
      <c r="GH101" s="421">
        <f t="shared" si="11"/>
        <v>0</v>
      </c>
      <c r="GI101" s="421">
        <f t="shared" si="12"/>
        <v>0</v>
      </c>
      <c r="GJ101" s="421">
        <f t="shared" si="13"/>
        <v>0</v>
      </c>
      <c r="GK101" s="14"/>
      <c r="GM101" s="422">
        <f t="shared" si="14"/>
        <v>0</v>
      </c>
      <c r="GN101" s="422">
        <f t="shared" si="15"/>
        <v>0</v>
      </c>
      <c r="GO101" s="422">
        <f t="shared" si="16"/>
        <v>0</v>
      </c>
      <c r="GP101" s="422">
        <f t="shared" si="17"/>
        <v>0</v>
      </c>
      <c r="GQ101" s="422">
        <f t="shared" si="18"/>
        <v>0</v>
      </c>
      <c r="GR101" s="422">
        <f t="shared" si="19"/>
        <v>0</v>
      </c>
      <c r="GS101" s="417" t="str">
        <f t="shared" si="20"/>
        <v/>
      </c>
      <c r="GT101" s="417" t="str">
        <f t="shared" si="21"/>
        <v/>
      </c>
    </row>
    <row r="102" spans="1:202" hidden="1">
      <c r="A102" s="3438">
        <v>79</v>
      </c>
      <c r="B102" s="3443"/>
      <c r="C102" s="3447"/>
      <c r="D102" s="3452"/>
      <c r="E102" s="3458"/>
      <c r="F102" s="3463"/>
      <c r="G102" s="3463"/>
      <c r="H102" s="3463"/>
      <c r="I102" s="3466"/>
      <c r="J102" s="3469"/>
      <c r="K102" s="3463"/>
      <c r="L102" s="3463"/>
      <c r="M102" s="3463"/>
      <c r="N102" s="3463"/>
      <c r="O102" s="3466"/>
      <c r="P102" s="3469"/>
      <c r="Q102" s="3463"/>
      <c r="R102" s="3463"/>
      <c r="S102" s="3463"/>
      <c r="T102" s="3463"/>
      <c r="U102" s="3466"/>
      <c r="V102" s="3469"/>
      <c r="W102" s="3463"/>
      <c r="X102" s="3463"/>
      <c r="Y102" s="3463"/>
      <c r="Z102" s="3463"/>
      <c r="AA102" s="3466"/>
      <c r="AB102" s="3469"/>
      <c r="AC102" s="3463"/>
      <c r="AD102" s="3463"/>
      <c r="AE102" s="3463"/>
      <c r="AF102" s="3463"/>
      <c r="AG102" s="3466"/>
      <c r="AH102" s="3469"/>
      <c r="AI102" s="3463"/>
      <c r="AJ102" s="3463"/>
      <c r="AK102" s="3463"/>
      <c r="AL102" s="3463"/>
      <c r="AM102" s="3466"/>
      <c r="AN102" s="3469"/>
      <c r="AO102" s="3463"/>
      <c r="AP102" s="3463"/>
      <c r="AQ102" s="3463"/>
      <c r="AR102" s="3463"/>
      <c r="AS102" s="3493"/>
      <c r="AT102" s="3496"/>
      <c r="AU102" s="3463"/>
      <c r="AV102" s="3463"/>
      <c r="AW102" s="3463"/>
      <c r="AX102" s="3463"/>
      <c r="AY102" s="3466"/>
      <c r="AZ102" s="3469"/>
      <c r="BA102" s="3463"/>
      <c r="BB102" s="3463"/>
      <c r="BC102" s="3463"/>
      <c r="BD102" s="3463"/>
      <c r="BE102" s="3466"/>
      <c r="BF102" s="3469"/>
      <c r="BG102" s="3463"/>
      <c r="BH102" s="3463"/>
      <c r="BI102" s="3463"/>
      <c r="BJ102" s="3463"/>
      <c r="BK102" s="3466"/>
      <c r="BL102" s="3469"/>
      <c r="BM102" s="3463"/>
      <c r="BN102" s="3463"/>
      <c r="BO102" s="3463"/>
      <c r="BP102" s="3463"/>
      <c r="BQ102" s="3493"/>
      <c r="BR102" s="3496"/>
      <c r="BS102" s="3463"/>
      <c r="BT102" s="3463"/>
      <c r="BU102" s="3463"/>
      <c r="BV102" s="3463"/>
      <c r="BW102" s="3466"/>
      <c r="BX102" s="3469"/>
      <c r="BY102" s="3463"/>
      <c r="BZ102" s="3463"/>
      <c r="CA102" s="3463"/>
      <c r="CB102" s="3463"/>
      <c r="CC102" s="3466"/>
      <c r="CD102" s="3469"/>
      <c r="CE102" s="3463"/>
      <c r="CF102" s="3463"/>
      <c r="CG102" s="3463"/>
      <c r="CH102" s="3463"/>
      <c r="CI102" s="3466"/>
      <c r="CJ102" s="3469"/>
      <c r="CK102" s="3463"/>
      <c r="CL102" s="3463"/>
      <c r="CM102" s="3463"/>
      <c r="CN102" s="3463"/>
      <c r="CO102" s="3466"/>
      <c r="CP102" s="3469"/>
      <c r="CQ102" s="3463"/>
      <c r="CR102" s="3463"/>
      <c r="CS102" s="3463"/>
      <c r="CT102" s="3463"/>
      <c r="CU102" s="3466"/>
      <c r="CV102" s="3469"/>
      <c r="CW102" s="3463"/>
      <c r="CX102" s="3463"/>
      <c r="CY102" s="3463"/>
      <c r="CZ102" s="3463"/>
      <c r="DA102" s="3493"/>
      <c r="DB102" s="3496"/>
      <c r="DC102" s="3463"/>
      <c r="DD102" s="3463"/>
      <c r="DE102" s="3463"/>
      <c r="DF102" s="3463"/>
      <c r="DG102" s="3493"/>
      <c r="DH102" s="3496"/>
      <c r="DI102" s="3463"/>
      <c r="DJ102" s="3463"/>
      <c r="DK102" s="3463"/>
      <c r="DL102" s="3463"/>
      <c r="DM102" s="3493"/>
      <c r="DN102" s="3496"/>
      <c r="DO102" s="3463"/>
      <c r="DP102" s="3463"/>
      <c r="DQ102" s="3463"/>
      <c r="DR102" s="3463"/>
      <c r="DS102" s="3493"/>
      <c r="DT102" s="3496"/>
      <c r="DU102" s="3463"/>
      <c r="DV102" s="3463"/>
      <c r="DW102" s="3463"/>
      <c r="DX102" s="3463"/>
      <c r="DY102" s="3493"/>
      <c r="DZ102" s="3496"/>
      <c r="EA102" s="3463"/>
      <c r="EB102" s="3463"/>
      <c r="EC102" s="3463"/>
      <c r="ED102" s="3463"/>
      <c r="EE102" s="3493"/>
      <c r="EF102" s="3496"/>
      <c r="EG102" s="3463"/>
      <c r="EH102" s="3463"/>
      <c r="EI102" s="3463"/>
      <c r="EJ102" s="3463"/>
      <c r="EK102" s="3493"/>
      <c r="EL102" s="3496"/>
      <c r="EM102" s="3463"/>
      <c r="EN102" s="3463"/>
      <c r="EO102" s="3463"/>
      <c r="EP102" s="3463"/>
      <c r="EQ102" s="3493"/>
      <c r="ER102" s="3496"/>
      <c r="ES102" s="3463"/>
      <c r="ET102" s="3463"/>
      <c r="EU102" s="3463"/>
      <c r="EV102" s="3463"/>
      <c r="EW102" s="3493"/>
      <c r="EX102" s="3496"/>
      <c r="EY102" s="3463"/>
      <c r="EZ102" s="3463"/>
      <c r="FA102" s="3463"/>
      <c r="FB102" s="3463"/>
      <c r="FC102" s="3493"/>
      <c r="FD102" s="3496"/>
      <c r="FE102" s="3463"/>
      <c r="FF102" s="3463"/>
      <c r="FG102" s="3463"/>
      <c r="FH102" s="3463"/>
      <c r="FI102" s="3493"/>
      <c r="FJ102" s="3496"/>
      <c r="FK102" s="3463"/>
      <c r="FL102" s="3463"/>
      <c r="FM102" s="3463"/>
      <c r="FN102" s="3463"/>
      <c r="FO102" s="3493"/>
      <c r="FP102" s="3496"/>
      <c r="FQ102" s="3463"/>
      <c r="FR102" s="3463"/>
      <c r="FS102" s="3463"/>
      <c r="FT102" s="3463"/>
      <c r="FU102" s="3493"/>
      <c r="FV102" s="3496"/>
      <c r="FW102" s="3463"/>
      <c r="FX102" s="3463"/>
      <c r="FY102" s="3463"/>
      <c r="FZ102" s="3463"/>
      <c r="GA102" s="3493"/>
      <c r="GB102" s="3496"/>
      <c r="GC102" s="3463"/>
      <c r="GD102" s="3463"/>
      <c r="GE102" s="3463"/>
      <c r="GF102" s="3458"/>
      <c r="GG102" s="3507"/>
      <c r="GH102" s="421">
        <f t="shared" si="11"/>
        <v>0</v>
      </c>
      <c r="GI102" s="421">
        <f t="shared" si="12"/>
        <v>0</v>
      </c>
      <c r="GJ102" s="421">
        <f t="shared" si="13"/>
        <v>0</v>
      </c>
      <c r="GK102" s="14"/>
      <c r="GM102" s="422">
        <f t="shared" si="14"/>
        <v>0</v>
      </c>
      <c r="GN102" s="422">
        <f t="shared" si="15"/>
        <v>0</v>
      </c>
      <c r="GO102" s="422">
        <f t="shared" si="16"/>
        <v>0</v>
      </c>
      <c r="GP102" s="422">
        <f t="shared" si="17"/>
        <v>0</v>
      </c>
      <c r="GQ102" s="422">
        <f t="shared" si="18"/>
        <v>0</v>
      </c>
      <c r="GR102" s="422">
        <f t="shared" si="19"/>
        <v>0</v>
      </c>
      <c r="GS102" s="417" t="str">
        <f t="shared" si="20"/>
        <v/>
      </c>
      <c r="GT102" s="417" t="str">
        <f t="shared" si="21"/>
        <v/>
      </c>
    </row>
    <row r="103" spans="1:202" hidden="1">
      <c r="A103" s="3438">
        <v>80</v>
      </c>
      <c r="B103" s="3443"/>
      <c r="C103" s="3447"/>
      <c r="D103" s="3452"/>
      <c r="E103" s="3458"/>
      <c r="F103" s="3463"/>
      <c r="G103" s="3463"/>
      <c r="H103" s="3463"/>
      <c r="I103" s="3466"/>
      <c r="J103" s="3469"/>
      <c r="K103" s="3463"/>
      <c r="L103" s="3463"/>
      <c r="M103" s="3463"/>
      <c r="N103" s="3463"/>
      <c r="O103" s="3466"/>
      <c r="P103" s="3469"/>
      <c r="Q103" s="3463"/>
      <c r="R103" s="3463"/>
      <c r="S103" s="3463"/>
      <c r="T103" s="3463"/>
      <c r="U103" s="3466"/>
      <c r="V103" s="3469"/>
      <c r="W103" s="3463"/>
      <c r="X103" s="3463"/>
      <c r="Y103" s="3463"/>
      <c r="Z103" s="3463"/>
      <c r="AA103" s="3466"/>
      <c r="AB103" s="3469"/>
      <c r="AC103" s="3463"/>
      <c r="AD103" s="3463"/>
      <c r="AE103" s="3463"/>
      <c r="AF103" s="3463"/>
      <c r="AG103" s="3466"/>
      <c r="AH103" s="3469"/>
      <c r="AI103" s="3463"/>
      <c r="AJ103" s="3463"/>
      <c r="AK103" s="3463"/>
      <c r="AL103" s="3463"/>
      <c r="AM103" s="3466"/>
      <c r="AN103" s="3469"/>
      <c r="AO103" s="3463"/>
      <c r="AP103" s="3463"/>
      <c r="AQ103" s="3463"/>
      <c r="AR103" s="3463"/>
      <c r="AS103" s="3493"/>
      <c r="AT103" s="3496"/>
      <c r="AU103" s="3463"/>
      <c r="AV103" s="3463"/>
      <c r="AW103" s="3463"/>
      <c r="AX103" s="3463"/>
      <c r="AY103" s="3466"/>
      <c r="AZ103" s="3469"/>
      <c r="BA103" s="3463"/>
      <c r="BB103" s="3463"/>
      <c r="BC103" s="3463"/>
      <c r="BD103" s="3463"/>
      <c r="BE103" s="3466"/>
      <c r="BF103" s="3469"/>
      <c r="BG103" s="3463"/>
      <c r="BH103" s="3463"/>
      <c r="BI103" s="3463"/>
      <c r="BJ103" s="3463"/>
      <c r="BK103" s="3466"/>
      <c r="BL103" s="3469"/>
      <c r="BM103" s="3463"/>
      <c r="BN103" s="3463"/>
      <c r="BO103" s="3463"/>
      <c r="BP103" s="3463"/>
      <c r="BQ103" s="3493"/>
      <c r="BR103" s="3496"/>
      <c r="BS103" s="3463"/>
      <c r="BT103" s="3463"/>
      <c r="BU103" s="3463"/>
      <c r="BV103" s="3463"/>
      <c r="BW103" s="3466"/>
      <c r="BX103" s="3469"/>
      <c r="BY103" s="3463"/>
      <c r="BZ103" s="3463"/>
      <c r="CA103" s="3463"/>
      <c r="CB103" s="3463"/>
      <c r="CC103" s="3466"/>
      <c r="CD103" s="3469"/>
      <c r="CE103" s="3463"/>
      <c r="CF103" s="3463"/>
      <c r="CG103" s="3463"/>
      <c r="CH103" s="3463"/>
      <c r="CI103" s="3466"/>
      <c r="CJ103" s="3469"/>
      <c r="CK103" s="3463"/>
      <c r="CL103" s="3463"/>
      <c r="CM103" s="3463"/>
      <c r="CN103" s="3463"/>
      <c r="CO103" s="3466"/>
      <c r="CP103" s="3469"/>
      <c r="CQ103" s="3463"/>
      <c r="CR103" s="3463"/>
      <c r="CS103" s="3463"/>
      <c r="CT103" s="3463"/>
      <c r="CU103" s="3466"/>
      <c r="CV103" s="3469"/>
      <c r="CW103" s="3463"/>
      <c r="CX103" s="3463"/>
      <c r="CY103" s="3463"/>
      <c r="CZ103" s="3463"/>
      <c r="DA103" s="3493"/>
      <c r="DB103" s="3496"/>
      <c r="DC103" s="3463"/>
      <c r="DD103" s="3463"/>
      <c r="DE103" s="3463"/>
      <c r="DF103" s="3463"/>
      <c r="DG103" s="3493"/>
      <c r="DH103" s="3496"/>
      <c r="DI103" s="3463"/>
      <c r="DJ103" s="3463"/>
      <c r="DK103" s="3463"/>
      <c r="DL103" s="3463"/>
      <c r="DM103" s="3493"/>
      <c r="DN103" s="3496"/>
      <c r="DO103" s="3463"/>
      <c r="DP103" s="3463"/>
      <c r="DQ103" s="3463"/>
      <c r="DR103" s="3463"/>
      <c r="DS103" s="3493"/>
      <c r="DT103" s="3496"/>
      <c r="DU103" s="3463"/>
      <c r="DV103" s="3463"/>
      <c r="DW103" s="3463"/>
      <c r="DX103" s="3463"/>
      <c r="DY103" s="3493"/>
      <c r="DZ103" s="3496"/>
      <c r="EA103" s="3463"/>
      <c r="EB103" s="3463"/>
      <c r="EC103" s="3463"/>
      <c r="ED103" s="3463"/>
      <c r="EE103" s="3493"/>
      <c r="EF103" s="3496"/>
      <c r="EG103" s="3463"/>
      <c r="EH103" s="3463"/>
      <c r="EI103" s="3463"/>
      <c r="EJ103" s="3463"/>
      <c r="EK103" s="3493"/>
      <c r="EL103" s="3496"/>
      <c r="EM103" s="3463"/>
      <c r="EN103" s="3463"/>
      <c r="EO103" s="3463"/>
      <c r="EP103" s="3463"/>
      <c r="EQ103" s="3493"/>
      <c r="ER103" s="3496"/>
      <c r="ES103" s="3463"/>
      <c r="ET103" s="3463"/>
      <c r="EU103" s="3463"/>
      <c r="EV103" s="3463"/>
      <c r="EW103" s="3493"/>
      <c r="EX103" s="3496"/>
      <c r="EY103" s="3463"/>
      <c r="EZ103" s="3463"/>
      <c r="FA103" s="3463"/>
      <c r="FB103" s="3463"/>
      <c r="FC103" s="3493"/>
      <c r="FD103" s="3496"/>
      <c r="FE103" s="3463"/>
      <c r="FF103" s="3463"/>
      <c r="FG103" s="3463"/>
      <c r="FH103" s="3463"/>
      <c r="FI103" s="3493"/>
      <c r="FJ103" s="3496"/>
      <c r="FK103" s="3463"/>
      <c r="FL103" s="3463"/>
      <c r="FM103" s="3463"/>
      <c r="FN103" s="3463"/>
      <c r="FO103" s="3493"/>
      <c r="FP103" s="3496"/>
      <c r="FQ103" s="3463"/>
      <c r="FR103" s="3463"/>
      <c r="FS103" s="3463"/>
      <c r="FT103" s="3463"/>
      <c r="FU103" s="3493"/>
      <c r="FV103" s="3496"/>
      <c r="FW103" s="3463"/>
      <c r="FX103" s="3463"/>
      <c r="FY103" s="3463"/>
      <c r="FZ103" s="3463"/>
      <c r="GA103" s="3493"/>
      <c r="GB103" s="3496"/>
      <c r="GC103" s="3463"/>
      <c r="GD103" s="3463"/>
      <c r="GE103" s="3463"/>
      <c r="GF103" s="3458"/>
      <c r="GG103" s="3507"/>
      <c r="GH103" s="421">
        <f t="shared" si="11"/>
        <v>0</v>
      </c>
      <c r="GI103" s="421">
        <f t="shared" si="12"/>
        <v>0</v>
      </c>
      <c r="GJ103" s="421">
        <f t="shared" si="13"/>
        <v>0</v>
      </c>
      <c r="GK103" s="14"/>
      <c r="GM103" s="422">
        <f t="shared" si="14"/>
        <v>0</v>
      </c>
      <c r="GN103" s="422">
        <f t="shared" si="15"/>
        <v>0</v>
      </c>
      <c r="GO103" s="422">
        <f t="shared" si="16"/>
        <v>0</v>
      </c>
      <c r="GP103" s="422">
        <f t="shared" si="17"/>
        <v>0</v>
      </c>
      <c r="GQ103" s="422">
        <f t="shared" si="18"/>
        <v>0</v>
      </c>
      <c r="GR103" s="422">
        <f t="shared" si="19"/>
        <v>0</v>
      </c>
      <c r="GS103" s="417" t="str">
        <f t="shared" si="20"/>
        <v/>
      </c>
      <c r="GT103" s="417" t="str">
        <f t="shared" si="21"/>
        <v/>
      </c>
    </row>
    <row r="104" spans="1:202" hidden="1">
      <c r="A104" s="3438">
        <v>81</v>
      </c>
      <c r="B104" s="3443"/>
      <c r="C104" s="3447"/>
      <c r="D104" s="3452"/>
      <c r="E104" s="3458"/>
      <c r="F104" s="3463"/>
      <c r="G104" s="3463"/>
      <c r="H104" s="3463"/>
      <c r="I104" s="3466"/>
      <c r="J104" s="3469"/>
      <c r="K104" s="3463"/>
      <c r="L104" s="3463"/>
      <c r="M104" s="3463"/>
      <c r="N104" s="3463"/>
      <c r="O104" s="3466"/>
      <c r="P104" s="3469"/>
      <c r="Q104" s="3463"/>
      <c r="R104" s="3463"/>
      <c r="S104" s="3463"/>
      <c r="T104" s="3463"/>
      <c r="U104" s="3466"/>
      <c r="V104" s="3469"/>
      <c r="W104" s="3463"/>
      <c r="X104" s="3463"/>
      <c r="Y104" s="3463"/>
      <c r="Z104" s="3463"/>
      <c r="AA104" s="3466"/>
      <c r="AB104" s="3469"/>
      <c r="AC104" s="3463"/>
      <c r="AD104" s="3463"/>
      <c r="AE104" s="3463"/>
      <c r="AF104" s="3463"/>
      <c r="AG104" s="3466"/>
      <c r="AH104" s="3469"/>
      <c r="AI104" s="3463"/>
      <c r="AJ104" s="3463"/>
      <c r="AK104" s="3463"/>
      <c r="AL104" s="3463"/>
      <c r="AM104" s="3466"/>
      <c r="AN104" s="3469"/>
      <c r="AO104" s="3463"/>
      <c r="AP104" s="3463"/>
      <c r="AQ104" s="3463"/>
      <c r="AR104" s="3463"/>
      <c r="AS104" s="3493"/>
      <c r="AT104" s="3496"/>
      <c r="AU104" s="3463"/>
      <c r="AV104" s="3463"/>
      <c r="AW104" s="3463"/>
      <c r="AX104" s="3463"/>
      <c r="AY104" s="3466"/>
      <c r="AZ104" s="3469"/>
      <c r="BA104" s="3463"/>
      <c r="BB104" s="3463"/>
      <c r="BC104" s="3463"/>
      <c r="BD104" s="3463"/>
      <c r="BE104" s="3466"/>
      <c r="BF104" s="3469"/>
      <c r="BG104" s="3463"/>
      <c r="BH104" s="3463"/>
      <c r="BI104" s="3463"/>
      <c r="BJ104" s="3463"/>
      <c r="BK104" s="3466"/>
      <c r="BL104" s="3469"/>
      <c r="BM104" s="3463"/>
      <c r="BN104" s="3463"/>
      <c r="BO104" s="3463"/>
      <c r="BP104" s="3463"/>
      <c r="BQ104" s="3493"/>
      <c r="BR104" s="3496"/>
      <c r="BS104" s="3463"/>
      <c r="BT104" s="3463"/>
      <c r="BU104" s="3463"/>
      <c r="BV104" s="3463"/>
      <c r="BW104" s="3466"/>
      <c r="BX104" s="3469"/>
      <c r="BY104" s="3463"/>
      <c r="BZ104" s="3463"/>
      <c r="CA104" s="3463"/>
      <c r="CB104" s="3463"/>
      <c r="CC104" s="3466"/>
      <c r="CD104" s="3469"/>
      <c r="CE104" s="3463"/>
      <c r="CF104" s="3463"/>
      <c r="CG104" s="3463"/>
      <c r="CH104" s="3463"/>
      <c r="CI104" s="3466"/>
      <c r="CJ104" s="3469"/>
      <c r="CK104" s="3463"/>
      <c r="CL104" s="3463"/>
      <c r="CM104" s="3463"/>
      <c r="CN104" s="3463"/>
      <c r="CO104" s="3466"/>
      <c r="CP104" s="3469"/>
      <c r="CQ104" s="3463"/>
      <c r="CR104" s="3463"/>
      <c r="CS104" s="3463"/>
      <c r="CT104" s="3463"/>
      <c r="CU104" s="3466"/>
      <c r="CV104" s="3469"/>
      <c r="CW104" s="3463"/>
      <c r="CX104" s="3463"/>
      <c r="CY104" s="3463"/>
      <c r="CZ104" s="3463"/>
      <c r="DA104" s="3493"/>
      <c r="DB104" s="3496"/>
      <c r="DC104" s="3463"/>
      <c r="DD104" s="3463"/>
      <c r="DE104" s="3463"/>
      <c r="DF104" s="3463"/>
      <c r="DG104" s="3493"/>
      <c r="DH104" s="3496"/>
      <c r="DI104" s="3463"/>
      <c r="DJ104" s="3463"/>
      <c r="DK104" s="3463"/>
      <c r="DL104" s="3463"/>
      <c r="DM104" s="3493"/>
      <c r="DN104" s="3496"/>
      <c r="DO104" s="3463"/>
      <c r="DP104" s="3463"/>
      <c r="DQ104" s="3463"/>
      <c r="DR104" s="3463"/>
      <c r="DS104" s="3493"/>
      <c r="DT104" s="3496"/>
      <c r="DU104" s="3463"/>
      <c r="DV104" s="3463"/>
      <c r="DW104" s="3463"/>
      <c r="DX104" s="3463"/>
      <c r="DY104" s="3493"/>
      <c r="DZ104" s="3496"/>
      <c r="EA104" s="3463"/>
      <c r="EB104" s="3463"/>
      <c r="EC104" s="3463"/>
      <c r="ED104" s="3463"/>
      <c r="EE104" s="3493"/>
      <c r="EF104" s="3496"/>
      <c r="EG104" s="3463"/>
      <c r="EH104" s="3463"/>
      <c r="EI104" s="3463"/>
      <c r="EJ104" s="3463"/>
      <c r="EK104" s="3493"/>
      <c r="EL104" s="3496"/>
      <c r="EM104" s="3463"/>
      <c r="EN104" s="3463"/>
      <c r="EO104" s="3463"/>
      <c r="EP104" s="3463"/>
      <c r="EQ104" s="3493"/>
      <c r="ER104" s="3496"/>
      <c r="ES104" s="3463"/>
      <c r="ET104" s="3463"/>
      <c r="EU104" s="3463"/>
      <c r="EV104" s="3463"/>
      <c r="EW104" s="3493"/>
      <c r="EX104" s="3496"/>
      <c r="EY104" s="3463"/>
      <c r="EZ104" s="3463"/>
      <c r="FA104" s="3463"/>
      <c r="FB104" s="3463"/>
      <c r="FC104" s="3493"/>
      <c r="FD104" s="3496"/>
      <c r="FE104" s="3463"/>
      <c r="FF104" s="3463"/>
      <c r="FG104" s="3463"/>
      <c r="FH104" s="3463"/>
      <c r="FI104" s="3493"/>
      <c r="FJ104" s="3496"/>
      <c r="FK104" s="3463"/>
      <c r="FL104" s="3463"/>
      <c r="FM104" s="3463"/>
      <c r="FN104" s="3463"/>
      <c r="FO104" s="3493"/>
      <c r="FP104" s="3496"/>
      <c r="FQ104" s="3463"/>
      <c r="FR104" s="3463"/>
      <c r="FS104" s="3463"/>
      <c r="FT104" s="3463"/>
      <c r="FU104" s="3493"/>
      <c r="FV104" s="3496"/>
      <c r="FW104" s="3463"/>
      <c r="FX104" s="3463"/>
      <c r="FY104" s="3463"/>
      <c r="FZ104" s="3463"/>
      <c r="GA104" s="3493"/>
      <c r="GB104" s="3496"/>
      <c r="GC104" s="3463"/>
      <c r="GD104" s="3463"/>
      <c r="GE104" s="3463"/>
      <c r="GF104" s="3458"/>
      <c r="GG104" s="3507"/>
      <c r="GH104" s="421">
        <f t="shared" si="11"/>
        <v>0</v>
      </c>
      <c r="GI104" s="421">
        <f t="shared" si="12"/>
        <v>0</v>
      </c>
      <c r="GJ104" s="421">
        <f t="shared" si="13"/>
        <v>0</v>
      </c>
      <c r="GK104" s="14"/>
      <c r="GM104" s="422">
        <f t="shared" si="14"/>
        <v>0</v>
      </c>
      <c r="GN104" s="422">
        <f t="shared" si="15"/>
        <v>0</v>
      </c>
      <c r="GO104" s="422">
        <f t="shared" si="16"/>
        <v>0</v>
      </c>
      <c r="GP104" s="422">
        <f t="shared" si="17"/>
        <v>0</v>
      </c>
      <c r="GQ104" s="422">
        <f t="shared" si="18"/>
        <v>0</v>
      </c>
      <c r="GR104" s="422">
        <f t="shared" si="19"/>
        <v>0</v>
      </c>
      <c r="GS104" s="417" t="str">
        <f t="shared" si="20"/>
        <v/>
      </c>
      <c r="GT104" s="417" t="str">
        <f t="shared" si="21"/>
        <v/>
      </c>
    </row>
    <row r="105" spans="1:202" hidden="1">
      <c r="A105" s="3438">
        <v>82</v>
      </c>
      <c r="B105" s="3443"/>
      <c r="C105" s="3447"/>
      <c r="D105" s="3452"/>
      <c r="E105" s="3458"/>
      <c r="F105" s="3463"/>
      <c r="G105" s="3463"/>
      <c r="H105" s="3463"/>
      <c r="I105" s="3466"/>
      <c r="J105" s="3469"/>
      <c r="K105" s="3463"/>
      <c r="L105" s="3463"/>
      <c r="M105" s="3463"/>
      <c r="N105" s="3463"/>
      <c r="O105" s="3466"/>
      <c r="P105" s="3469"/>
      <c r="Q105" s="3463"/>
      <c r="R105" s="3463"/>
      <c r="S105" s="3463"/>
      <c r="T105" s="3463"/>
      <c r="U105" s="3466"/>
      <c r="V105" s="3469"/>
      <c r="W105" s="3463"/>
      <c r="X105" s="3463"/>
      <c r="Y105" s="3463"/>
      <c r="Z105" s="3463"/>
      <c r="AA105" s="3466"/>
      <c r="AB105" s="3469"/>
      <c r="AC105" s="3463"/>
      <c r="AD105" s="3463"/>
      <c r="AE105" s="3463"/>
      <c r="AF105" s="3463"/>
      <c r="AG105" s="3466"/>
      <c r="AH105" s="3469"/>
      <c r="AI105" s="3463"/>
      <c r="AJ105" s="3463"/>
      <c r="AK105" s="3463"/>
      <c r="AL105" s="3463"/>
      <c r="AM105" s="3466"/>
      <c r="AN105" s="3469"/>
      <c r="AO105" s="3463"/>
      <c r="AP105" s="3463"/>
      <c r="AQ105" s="3463"/>
      <c r="AR105" s="3463"/>
      <c r="AS105" s="3493"/>
      <c r="AT105" s="3496"/>
      <c r="AU105" s="3463"/>
      <c r="AV105" s="3463"/>
      <c r="AW105" s="3463"/>
      <c r="AX105" s="3463"/>
      <c r="AY105" s="3466"/>
      <c r="AZ105" s="3469"/>
      <c r="BA105" s="3463"/>
      <c r="BB105" s="3463"/>
      <c r="BC105" s="3463"/>
      <c r="BD105" s="3463"/>
      <c r="BE105" s="3466"/>
      <c r="BF105" s="3469"/>
      <c r="BG105" s="3463"/>
      <c r="BH105" s="3463"/>
      <c r="BI105" s="3463"/>
      <c r="BJ105" s="3463"/>
      <c r="BK105" s="3466"/>
      <c r="BL105" s="3469"/>
      <c r="BM105" s="3463"/>
      <c r="BN105" s="3463"/>
      <c r="BO105" s="3463"/>
      <c r="BP105" s="3463"/>
      <c r="BQ105" s="3493"/>
      <c r="BR105" s="3496"/>
      <c r="BS105" s="3463"/>
      <c r="BT105" s="3463"/>
      <c r="BU105" s="3463"/>
      <c r="BV105" s="3463"/>
      <c r="BW105" s="3466"/>
      <c r="BX105" s="3469"/>
      <c r="BY105" s="3463"/>
      <c r="BZ105" s="3463"/>
      <c r="CA105" s="3463"/>
      <c r="CB105" s="3463"/>
      <c r="CC105" s="3466"/>
      <c r="CD105" s="3469"/>
      <c r="CE105" s="3463"/>
      <c r="CF105" s="3463"/>
      <c r="CG105" s="3463"/>
      <c r="CH105" s="3463"/>
      <c r="CI105" s="3466"/>
      <c r="CJ105" s="3469"/>
      <c r="CK105" s="3463"/>
      <c r="CL105" s="3463"/>
      <c r="CM105" s="3463"/>
      <c r="CN105" s="3463"/>
      <c r="CO105" s="3466"/>
      <c r="CP105" s="3469"/>
      <c r="CQ105" s="3463"/>
      <c r="CR105" s="3463"/>
      <c r="CS105" s="3463"/>
      <c r="CT105" s="3463"/>
      <c r="CU105" s="3466"/>
      <c r="CV105" s="3469"/>
      <c r="CW105" s="3463"/>
      <c r="CX105" s="3463"/>
      <c r="CY105" s="3463"/>
      <c r="CZ105" s="3463"/>
      <c r="DA105" s="3493"/>
      <c r="DB105" s="3496"/>
      <c r="DC105" s="3463"/>
      <c r="DD105" s="3463"/>
      <c r="DE105" s="3463"/>
      <c r="DF105" s="3463"/>
      <c r="DG105" s="3493"/>
      <c r="DH105" s="3496"/>
      <c r="DI105" s="3463"/>
      <c r="DJ105" s="3463"/>
      <c r="DK105" s="3463"/>
      <c r="DL105" s="3463"/>
      <c r="DM105" s="3493"/>
      <c r="DN105" s="3496"/>
      <c r="DO105" s="3463"/>
      <c r="DP105" s="3463"/>
      <c r="DQ105" s="3463"/>
      <c r="DR105" s="3463"/>
      <c r="DS105" s="3493"/>
      <c r="DT105" s="3496"/>
      <c r="DU105" s="3463"/>
      <c r="DV105" s="3463"/>
      <c r="DW105" s="3463"/>
      <c r="DX105" s="3463"/>
      <c r="DY105" s="3493"/>
      <c r="DZ105" s="3496"/>
      <c r="EA105" s="3463"/>
      <c r="EB105" s="3463"/>
      <c r="EC105" s="3463"/>
      <c r="ED105" s="3463"/>
      <c r="EE105" s="3493"/>
      <c r="EF105" s="3496"/>
      <c r="EG105" s="3463"/>
      <c r="EH105" s="3463"/>
      <c r="EI105" s="3463"/>
      <c r="EJ105" s="3463"/>
      <c r="EK105" s="3493"/>
      <c r="EL105" s="3496"/>
      <c r="EM105" s="3463"/>
      <c r="EN105" s="3463"/>
      <c r="EO105" s="3463"/>
      <c r="EP105" s="3463"/>
      <c r="EQ105" s="3493"/>
      <c r="ER105" s="3496"/>
      <c r="ES105" s="3463"/>
      <c r="ET105" s="3463"/>
      <c r="EU105" s="3463"/>
      <c r="EV105" s="3463"/>
      <c r="EW105" s="3493"/>
      <c r="EX105" s="3496"/>
      <c r="EY105" s="3463"/>
      <c r="EZ105" s="3463"/>
      <c r="FA105" s="3463"/>
      <c r="FB105" s="3463"/>
      <c r="FC105" s="3493"/>
      <c r="FD105" s="3496"/>
      <c r="FE105" s="3463"/>
      <c r="FF105" s="3463"/>
      <c r="FG105" s="3463"/>
      <c r="FH105" s="3463"/>
      <c r="FI105" s="3493"/>
      <c r="FJ105" s="3496"/>
      <c r="FK105" s="3463"/>
      <c r="FL105" s="3463"/>
      <c r="FM105" s="3463"/>
      <c r="FN105" s="3463"/>
      <c r="FO105" s="3493"/>
      <c r="FP105" s="3496"/>
      <c r="FQ105" s="3463"/>
      <c r="FR105" s="3463"/>
      <c r="FS105" s="3463"/>
      <c r="FT105" s="3463"/>
      <c r="FU105" s="3493"/>
      <c r="FV105" s="3496"/>
      <c r="FW105" s="3463"/>
      <c r="FX105" s="3463"/>
      <c r="FY105" s="3463"/>
      <c r="FZ105" s="3463"/>
      <c r="GA105" s="3493"/>
      <c r="GB105" s="3496"/>
      <c r="GC105" s="3463"/>
      <c r="GD105" s="3463"/>
      <c r="GE105" s="3463"/>
      <c r="GF105" s="3458"/>
      <c r="GG105" s="3507"/>
      <c r="GH105" s="421">
        <f t="shared" si="11"/>
        <v>0</v>
      </c>
      <c r="GI105" s="421">
        <f t="shared" si="12"/>
        <v>0</v>
      </c>
      <c r="GJ105" s="421">
        <f t="shared" si="13"/>
        <v>0</v>
      </c>
      <c r="GK105" s="14"/>
      <c r="GM105" s="422">
        <f t="shared" si="14"/>
        <v>0</v>
      </c>
      <c r="GN105" s="422">
        <f t="shared" si="15"/>
        <v>0</v>
      </c>
      <c r="GO105" s="422">
        <f t="shared" si="16"/>
        <v>0</v>
      </c>
      <c r="GP105" s="422">
        <f t="shared" si="17"/>
        <v>0</v>
      </c>
      <c r="GQ105" s="422">
        <f t="shared" si="18"/>
        <v>0</v>
      </c>
      <c r="GR105" s="422">
        <f t="shared" si="19"/>
        <v>0</v>
      </c>
      <c r="GS105" s="417" t="str">
        <f t="shared" si="20"/>
        <v/>
      </c>
      <c r="GT105" s="417" t="str">
        <f t="shared" si="21"/>
        <v/>
      </c>
    </row>
    <row r="106" spans="1:202" hidden="1">
      <c r="A106" s="3438">
        <v>83</v>
      </c>
      <c r="B106" s="3443"/>
      <c r="C106" s="3447"/>
      <c r="D106" s="3452"/>
      <c r="E106" s="3458"/>
      <c r="F106" s="3463"/>
      <c r="G106" s="3463"/>
      <c r="H106" s="3463"/>
      <c r="I106" s="3466"/>
      <c r="J106" s="3469"/>
      <c r="K106" s="3463"/>
      <c r="L106" s="3463"/>
      <c r="M106" s="3463"/>
      <c r="N106" s="3463"/>
      <c r="O106" s="3466"/>
      <c r="P106" s="3469"/>
      <c r="Q106" s="3463"/>
      <c r="R106" s="3463"/>
      <c r="S106" s="3463"/>
      <c r="T106" s="3463"/>
      <c r="U106" s="3466"/>
      <c r="V106" s="3469"/>
      <c r="W106" s="3463"/>
      <c r="X106" s="3463"/>
      <c r="Y106" s="3463"/>
      <c r="Z106" s="3463"/>
      <c r="AA106" s="3466"/>
      <c r="AB106" s="3469"/>
      <c r="AC106" s="3463"/>
      <c r="AD106" s="3463"/>
      <c r="AE106" s="3463"/>
      <c r="AF106" s="3463"/>
      <c r="AG106" s="3466"/>
      <c r="AH106" s="3469"/>
      <c r="AI106" s="3463"/>
      <c r="AJ106" s="3463"/>
      <c r="AK106" s="3463"/>
      <c r="AL106" s="3463"/>
      <c r="AM106" s="3466"/>
      <c r="AN106" s="3469"/>
      <c r="AO106" s="3463"/>
      <c r="AP106" s="3463"/>
      <c r="AQ106" s="3463"/>
      <c r="AR106" s="3463"/>
      <c r="AS106" s="3493"/>
      <c r="AT106" s="3496"/>
      <c r="AU106" s="3463"/>
      <c r="AV106" s="3463"/>
      <c r="AW106" s="3463"/>
      <c r="AX106" s="3463"/>
      <c r="AY106" s="3466"/>
      <c r="AZ106" s="3469"/>
      <c r="BA106" s="3463"/>
      <c r="BB106" s="3463"/>
      <c r="BC106" s="3463"/>
      <c r="BD106" s="3463"/>
      <c r="BE106" s="3466"/>
      <c r="BF106" s="3469"/>
      <c r="BG106" s="3463"/>
      <c r="BH106" s="3463"/>
      <c r="BI106" s="3463"/>
      <c r="BJ106" s="3463"/>
      <c r="BK106" s="3466"/>
      <c r="BL106" s="3469"/>
      <c r="BM106" s="3463"/>
      <c r="BN106" s="3463"/>
      <c r="BO106" s="3463"/>
      <c r="BP106" s="3463"/>
      <c r="BQ106" s="3493"/>
      <c r="BR106" s="3496"/>
      <c r="BS106" s="3463"/>
      <c r="BT106" s="3463"/>
      <c r="BU106" s="3463"/>
      <c r="BV106" s="3463"/>
      <c r="BW106" s="3466"/>
      <c r="BX106" s="3469"/>
      <c r="BY106" s="3463"/>
      <c r="BZ106" s="3463"/>
      <c r="CA106" s="3463"/>
      <c r="CB106" s="3463"/>
      <c r="CC106" s="3466"/>
      <c r="CD106" s="3469"/>
      <c r="CE106" s="3463"/>
      <c r="CF106" s="3463"/>
      <c r="CG106" s="3463"/>
      <c r="CH106" s="3463"/>
      <c r="CI106" s="3466"/>
      <c r="CJ106" s="3469"/>
      <c r="CK106" s="3463"/>
      <c r="CL106" s="3463"/>
      <c r="CM106" s="3463"/>
      <c r="CN106" s="3463"/>
      <c r="CO106" s="3466"/>
      <c r="CP106" s="3469"/>
      <c r="CQ106" s="3463"/>
      <c r="CR106" s="3463"/>
      <c r="CS106" s="3463"/>
      <c r="CT106" s="3463"/>
      <c r="CU106" s="3466"/>
      <c r="CV106" s="3469"/>
      <c r="CW106" s="3463"/>
      <c r="CX106" s="3463"/>
      <c r="CY106" s="3463"/>
      <c r="CZ106" s="3463"/>
      <c r="DA106" s="3493"/>
      <c r="DB106" s="3496"/>
      <c r="DC106" s="3463"/>
      <c r="DD106" s="3463"/>
      <c r="DE106" s="3463"/>
      <c r="DF106" s="3463"/>
      <c r="DG106" s="3493"/>
      <c r="DH106" s="3496"/>
      <c r="DI106" s="3463"/>
      <c r="DJ106" s="3463"/>
      <c r="DK106" s="3463"/>
      <c r="DL106" s="3463"/>
      <c r="DM106" s="3493"/>
      <c r="DN106" s="3496"/>
      <c r="DO106" s="3463"/>
      <c r="DP106" s="3463"/>
      <c r="DQ106" s="3463"/>
      <c r="DR106" s="3463"/>
      <c r="DS106" s="3493"/>
      <c r="DT106" s="3496"/>
      <c r="DU106" s="3463"/>
      <c r="DV106" s="3463"/>
      <c r="DW106" s="3463"/>
      <c r="DX106" s="3463"/>
      <c r="DY106" s="3493"/>
      <c r="DZ106" s="3496"/>
      <c r="EA106" s="3463"/>
      <c r="EB106" s="3463"/>
      <c r="EC106" s="3463"/>
      <c r="ED106" s="3463"/>
      <c r="EE106" s="3493"/>
      <c r="EF106" s="3496"/>
      <c r="EG106" s="3463"/>
      <c r="EH106" s="3463"/>
      <c r="EI106" s="3463"/>
      <c r="EJ106" s="3463"/>
      <c r="EK106" s="3493"/>
      <c r="EL106" s="3496"/>
      <c r="EM106" s="3463"/>
      <c r="EN106" s="3463"/>
      <c r="EO106" s="3463"/>
      <c r="EP106" s="3463"/>
      <c r="EQ106" s="3493"/>
      <c r="ER106" s="3496"/>
      <c r="ES106" s="3463"/>
      <c r="ET106" s="3463"/>
      <c r="EU106" s="3463"/>
      <c r="EV106" s="3463"/>
      <c r="EW106" s="3493"/>
      <c r="EX106" s="3496"/>
      <c r="EY106" s="3463"/>
      <c r="EZ106" s="3463"/>
      <c r="FA106" s="3463"/>
      <c r="FB106" s="3463"/>
      <c r="FC106" s="3493"/>
      <c r="FD106" s="3496"/>
      <c r="FE106" s="3463"/>
      <c r="FF106" s="3463"/>
      <c r="FG106" s="3463"/>
      <c r="FH106" s="3463"/>
      <c r="FI106" s="3493"/>
      <c r="FJ106" s="3496"/>
      <c r="FK106" s="3463"/>
      <c r="FL106" s="3463"/>
      <c r="FM106" s="3463"/>
      <c r="FN106" s="3463"/>
      <c r="FO106" s="3493"/>
      <c r="FP106" s="3496"/>
      <c r="FQ106" s="3463"/>
      <c r="FR106" s="3463"/>
      <c r="FS106" s="3463"/>
      <c r="FT106" s="3463"/>
      <c r="FU106" s="3493"/>
      <c r="FV106" s="3496"/>
      <c r="FW106" s="3463"/>
      <c r="FX106" s="3463"/>
      <c r="FY106" s="3463"/>
      <c r="FZ106" s="3463"/>
      <c r="GA106" s="3493"/>
      <c r="GB106" s="3496"/>
      <c r="GC106" s="3463"/>
      <c r="GD106" s="3463"/>
      <c r="GE106" s="3463"/>
      <c r="GF106" s="3458"/>
      <c r="GG106" s="3507"/>
      <c r="GH106" s="421">
        <f t="shared" si="11"/>
        <v>0</v>
      </c>
      <c r="GI106" s="421">
        <f t="shared" si="12"/>
        <v>0</v>
      </c>
      <c r="GJ106" s="421">
        <f t="shared" si="13"/>
        <v>0</v>
      </c>
      <c r="GK106" s="14"/>
      <c r="GM106" s="422">
        <f t="shared" si="14"/>
        <v>0</v>
      </c>
      <c r="GN106" s="422">
        <f t="shared" si="15"/>
        <v>0</v>
      </c>
      <c r="GO106" s="422">
        <f t="shared" si="16"/>
        <v>0</v>
      </c>
      <c r="GP106" s="422">
        <f t="shared" si="17"/>
        <v>0</v>
      </c>
      <c r="GQ106" s="422">
        <f t="shared" si="18"/>
        <v>0</v>
      </c>
      <c r="GR106" s="422">
        <f t="shared" si="19"/>
        <v>0</v>
      </c>
      <c r="GS106" s="417" t="str">
        <f t="shared" si="20"/>
        <v/>
      </c>
      <c r="GT106" s="417" t="str">
        <f t="shared" si="21"/>
        <v/>
      </c>
    </row>
    <row r="107" spans="1:202" hidden="1">
      <c r="A107" s="3438">
        <v>84</v>
      </c>
      <c r="B107" s="3443"/>
      <c r="C107" s="3447"/>
      <c r="D107" s="3452"/>
      <c r="E107" s="3458"/>
      <c r="F107" s="3463"/>
      <c r="G107" s="3463"/>
      <c r="H107" s="3463"/>
      <c r="I107" s="3466"/>
      <c r="J107" s="3469"/>
      <c r="K107" s="3463"/>
      <c r="L107" s="3463"/>
      <c r="M107" s="3463"/>
      <c r="N107" s="3463"/>
      <c r="O107" s="3466"/>
      <c r="P107" s="3469"/>
      <c r="Q107" s="3463"/>
      <c r="R107" s="3463"/>
      <c r="S107" s="3463"/>
      <c r="T107" s="3463"/>
      <c r="U107" s="3466"/>
      <c r="V107" s="3469"/>
      <c r="W107" s="3463"/>
      <c r="X107" s="3463"/>
      <c r="Y107" s="3463"/>
      <c r="Z107" s="3463"/>
      <c r="AA107" s="3466"/>
      <c r="AB107" s="3469"/>
      <c r="AC107" s="3463"/>
      <c r="AD107" s="3463"/>
      <c r="AE107" s="3463"/>
      <c r="AF107" s="3463"/>
      <c r="AG107" s="3466"/>
      <c r="AH107" s="3469"/>
      <c r="AI107" s="3463"/>
      <c r="AJ107" s="3463"/>
      <c r="AK107" s="3463"/>
      <c r="AL107" s="3463"/>
      <c r="AM107" s="3466"/>
      <c r="AN107" s="3469"/>
      <c r="AO107" s="3463"/>
      <c r="AP107" s="3463"/>
      <c r="AQ107" s="3463"/>
      <c r="AR107" s="3463"/>
      <c r="AS107" s="3493"/>
      <c r="AT107" s="3496"/>
      <c r="AU107" s="3463"/>
      <c r="AV107" s="3463"/>
      <c r="AW107" s="3463"/>
      <c r="AX107" s="3463"/>
      <c r="AY107" s="3466"/>
      <c r="AZ107" s="3469"/>
      <c r="BA107" s="3463"/>
      <c r="BB107" s="3463"/>
      <c r="BC107" s="3463"/>
      <c r="BD107" s="3463"/>
      <c r="BE107" s="3466"/>
      <c r="BF107" s="3469"/>
      <c r="BG107" s="3463"/>
      <c r="BH107" s="3463"/>
      <c r="BI107" s="3463"/>
      <c r="BJ107" s="3463"/>
      <c r="BK107" s="3466"/>
      <c r="BL107" s="3469"/>
      <c r="BM107" s="3463"/>
      <c r="BN107" s="3463"/>
      <c r="BO107" s="3463"/>
      <c r="BP107" s="3463"/>
      <c r="BQ107" s="3493"/>
      <c r="BR107" s="3496"/>
      <c r="BS107" s="3463"/>
      <c r="BT107" s="3463"/>
      <c r="BU107" s="3463"/>
      <c r="BV107" s="3463"/>
      <c r="BW107" s="3466"/>
      <c r="BX107" s="3469"/>
      <c r="BY107" s="3463"/>
      <c r="BZ107" s="3463"/>
      <c r="CA107" s="3463"/>
      <c r="CB107" s="3463"/>
      <c r="CC107" s="3466"/>
      <c r="CD107" s="3469"/>
      <c r="CE107" s="3463"/>
      <c r="CF107" s="3463"/>
      <c r="CG107" s="3463"/>
      <c r="CH107" s="3463"/>
      <c r="CI107" s="3466"/>
      <c r="CJ107" s="3469"/>
      <c r="CK107" s="3463"/>
      <c r="CL107" s="3463"/>
      <c r="CM107" s="3463"/>
      <c r="CN107" s="3463"/>
      <c r="CO107" s="3466"/>
      <c r="CP107" s="3469"/>
      <c r="CQ107" s="3463"/>
      <c r="CR107" s="3463"/>
      <c r="CS107" s="3463"/>
      <c r="CT107" s="3463"/>
      <c r="CU107" s="3466"/>
      <c r="CV107" s="3469"/>
      <c r="CW107" s="3463"/>
      <c r="CX107" s="3463"/>
      <c r="CY107" s="3463"/>
      <c r="CZ107" s="3463"/>
      <c r="DA107" s="3493"/>
      <c r="DB107" s="3496"/>
      <c r="DC107" s="3463"/>
      <c r="DD107" s="3463"/>
      <c r="DE107" s="3463"/>
      <c r="DF107" s="3463"/>
      <c r="DG107" s="3493"/>
      <c r="DH107" s="3496"/>
      <c r="DI107" s="3463"/>
      <c r="DJ107" s="3463"/>
      <c r="DK107" s="3463"/>
      <c r="DL107" s="3463"/>
      <c r="DM107" s="3493"/>
      <c r="DN107" s="3496"/>
      <c r="DO107" s="3463"/>
      <c r="DP107" s="3463"/>
      <c r="DQ107" s="3463"/>
      <c r="DR107" s="3463"/>
      <c r="DS107" s="3493"/>
      <c r="DT107" s="3496"/>
      <c r="DU107" s="3463"/>
      <c r="DV107" s="3463"/>
      <c r="DW107" s="3463"/>
      <c r="DX107" s="3463"/>
      <c r="DY107" s="3493"/>
      <c r="DZ107" s="3496"/>
      <c r="EA107" s="3463"/>
      <c r="EB107" s="3463"/>
      <c r="EC107" s="3463"/>
      <c r="ED107" s="3463"/>
      <c r="EE107" s="3493"/>
      <c r="EF107" s="3496"/>
      <c r="EG107" s="3463"/>
      <c r="EH107" s="3463"/>
      <c r="EI107" s="3463"/>
      <c r="EJ107" s="3463"/>
      <c r="EK107" s="3493"/>
      <c r="EL107" s="3496"/>
      <c r="EM107" s="3463"/>
      <c r="EN107" s="3463"/>
      <c r="EO107" s="3463"/>
      <c r="EP107" s="3463"/>
      <c r="EQ107" s="3493"/>
      <c r="ER107" s="3496"/>
      <c r="ES107" s="3463"/>
      <c r="ET107" s="3463"/>
      <c r="EU107" s="3463"/>
      <c r="EV107" s="3463"/>
      <c r="EW107" s="3493"/>
      <c r="EX107" s="3496"/>
      <c r="EY107" s="3463"/>
      <c r="EZ107" s="3463"/>
      <c r="FA107" s="3463"/>
      <c r="FB107" s="3463"/>
      <c r="FC107" s="3493"/>
      <c r="FD107" s="3496"/>
      <c r="FE107" s="3463"/>
      <c r="FF107" s="3463"/>
      <c r="FG107" s="3463"/>
      <c r="FH107" s="3463"/>
      <c r="FI107" s="3493"/>
      <c r="FJ107" s="3496"/>
      <c r="FK107" s="3463"/>
      <c r="FL107" s="3463"/>
      <c r="FM107" s="3463"/>
      <c r="FN107" s="3463"/>
      <c r="FO107" s="3493"/>
      <c r="FP107" s="3496"/>
      <c r="FQ107" s="3463"/>
      <c r="FR107" s="3463"/>
      <c r="FS107" s="3463"/>
      <c r="FT107" s="3463"/>
      <c r="FU107" s="3493"/>
      <c r="FV107" s="3496"/>
      <c r="FW107" s="3463"/>
      <c r="FX107" s="3463"/>
      <c r="FY107" s="3463"/>
      <c r="FZ107" s="3463"/>
      <c r="GA107" s="3493"/>
      <c r="GB107" s="3496"/>
      <c r="GC107" s="3463"/>
      <c r="GD107" s="3463"/>
      <c r="GE107" s="3463"/>
      <c r="GF107" s="3458"/>
      <c r="GG107" s="3507"/>
      <c r="GH107" s="421">
        <f t="shared" si="11"/>
        <v>0</v>
      </c>
      <c r="GI107" s="421">
        <f t="shared" si="12"/>
        <v>0</v>
      </c>
      <c r="GJ107" s="421">
        <f t="shared" si="13"/>
        <v>0</v>
      </c>
      <c r="GK107" s="14"/>
      <c r="GM107" s="422">
        <f t="shared" si="14"/>
        <v>0</v>
      </c>
      <c r="GN107" s="422">
        <f t="shared" si="15"/>
        <v>0</v>
      </c>
      <c r="GO107" s="422">
        <f t="shared" si="16"/>
        <v>0</v>
      </c>
      <c r="GP107" s="422">
        <f t="shared" si="17"/>
        <v>0</v>
      </c>
      <c r="GQ107" s="422">
        <f t="shared" si="18"/>
        <v>0</v>
      </c>
      <c r="GR107" s="422">
        <f t="shared" si="19"/>
        <v>0</v>
      </c>
      <c r="GS107" s="417" t="str">
        <f t="shared" si="20"/>
        <v/>
      </c>
      <c r="GT107" s="417" t="str">
        <f t="shared" si="21"/>
        <v/>
      </c>
    </row>
    <row r="108" spans="1:202" hidden="1">
      <c r="A108" s="3438">
        <v>85</v>
      </c>
      <c r="B108" s="3443"/>
      <c r="C108" s="3447"/>
      <c r="D108" s="3452"/>
      <c r="E108" s="3458"/>
      <c r="F108" s="3463"/>
      <c r="G108" s="3463"/>
      <c r="H108" s="3463"/>
      <c r="I108" s="3466"/>
      <c r="J108" s="3469"/>
      <c r="K108" s="3463"/>
      <c r="L108" s="3463"/>
      <c r="M108" s="3463"/>
      <c r="N108" s="3463"/>
      <c r="O108" s="3466"/>
      <c r="P108" s="3469"/>
      <c r="Q108" s="3463"/>
      <c r="R108" s="3463"/>
      <c r="S108" s="3463"/>
      <c r="T108" s="3463"/>
      <c r="U108" s="3466"/>
      <c r="V108" s="3469"/>
      <c r="W108" s="3463"/>
      <c r="X108" s="3463"/>
      <c r="Y108" s="3463"/>
      <c r="Z108" s="3463"/>
      <c r="AA108" s="3466"/>
      <c r="AB108" s="3469"/>
      <c r="AC108" s="3463"/>
      <c r="AD108" s="3463"/>
      <c r="AE108" s="3463"/>
      <c r="AF108" s="3463"/>
      <c r="AG108" s="3466"/>
      <c r="AH108" s="3469"/>
      <c r="AI108" s="3463"/>
      <c r="AJ108" s="3463"/>
      <c r="AK108" s="3463"/>
      <c r="AL108" s="3463"/>
      <c r="AM108" s="3466"/>
      <c r="AN108" s="3469"/>
      <c r="AO108" s="3463"/>
      <c r="AP108" s="3463"/>
      <c r="AQ108" s="3463"/>
      <c r="AR108" s="3463"/>
      <c r="AS108" s="3493"/>
      <c r="AT108" s="3496"/>
      <c r="AU108" s="3463"/>
      <c r="AV108" s="3463"/>
      <c r="AW108" s="3463"/>
      <c r="AX108" s="3463"/>
      <c r="AY108" s="3466"/>
      <c r="AZ108" s="3469"/>
      <c r="BA108" s="3463"/>
      <c r="BB108" s="3463"/>
      <c r="BC108" s="3463"/>
      <c r="BD108" s="3463"/>
      <c r="BE108" s="3466"/>
      <c r="BF108" s="3469"/>
      <c r="BG108" s="3463"/>
      <c r="BH108" s="3463"/>
      <c r="BI108" s="3463"/>
      <c r="BJ108" s="3463"/>
      <c r="BK108" s="3466"/>
      <c r="BL108" s="3469"/>
      <c r="BM108" s="3463"/>
      <c r="BN108" s="3463"/>
      <c r="BO108" s="3463"/>
      <c r="BP108" s="3463"/>
      <c r="BQ108" s="3493"/>
      <c r="BR108" s="3496"/>
      <c r="BS108" s="3463"/>
      <c r="BT108" s="3463"/>
      <c r="BU108" s="3463"/>
      <c r="BV108" s="3463"/>
      <c r="BW108" s="3466"/>
      <c r="BX108" s="3469"/>
      <c r="BY108" s="3463"/>
      <c r="BZ108" s="3463"/>
      <c r="CA108" s="3463"/>
      <c r="CB108" s="3463"/>
      <c r="CC108" s="3466"/>
      <c r="CD108" s="3469"/>
      <c r="CE108" s="3463"/>
      <c r="CF108" s="3463"/>
      <c r="CG108" s="3463"/>
      <c r="CH108" s="3463"/>
      <c r="CI108" s="3466"/>
      <c r="CJ108" s="3469"/>
      <c r="CK108" s="3463"/>
      <c r="CL108" s="3463"/>
      <c r="CM108" s="3463"/>
      <c r="CN108" s="3463"/>
      <c r="CO108" s="3466"/>
      <c r="CP108" s="3469"/>
      <c r="CQ108" s="3463"/>
      <c r="CR108" s="3463"/>
      <c r="CS108" s="3463"/>
      <c r="CT108" s="3463"/>
      <c r="CU108" s="3466"/>
      <c r="CV108" s="3469"/>
      <c r="CW108" s="3463"/>
      <c r="CX108" s="3463"/>
      <c r="CY108" s="3463"/>
      <c r="CZ108" s="3463"/>
      <c r="DA108" s="3493"/>
      <c r="DB108" s="3496"/>
      <c r="DC108" s="3463"/>
      <c r="DD108" s="3463"/>
      <c r="DE108" s="3463"/>
      <c r="DF108" s="3463"/>
      <c r="DG108" s="3493"/>
      <c r="DH108" s="3496"/>
      <c r="DI108" s="3463"/>
      <c r="DJ108" s="3463"/>
      <c r="DK108" s="3463"/>
      <c r="DL108" s="3463"/>
      <c r="DM108" s="3493"/>
      <c r="DN108" s="3496"/>
      <c r="DO108" s="3463"/>
      <c r="DP108" s="3463"/>
      <c r="DQ108" s="3463"/>
      <c r="DR108" s="3463"/>
      <c r="DS108" s="3493"/>
      <c r="DT108" s="3496"/>
      <c r="DU108" s="3463"/>
      <c r="DV108" s="3463"/>
      <c r="DW108" s="3463"/>
      <c r="DX108" s="3463"/>
      <c r="DY108" s="3493"/>
      <c r="DZ108" s="3496"/>
      <c r="EA108" s="3463"/>
      <c r="EB108" s="3463"/>
      <c r="EC108" s="3463"/>
      <c r="ED108" s="3463"/>
      <c r="EE108" s="3493"/>
      <c r="EF108" s="3496"/>
      <c r="EG108" s="3463"/>
      <c r="EH108" s="3463"/>
      <c r="EI108" s="3463"/>
      <c r="EJ108" s="3463"/>
      <c r="EK108" s="3493"/>
      <c r="EL108" s="3496"/>
      <c r="EM108" s="3463"/>
      <c r="EN108" s="3463"/>
      <c r="EO108" s="3463"/>
      <c r="EP108" s="3463"/>
      <c r="EQ108" s="3493"/>
      <c r="ER108" s="3496"/>
      <c r="ES108" s="3463"/>
      <c r="ET108" s="3463"/>
      <c r="EU108" s="3463"/>
      <c r="EV108" s="3463"/>
      <c r="EW108" s="3493"/>
      <c r="EX108" s="3496"/>
      <c r="EY108" s="3463"/>
      <c r="EZ108" s="3463"/>
      <c r="FA108" s="3463"/>
      <c r="FB108" s="3463"/>
      <c r="FC108" s="3493"/>
      <c r="FD108" s="3496"/>
      <c r="FE108" s="3463"/>
      <c r="FF108" s="3463"/>
      <c r="FG108" s="3463"/>
      <c r="FH108" s="3463"/>
      <c r="FI108" s="3493"/>
      <c r="FJ108" s="3496"/>
      <c r="FK108" s="3463"/>
      <c r="FL108" s="3463"/>
      <c r="FM108" s="3463"/>
      <c r="FN108" s="3463"/>
      <c r="FO108" s="3493"/>
      <c r="FP108" s="3496"/>
      <c r="FQ108" s="3463"/>
      <c r="FR108" s="3463"/>
      <c r="FS108" s="3463"/>
      <c r="FT108" s="3463"/>
      <c r="FU108" s="3493"/>
      <c r="FV108" s="3496"/>
      <c r="FW108" s="3463"/>
      <c r="FX108" s="3463"/>
      <c r="FY108" s="3463"/>
      <c r="FZ108" s="3463"/>
      <c r="GA108" s="3493"/>
      <c r="GB108" s="3496"/>
      <c r="GC108" s="3463"/>
      <c r="GD108" s="3463"/>
      <c r="GE108" s="3463"/>
      <c r="GF108" s="3458"/>
      <c r="GG108" s="3507"/>
      <c r="GH108" s="421">
        <f t="shared" si="11"/>
        <v>0</v>
      </c>
      <c r="GI108" s="421">
        <f t="shared" si="12"/>
        <v>0</v>
      </c>
      <c r="GJ108" s="421">
        <f t="shared" si="13"/>
        <v>0</v>
      </c>
      <c r="GK108" s="14"/>
      <c r="GM108" s="422">
        <f t="shared" si="14"/>
        <v>0</v>
      </c>
      <c r="GN108" s="422">
        <f t="shared" si="15"/>
        <v>0</v>
      </c>
      <c r="GO108" s="422">
        <f t="shared" si="16"/>
        <v>0</v>
      </c>
      <c r="GP108" s="422">
        <f t="shared" si="17"/>
        <v>0</v>
      </c>
      <c r="GQ108" s="422">
        <f t="shared" si="18"/>
        <v>0</v>
      </c>
      <c r="GR108" s="422">
        <f t="shared" si="19"/>
        <v>0</v>
      </c>
      <c r="GS108" s="417" t="str">
        <f t="shared" si="20"/>
        <v/>
      </c>
      <c r="GT108" s="417" t="str">
        <f t="shared" si="21"/>
        <v/>
      </c>
    </row>
    <row r="109" spans="1:202" hidden="1">
      <c r="A109" s="3438">
        <v>86</v>
      </c>
      <c r="B109" s="3443"/>
      <c r="C109" s="3447"/>
      <c r="D109" s="3452"/>
      <c r="E109" s="3458"/>
      <c r="F109" s="3463"/>
      <c r="G109" s="3463"/>
      <c r="H109" s="3463"/>
      <c r="I109" s="3466"/>
      <c r="J109" s="3469"/>
      <c r="K109" s="3463"/>
      <c r="L109" s="3463"/>
      <c r="M109" s="3463"/>
      <c r="N109" s="3463"/>
      <c r="O109" s="3466"/>
      <c r="P109" s="3469"/>
      <c r="Q109" s="3463"/>
      <c r="R109" s="3463"/>
      <c r="S109" s="3463"/>
      <c r="T109" s="3463"/>
      <c r="U109" s="3466"/>
      <c r="V109" s="3469"/>
      <c r="W109" s="3463"/>
      <c r="X109" s="3463"/>
      <c r="Y109" s="3463"/>
      <c r="Z109" s="3463"/>
      <c r="AA109" s="3466"/>
      <c r="AB109" s="3469"/>
      <c r="AC109" s="3463"/>
      <c r="AD109" s="3463"/>
      <c r="AE109" s="3463"/>
      <c r="AF109" s="3463"/>
      <c r="AG109" s="3466"/>
      <c r="AH109" s="3469"/>
      <c r="AI109" s="3463"/>
      <c r="AJ109" s="3463"/>
      <c r="AK109" s="3463"/>
      <c r="AL109" s="3463"/>
      <c r="AM109" s="3466"/>
      <c r="AN109" s="3469"/>
      <c r="AO109" s="3463"/>
      <c r="AP109" s="3463"/>
      <c r="AQ109" s="3463"/>
      <c r="AR109" s="3463"/>
      <c r="AS109" s="3493"/>
      <c r="AT109" s="3496"/>
      <c r="AU109" s="3463"/>
      <c r="AV109" s="3463"/>
      <c r="AW109" s="3463"/>
      <c r="AX109" s="3463"/>
      <c r="AY109" s="3466"/>
      <c r="AZ109" s="3469"/>
      <c r="BA109" s="3463"/>
      <c r="BB109" s="3463"/>
      <c r="BC109" s="3463"/>
      <c r="BD109" s="3463"/>
      <c r="BE109" s="3466"/>
      <c r="BF109" s="3469"/>
      <c r="BG109" s="3463"/>
      <c r="BH109" s="3463"/>
      <c r="BI109" s="3463"/>
      <c r="BJ109" s="3463"/>
      <c r="BK109" s="3466"/>
      <c r="BL109" s="3469"/>
      <c r="BM109" s="3463"/>
      <c r="BN109" s="3463"/>
      <c r="BO109" s="3463"/>
      <c r="BP109" s="3463"/>
      <c r="BQ109" s="3493"/>
      <c r="BR109" s="3496"/>
      <c r="BS109" s="3463"/>
      <c r="BT109" s="3463"/>
      <c r="BU109" s="3463"/>
      <c r="BV109" s="3463"/>
      <c r="BW109" s="3466"/>
      <c r="BX109" s="3469"/>
      <c r="BY109" s="3463"/>
      <c r="BZ109" s="3463"/>
      <c r="CA109" s="3463"/>
      <c r="CB109" s="3463"/>
      <c r="CC109" s="3466"/>
      <c r="CD109" s="3469"/>
      <c r="CE109" s="3463"/>
      <c r="CF109" s="3463"/>
      <c r="CG109" s="3463"/>
      <c r="CH109" s="3463"/>
      <c r="CI109" s="3466"/>
      <c r="CJ109" s="3469"/>
      <c r="CK109" s="3463"/>
      <c r="CL109" s="3463"/>
      <c r="CM109" s="3463"/>
      <c r="CN109" s="3463"/>
      <c r="CO109" s="3466"/>
      <c r="CP109" s="3469"/>
      <c r="CQ109" s="3463"/>
      <c r="CR109" s="3463"/>
      <c r="CS109" s="3463"/>
      <c r="CT109" s="3463"/>
      <c r="CU109" s="3466"/>
      <c r="CV109" s="3469"/>
      <c r="CW109" s="3463"/>
      <c r="CX109" s="3463"/>
      <c r="CY109" s="3463"/>
      <c r="CZ109" s="3463"/>
      <c r="DA109" s="3493"/>
      <c r="DB109" s="3496"/>
      <c r="DC109" s="3463"/>
      <c r="DD109" s="3463"/>
      <c r="DE109" s="3463"/>
      <c r="DF109" s="3463"/>
      <c r="DG109" s="3493"/>
      <c r="DH109" s="3496"/>
      <c r="DI109" s="3463"/>
      <c r="DJ109" s="3463"/>
      <c r="DK109" s="3463"/>
      <c r="DL109" s="3463"/>
      <c r="DM109" s="3493"/>
      <c r="DN109" s="3496"/>
      <c r="DO109" s="3463"/>
      <c r="DP109" s="3463"/>
      <c r="DQ109" s="3463"/>
      <c r="DR109" s="3463"/>
      <c r="DS109" s="3493"/>
      <c r="DT109" s="3496"/>
      <c r="DU109" s="3463"/>
      <c r="DV109" s="3463"/>
      <c r="DW109" s="3463"/>
      <c r="DX109" s="3463"/>
      <c r="DY109" s="3493"/>
      <c r="DZ109" s="3496"/>
      <c r="EA109" s="3463"/>
      <c r="EB109" s="3463"/>
      <c r="EC109" s="3463"/>
      <c r="ED109" s="3463"/>
      <c r="EE109" s="3493"/>
      <c r="EF109" s="3496"/>
      <c r="EG109" s="3463"/>
      <c r="EH109" s="3463"/>
      <c r="EI109" s="3463"/>
      <c r="EJ109" s="3463"/>
      <c r="EK109" s="3493"/>
      <c r="EL109" s="3496"/>
      <c r="EM109" s="3463"/>
      <c r="EN109" s="3463"/>
      <c r="EO109" s="3463"/>
      <c r="EP109" s="3463"/>
      <c r="EQ109" s="3493"/>
      <c r="ER109" s="3496"/>
      <c r="ES109" s="3463"/>
      <c r="ET109" s="3463"/>
      <c r="EU109" s="3463"/>
      <c r="EV109" s="3463"/>
      <c r="EW109" s="3493"/>
      <c r="EX109" s="3496"/>
      <c r="EY109" s="3463"/>
      <c r="EZ109" s="3463"/>
      <c r="FA109" s="3463"/>
      <c r="FB109" s="3463"/>
      <c r="FC109" s="3493"/>
      <c r="FD109" s="3496"/>
      <c r="FE109" s="3463"/>
      <c r="FF109" s="3463"/>
      <c r="FG109" s="3463"/>
      <c r="FH109" s="3463"/>
      <c r="FI109" s="3493"/>
      <c r="FJ109" s="3496"/>
      <c r="FK109" s="3463"/>
      <c r="FL109" s="3463"/>
      <c r="FM109" s="3463"/>
      <c r="FN109" s="3463"/>
      <c r="FO109" s="3493"/>
      <c r="FP109" s="3496"/>
      <c r="FQ109" s="3463"/>
      <c r="FR109" s="3463"/>
      <c r="FS109" s="3463"/>
      <c r="FT109" s="3463"/>
      <c r="FU109" s="3493"/>
      <c r="FV109" s="3496"/>
      <c r="FW109" s="3463"/>
      <c r="FX109" s="3463"/>
      <c r="FY109" s="3463"/>
      <c r="FZ109" s="3463"/>
      <c r="GA109" s="3493"/>
      <c r="GB109" s="3496"/>
      <c r="GC109" s="3463"/>
      <c r="GD109" s="3463"/>
      <c r="GE109" s="3463"/>
      <c r="GF109" s="3458"/>
      <c r="GG109" s="3507"/>
      <c r="GH109" s="421">
        <f t="shared" si="11"/>
        <v>0</v>
      </c>
      <c r="GI109" s="421">
        <f t="shared" si="12"/>
        <v>0</v>
      </c>
      <c r="GJ109" s="421">
        <f t="shared" si="13"/>
        <v>0</v>
      </c>
      <c r="GK109" s="14"/>
      <c r="GM109" s="422">
        <f t="shared" si="14"/>
        <v>0</v>
      </c>
      <c r="GN109" s="422">
        <f t="shared" si="15"/>
        <v>0</v>
      </c>
      <c r="GO109" s="422">
        <f t="shared" si="16"/>
        <v>0</v>
      </c>
      <c r="GP109" s="422">
        <f t="shared" si="17"/>
        <v>0</v>
      </c>
      <c r="GQ109" s="422">
        <f t="shared" si="18"/>
        <v>0</v>
      </c>
      <c r="GR109" s="422">
        <f t="shared" si="19"/>
        <v>0</v>
      </c>
      <c r="GS109" s="417" t="str">
        <f t="shared" si="20"/>
        <v/>
      </c>
      <c r="GT109" s="417" t="str">
        <f t="shared" si="21"/>
        <v/>
      </c>
    </row>
    <row r="110" spans="1:202" hidden="1">
      <c r="A110" s="3438">
        <v>87</v>
      </c>
      <c r="B110" s="3443"/>
      <c r="C110" s="3447"/>
      <c r="D110" s="3452"/>
      <c r="E110" s="3458"/>
      <c r="F110" s="3463"/>
      <c r="G110" s="3463"/>
      <c r="H110" s="3463"/>
      <c r="I110" s="3466"/>
      <c r="J110" s="3469"/>
      <c r="K110" s="3463"/>
      <c r="L110" s="3463"/>
      <c r="M110" s="3463"/>
      <c r="N110" s="3463"/>
      <c r="O110" s="3466"/>
      <c r="P110" s="3469"/>
      <c r="Q110" s="3463"/>
      <c r="R110" s="3463"/>
      <c r="S110" s="3463"/>
      <c r="T110" s="3463"/>
      <c r="U110" s="3466"/>
      <c r="V110" s="3469"/>
      <c r="W110" s="3463"/>
      <c r="X110" s="3463"/>
      <c r="Y110" s="3463"/>
      <c r="Z110" s="3463"/>
      <c r="AA110" s="3466"/>
      <c r="AB110" s="3469"/>
      <c r="AC110" s="3463"/>
      <c r="AD110" s="3463"/>
      <c r="AE110" s="3463"/>
      <c r="AF110" s="3463"/>
      <c r="AG110" s="3466"/>
      <c r="AH110" s="3469"/>
      <c r="AI110" s="3463"/>
      <c r="AJ110" s="3463"/>
      <c r="AK110" s="3463"/>
      <c r="AL110" s="3463"/>
      <c r="AM110" s="3466"/>
      <c r="AN110" s="3469"/>
      <c r="AO110" s="3463"/>
      <c r="AP110" s="3463"/>
      <c r="AQ110" s="3463"/>
      <c r="AR110" s="3463"/>
      <c r="AS110" s="3493"/>
      <c r="AT110" s="3496"/>
      <c r="AU110" s="3463"/>
      <c r="AV110" s="3463"/>
      <c r="AW110" s="3463"/>
      <c r="AX110" s="3463"/>
      <c r="AY110" s="3466"/>
      <c r="AZ110" s="3469"/>
      <c r="BA110" s="3463"/>
      <c r="BB110" s="3463"/>
      <c r="BC110" s="3463"/>
      <c r="BD110" s="3463"/>
      <c r="BE110" s="3466"/>
      <c r="BF110" s="3469"/>
      <c r="BG110" s="3463"/>
      <c r="BH110" s="3463"/>
      <c r="BI110" s="3463"/>
      <c r="BJ110" s="3463"/>
      <c r="BK110" s="3466"/>
      <c r="BL110" s="3469"/>
      <c r="BM110" s="3463"/>
      <c r="BN110" s="3463"/>
      <c r="BO110" s="3463"/>
      <c r="BP110" s="3463"/>
      <c r="BQ110" s="3493"/>
      <c r="BR110" s="3496"/>
      <c r="BS110" s="3463"/>
      <c r="BT110" s="3463"/>
      <c r="BU110" s="3463"/>
      <c r="BV110" s="3463"/>
      <c r="BW110" s="3466"/>
      <c r="BX110" s="3469"/>
      <c r="BY110" s="3463"/>
      <c r="BZ110" s="3463"/>
      <c r="CA110" s="3463"/>
      <c r="CB110" s="3463"/>
      <c r="CC110" s="3466"/>
      <c r="CD110" s="3469"/>
      <c r="CE110" s="3463"/>
      <c r="CF110" s="3463"/>
      <c r="CG110" s="3463"/>
      <c r="CH110" s="3463"/>
      <c r="CI110" s="3466"/>
      <c r="CJ110" s="3469"/>
      <c r="CK110" s="3463"/>
      <c r="CL110" s="3463"/>
      <c r="CM110" s="3463"/>
      <c r="CN110" s="3463"/>
      <c r="CO110" s="3466"/>
      <c r="CP110" s="3469"/>
      <c r="CQ110" s="3463"/>
      <c r="CR110" s="3463"/>
      <c r="CS110" s="3463"/>
      <c r="CT110" s="3463"/>
      <c r="CU110" s="3466"/>
      <c r="CV110" s="3469"/>
      <c r="CW110" s="3463"/>
      <c r="CX110" s="3463"/>
      <c r="CY110" s="3463"/>
      <c r="CZ110" s="3463"/>
      <c r="DA110" s="3493"/>
      <c r="DB110" s="3496"/>
      <c r="DC110" s="3463"/>
      <c r="DD110" s="3463"/>
      <c r="DE110" s="3463"/>
      <c r="DF110" s="3463"/>
      <c r="DG110" s="3493"/>
      <c r="DH110" s="3496"/>
      <c r="DI110" s="3463"/>
      <c r="DJ110" s="3463"/>
      <c r="DK110" s="3463"/>
      <c r="DL110" s="3463"/>
      <c r="DM110" s="3493"/>
      <c r="DN110" s="3496"/>
      <c r="DO110" s="3463"/>
      <c r="DP110" s="3463"/>
      <c r="DQ110" s="3463"/>
      <c r="DR110" s="3463"/>
      <c r="DS110" s="3493"/>
      <c r="DT110" s="3496"/>
      <c r="DU110" s="3463"/>
      <c r="DV110" s="3463"/>
      <c r="DW110" s="3463"/>
      <c r="DX110" s="3463"/>
      <c r="DY110" s="3493"/>
      <c r="DZ110" s="3496"/>
      <c r="EA110" s="3463"/>
      <c r="EB110" s="3463"/>
      <c r="EC110" s="3463"/>
      <c r="ED110" s="3463"/>
      <c r="EE110" s="3493"/>
      <c r="EF110" s="3496"/>
      <c r="EG110" s="3463"/>
      <c r="EH110" s="3463"/>
      <c r="EI110" s="3463"/>
      <c r="EJ110" s="3463"/>
      <c r="EK110" s="3493"/>
      <c r="EL110" s="3496"/>
      <c r="EM110" s="3463"/>
      <c r="EN110" s="3463"/>
      <c r="EO110" s="3463"/>
      <c r="EP110" s="3463"/>
      <c r="EQ110" s="3493"/>
      <c r="ER110" s="3496"/>
      <c r="ES110" s="3463"/>
      <c r="ET110" s="3463"/>
      <c r="EU110" s="3463"/>
      <c r="EV110" s="3463"/>
      <c r="EW110" s="3493"/>
      <c r="EX110" s="3496"/>
      <c r="EY110" s="3463"/>
      <c r="EZ110" s="3463"/>
      <c r="FA110" s="3463"/>
      <c r="FB110" s="3463"/>
      <c r="FC110" s="3493"/>
      <c r="FD110" s="3496"/>
      <c r="FE110" s="3463"/>
      <c r="FF110" s="3463"/>
      <c r="FG110" s="3463"/>
      <c r="FH110" s="3463"/>
      <c r="FI110" s="3493"/>
      <c r="FJ110" s="3496"/>
      <c r="FK110" s="3463"/>
      <c r="FL110" s="3463"/>
      <c r="FM110" s="3463"/>
      <c r="FN110" s="3463"/>
      <c r="FO110" s="3493"/>
      <c r="FP110" s="3496"/>
      <c r="FQ110" s="3463"/>
      <c r="FR110" s="3463"/>
      <c r="FS110" s="3463"/>
      <c r="FT110" s="3463"/>
      <c r="FU110" s="3493"/>
      <c r="FV110" s="3496"/>
      <c r="FW110" s="3463"/>
      <c r="FX110" s="3463"/>
      <c r="FY110" s="3463"/>
      <c r="FZ110" s="3463"/>
      <c r="GA110" s="3493"/>
      <c r="GB110" s="3496"/>
      <c r="GC110" s="3463"/>
      <c r="GD110" s="3463"/>
      <c r="GE110" s="3463"/>
      <c r="GF110" s="3458"/>
      <c r="GG110" s="3507"/>
      <c r="GH110" s="421">
        <f t="shared" si="11"/>
        <v>0</v>
      </c>
      <c r="GI110" s="421">
        <f t="shared" si="12"/>
        <v>0</v>
      </c>
      <c r="GJ110" s="421">
        <f t="shared" si="13"/>
        <v>0</v>
      </c>
      <c r="GK110" s="14"/>
      <c r="GM110" s="422">
        <f t="shared" si="14"/>
        <v>0</v>
      </c>
      <c r="GN110" s="422">
        <f t="shared" si="15"/>
        <v>0</v>
      </c>
      <c r="GO110" s="422">
        <f t="shared" si="16"/>
        <v>0</v>
      </c>
      <c r="GP110" s="422">
        <f t="shared" si="17"/>
        <v>0</v>
      </c>
      <c r="GQ110" s="422">
        <f t="shared" si="18"/>
        <v>0</v>
      </c>
      <c r="GR110" s="422">
        <f t="shared" si="19"/>
        <v>0</v>
      </c>
      <c r="GS110" s="417" t="str">
        <f t="shared" si="20"/>
        <v/>
      </c>
      <c r="GT110" s="417" t="str">
        <f t="shared" si="21"/>
        <v/>
      </c>
    </row>
    <row r="111" spans="1:202" hidden="1">
      <c r="A111" s="3438">
        <v>88</v>
      </c>
      <c r="B111" s="3443"/>
      <c r="C111" s="3447"/>
      <c r="D111" s="3452"/>
      <c r="E111" s="3458"/>
      <c r="F111" s="3463"/>
      <c r="G111" s="3463"/>
      <c r="H111" s="3463"/>
      <c r="I111" s="3466"/>
      <c r="J111" s="3469"/>
      <c r="K111" s="3463"/>
      <c r="L111" s="3463"/>
      <c r="M111" s="3463"/>
      <c r="N111" s="3463"/>
      <c r="O111" s="3466"/>
      <c r="P111" s="3469"/>
      <c r="Q111" s="3463"/>
      <c r="R111" s="3463"/>
      <c r="S111" s="3463"/>
      <c r="T111" s="3463"/>
      <c r="U111" s="3466"/>
      <c r="V111" s="3469"/>
      <c r="W111" s="3463"/>
      <c r="X111" s="3463"/>
      <c r="Y111" s="3463"/>
      <c r="Z111" s="3463"/>
      <c r="AA111" s="3466"/>
      <c r="AB111" s="3469"/>
      <c r="AC111" s="3463"/>
      <c r="AD111" s="3463"/>
      <c r="AE111" s="3463"/>
      <c r="AF111" s="3463"/>
      <c r="AG111" s="3466"/>
      <c r="AH111" s="3469"/>
      <c r="AI111" s="3463"/>
      <c r="AJ111" s="3463"/>
      <c r="AK111" s="3463"/>
      <c r="AL111" s="3463"/>
      <c r="AM111" s="3466"/>
      <c r="AN111" s="3469"/>
      <c r="AO111" s="3463"/>
      <c r="AP111" s="3463"/>
      <c r="AQ111" s="3463"/>
      <c r="AR111" s="3463"/>
      <c r="AS111" s="3493"/>
      <c r="AT111" s="3496"/>
      <c r="AU111" s="3463"/>
      <c r="AV111" s="3463"/>
      <c r="AW111" s="3463"/>
      <c r="AX111" s="3463"/>
      <c r="AY111" s="3466"/>
      <c r="AZ111" s="3469"/>
      <c r="BA111" s="3463"/>
      <c r="BB111" s="3463"/>
      <c r="BC111" s="3463"/>
      <c r="BD111" s="3463"/>
      <c r="BE111" s="3466"/>
      <c r="BF111" s="3469"/>
      <c r="BG111" s="3463"/>
      <c r="BH111" s="3463"/>
      <c r="BI111" s="3463"/>
      <c r="BJ111" s="3463"/>
      <c r="BK111" s="3466"/>
      <c r="BL111" s="3469"/>
      <c r="BM111" s="3463"/>
      <c r="BN111" s="3463"/>
      <c r="BO111" s="3463"/>
      <c r="BP111" s="3463"/>
      <c r="BQ111" s="3493"/>
      <c r="BR111" s="3496"/>
      <c r="BS111" s="3463"/>
      <c r="BT111" s="3463"/>
      <c r="BU111" s="3463"/>
      <c r="BV111" s="3463"/>
      <c r="BW111" s="3466"/>
      <c r="BX111" s="3469"/>
      <c r="BY111" s="3463"/>
      <c r="BZ111" s="3463"/>
      <c r="CA111" s="3463"/>
      <c r="CB111" s="3463"/>
      <c r="CC111" s="3466"/>
      <c r="CD111" s="3469"/>
      <c r="CE111" s="3463"/>
      <c r="CF111" s="3463"/>
      <c r="CG111" s="3463"/>
      <c r="CH111" s="3463"/>
      <c r="CI111" s="3466"/>
      <c r="CJ111" s="3469"/>
      <c r="CK111" s="3463"/>
      <c r="CL111" s="3463"/>
      <c r="CM111" s="3463"/>
      <c r="CN111" s="3463"/>
      <c r="CO111" s="3466"/>
      <c r="CP111" s="3469"/>
      <c r="CQ111" s="3463"/>
      <c r="CR111" s="3463"/>
      <c r="CS111" s="3463"/>
      <c r="CT111" s="3463"/>
      <c r="CU111" s="3466"/>
      <c r="CV111" s="3469"/>
      <c r="CW111" s="3463"/>
      <c r="CX111" s="3463"/>
      <c r="CY111" s="3463"/>
      <c r="CZ111" s="3463"/>
      <c r="DA111" s="3493"/>
      <c r="DB111" s="3496"/>
      <c r="DC111" s="3463"/>
      <c r="DD111" s="3463"/>
      <c r="DE111" s="3463"/>
      <c r="DF111" s="3463"/>
      <c r="DG111" s="3493"/>
      <c r="DH111" s="3496"/>
      <c r="DI111" s="3463"/>
      <c r="DJ111" s="3463"/>
      <c r="DK111" s="3463"/>
      <c r="DL111" s="3463"/>
      <c r="DM111" s="3493"/>
      <c r="DN111" s="3496"/>
      <c r="DO111" s="3463"/>
      <c r="DP111" s="3463"/>
      <c r="DQ111" s="3463"/>
      <c r="DR111" s="3463"/>
      <c r="DS111" s="3493"/>
      <c r="DT111" s="3496"/>
      <c r="DU111" s="3463"/>
      <c r="DV111" s="3463"/>
      <c r="DW111" s="3463"/>
      <c r="DX111" s="3463"/>
      <c r="DY111" s="3493"/>
      <c r="DZ111" s="3496"/>
      <c r="EA111" s="3463"/>
      <c r="EB111" s="3463"/>
      <c r="EC111" s="3463"/>
      <c r="ED111" s="3463"/>
      <c r="EE111" s="3493"/>
      <c r="EF111" s="3496"/>
      <c r="EG111" s="3463"/>
      <c r="EH111" s="3463"/>
      <c r="EI111" s="3463"/>
      <c r="EJ111" s="3463"/>
      <c r="EK111" s="3493"/>
      <c r="EL111" s="3496"/>
      <c r="EM111" s="3463"/>
      <c r="EN111" s="3463"/>
      <c r="EO111" s="3463"/>
      <c r="EP111" s="3463"/>
      <c r="EQ111" s="3493"/>
      <c r="ER111" s="3496"/>
      <c r="ES111" s="3463"/>
      <c r="ET111" s="3463"/>
      <c r="EU111" s="3463"/>
      <c r="EV111" s="3463"/>
      <c r="EW111" s="3493"/>
      <c r="EX111" s="3496"/>
      <c r="EY111" s="3463"/>
      <c r="EZ111" s="3463"/>
      <c r="FA111" s="3463"/>
      <c r="FB111" s="3463"/>
      <c r="FC111" s="3493"/>
      <c r="FD111" s="3496"/>
      <c r="FE111" s="3463"/>
      <c r="FF111" s="3463"/>
      <c r="FG111" s="3463"/>
      <c r="FH111" s="3463"/>
      <c r="FI111" s="3493"/>
      <c r="FJ111" s="3496"/>
      <c r="FK111" s="3463"/>
      <c r="FL111" s="3463"/>
      <c r="FM111" s="3463"/>
      <c r="FN111" s="3463"/>
      <c r="FO111" s="3493"/>
      <c r="FP111" s="3496"/>
      <c r="FQ111" s="3463"/>
      <c r="FR111" s="3463"/>
      <c r="FS111" s="3463"/>
      <c r="FT111" s="3463"/>
      <c r="FU111" s="3493"/>
      <c r="FV111" s="3496"/>
      <c r="FW111" s="3463"/>
      <c r="FX111" s="3463"/>
      <c r="FY111" s="3463"/>
      <c r="FZ111" s="3463"/>
      <c r="GA111" s="3493"/>
      <c r="GB111" s="3496"/>
      <c r="GC111" s="3463"/>
      <c r="GD111" s="3463"/>
      <c r="GE111" s="3463"/>
      <c r="GF111" s="3458"/>
      <c r="GG111" s="3507"/>
      <c r="GH111" s="421">
        <f t="shared" si="11"/>
        <v>0</v>
      </c>
      <c r="GI111" s="421">
        <f t="shared" si="12"/>
        <v>0</v>
      </c>
      <c r="GJ111" s="421">
        <f t="shared" si="13"/>
        <v>0</v>
      </c>
      <c r="GK111" s="14"/>
      <c r="GM111" s="422">
        <f t="shared" si="14"/>
        <v>0</v>
      </c>
      <c r="GN111" s="422">
        <f t="shared" si="15"/>
        <v>0</v>
      </c>
      <c r="GO111" s="422">
        <f t="shared" si="16"/>
        <v>0</v>
      </c>
      <c r="GP111" s="422">
        <f t="shared" si="17"/>
        <v>0</v>
      </c>
      <c r="GQ111" s="422">
        <f t="shared" si="18"/>
        <v>0</v>
      </c>
      <c r="GR111" s="422">
        <f t="shared" si="19"/>
        <v>0</v>
      </c>
      <c r="GS111" s="417" t="str">
        <f t="shared" si="20"/>
        <v/>
      </c>
      <c r="GT111" s="417" t="str">
        <f t="shared" si="21"/>
        <v/>
      </c>
    </row>
    <row r="112" spans="1:202" hidden="1">
      <c r="A112" s="3438">
        <v>89</v>
      </c>
      <c r="B112" s="3443"/>
      <c r="C112" s="3447"/>
      <c r="D112" s="3452"/>
      <c r="E112" s="3458"/>
      <c r="F112" s="3463"/>
      <c r="G112" s="3463"/>
      <c r="H112" s="3463"/>
      <c r="I112" s="3466"/>
      <c r="J112" s="3469"/>
      <c r="K112" s="3463"/>
      <c r="L112" s="3463"/>
      <c r="M112" s="3463"/>
      <c r="N112" s="3463"/>
      <c r="O112" s="3466"/>
      <c r="P112" s="3469"/>
      <c r="Q112" s="3463"/>
      <c r="R112" s="3463"/>
      <c r="S112" s="3463"/>
      <c r="T112" s="3463"/>
      <c r="U112" s="3466"/>
      <c r="V112" s="3469"/>
      <c r="W112" s="3463"/>
      <c r="X112" s="3463"/>
      <c r="Y112" s="3463"/>
      <c r="Z112" s="3463"/>
      <c r="AA112" s="3466"/>
      <c r="AB112" s="3469"/>
      <c r="AC112" s="3463"/>
      <c r="AD112" s="3463"/>
      <c r="AE112" s="3463"/>
      <c r="AF112" s="3463"/>
      <c r="AG112" s="3466"/>
      <c r="AH112" s="3469"/>
      <c r="AI112" s="3463"/>
      <c r="AJ112" s="3463"/>
      <c r="AK112" s="3463"/>
      <c r="AL112" s="3463"/>
      <c r="AM112" s="3466"/>
      <c r="AN112" s="3469"/>
      <c r="AO112" s="3463"/>
      <c r="AP112" s="3463"/>
      <c r="AQ112" s="3463"/>
      <c r="AR112" s="3463"/>
      <c r="AS112" s="3493"/>
      <c r="AT112" s="3496"/>
      <c r="AU112" s="3463"/>
      <c r="AV112" s="3463"/>
      <c r="AW112" s="3463"/>
      <c r="AX112" s="3463"/>
      <c r="AY112" s="3466"/>
      <c r="AZ112" s="3469"/>
      <c r="BA112" s="3463"/>
      <c r="BB112" s="3463"/>
      <c r="BC112" s="3463"/>
      <c r="BD112" s="3463"/>
      <c r="BE112" s="3466"/>
      <c r="BF112" s="3469"/>
      <c r="BG112" s="3463"/>
      <c r="BH112" s="3463"/>
      <c r="BI112" s="3463"/>
      <c r="BJ112" s="3463"/>
      <c r="BK112" s="3466"/>
      <c r="BL112" s="3469"/>
      <c r="BM112" s="3463"/>
      <c r="BN112" s="3463"/>
      <c r="BO112" s="3463"/>
      <c r="BP112" s="3463"/>
      <c r="BQ112" s="3493"/>
      <c r="BR112" s="3496"/>
      <c r="BS112" s="3463"/>
      <c r="BT112" s="3463"/>
      <c r="BU112" s="3463"/>
      <c r="BV112" s="3463"/>
      <c r="BW112" s="3466"/>
      <c r="BX112" s="3469"/>
      <c r="BY112" s="3463"/>
      <c r="BZ112" s="3463"/>
      <c r="CA112" s="3463"/>
      <c r="CB112" s="3463"/>
      <c r="CC112" s="3466"/>
      <c r="CD112" s="3469"/>
      <c r="CE112" s="3463"/>
      <c r="CF112" s="3463"/>
      <c r="CG112" s="3463"/>
      <c r="CH112" s="3463"/>
      <c r="CI112" s="3466"/>
      <c r="CJ112" s="3469"/>
      <c r="CK112" s="3463"/>
      <c r="CL112" s="3463"/>
      <c r="CM112" s="3463"/>
      <c r="CN112" s="3463"/>
      <c r="CO112" s="3466"/>
      <c r="CP112" s="3469"/>
      <c r="CQ112" s="3463"/>
      <c r="CR112" s="3463"/>
      <c r="CS112" s="3463"/>
      <c r="CT112" s="3463"/>
      <c r="CU112" s="3466"/>
      <c r="CV112" s="3469"/>
      <c r="CW112" s="3463"/>
      <c r="CX112" s="3463"/>
      <c r="CY112" s="3463"/>
      <c r="CZ112" s="3463"/>
      <c r="DA112" s="3493"/>
      <c r="DB112" s="3496"/>
      <c r="DC112" s="3463"/>
      <c r="DD112" s="3463"/>
      <c r="DE112" s="3463"/>
      <c r="DF112" s="3463"/>
      <c r="DG112" s="3493"/>
      <c r="DH112" s="3496"/>
      <c r="DI112" s="3463"/>
      <c r="DJ112" s="3463"/>
      <c r="DK112" s="3463"/>
      <c r="DL112" s="3463"/>
      <c r="DM112" s="3493"/>
      <c r="DN112" s="3496"/>
      <c r="DO112" s="3463"/>
      <c r="DP112" s="3463"/>
      <c r="DQ112" s="3463"/>
      <c r="DR112" s="3463"/>
      <c r="DS112" s="3493"/>
      <c r="DT112" s="3496"/>
      <c r="DU112" s="3463"/>
      <c r="DV112" s="3463"/>
      <c r="DW112" s="3463"/>
      <c r="DX112" s="3463"/>
      <c r="DY112" s="3493"/>
      <c r="DZ112" s="3496"/>
      <c r="EA112" s="3463"/>
      <c r="EB112" s="3463"/>
      <c r="EC112" s="3463"/>
      <c r="ED112" s="3463"/>
      <c r="EE112" s="3493"/>
      <c r="EF112" s="3496"/>
      <c r="EG112" s="3463"/>
      <c r="EH112" s="3463"/>
      <c r="EI112" s="3463"/>
      <c r="EJ112" s="3463"/>
      <c r="EK112" s="3493"/>
      <c r="EL112" s="3496"/>
      <c r="EM112" s="3463"/>
      <c r="EN112" s="3463"/>
      <c r="EO112" s="3463"/>
      <c r="EP112" s="3463"/>
      <c r="EQ112" s="3493"/>
      <c r="ER112" s="3496"/>
      <c r="ES112" s="3463"/>
      <c r="ET112" s="3463"/>
      <c r="EU112" s="3463"/>
      <c r="EV112" s="3463"/>
      <c r="EW112" s="3493"/>
      <c r="EX112" s="3496"/>
      <c r="EY112" s="3463"/>
      <c r="EZ112" s="3463"/>
      <c r="FA112" s="3463"/>
      <c r="FB112" s="3463"/>
      <c r="FC112" s="3493"/>
      <c r="FD112" s="3496"/>
      <c r="FE112" s="3463"/>
      <c r="FF112" s="3463"/>
      <c r="FG112" s="3463"/>
      <c r="FH112" s="3463"/>
      <c r="FI112" s="3493"/>
      <c r="FJ112" s="3496"/>
      <c r="FK112" s="3463"/>
      <c r="FL112" s="3463"/>
      <c r="FM112" s="3463"/>
      <c r="FN112" s="3463"/>
      <c r="FO112" s="3493"/>
      <c r="FP112" s="3496"/>
      <c r="FQ112" s="3463"/>
      <c r="FR112" s="3463"/>
      <c r="FS112" s="3463"/>
      <c r="FT112" s="3463"/>
      <c r="FU112" s="3493"/>
      <c r="FV112" s="3496"/>
      <c r="FW112" s="3463"/>
      <c r="FX112" s="3463"/>
      <c r="FY112" s="3463"/>
      <c r="FZ112" s="3463"/>
      <c r="GA112" s="3493"/>
      <c r="GB112" s="3496"/>
      <c r="GC112" s="3463"/>
      <c r="GD112" s="3463"/>
      <c r="GE112" s="3463"/>
      <c r="GF112" s="3458"/>
      <c r="GG112" s="3507"/>
      <c r="GH112" s="421">
        <f t="shared" si="11"/>
        <v>0</v>
      </c>
      <c r="GI112" s="421">
        <f t="shared" si="12"/>
        <v>0</v>
      </c>
      <c r="GJ112" s="421">
        <f t="shared" si="13"/>
        <v>0</v>
      </c>
      <c r="GK112" s="14"/>
      <c r="GM112" s="422">
        <f t="shared" si="14"/>
        <v>0</v>
      </c>
      <c r="GN112" s="422">
        <f t="shared" si="15"/>
        <v>0</v>
      </c>
      <c r="GO112" s="422">
        <f t="shared" si="16"/>
        <v>0</v>
      </c>
      <c r="GP112" s="422">
        <f t="shared" si="17"/>
        <v>0</v>
      </c>
      <c r="GQ112" s="422">
        <f t="shared" si="18"/>
        <v>0</v>
      </c>
      <c r="GR112" s="422">
        <f t="shared" si="19"/>
        <v>0</v>
      </c>
      <c r="GS112" s="417" t="str">
        <f t="shared" si="20"/>
        <v/>
      </c>
      <c r="GT112" s="417" t="str">
        <f t="shared" si="21"/>
        <v/>
      </c>
    </row>
    <row r="113" spans="1:202" hidden="1">
      <c r="A113" s="3438">
        <v>90</v>
      </c>
      <c r="B113" s="3443"/>
      <c r="C113" s="3447"/>
      <c r="D113" s="3452"/>
      <c r="E113" s="3458"/>
      <c r="F113" s="3463"/>
      <c r="G113" s="3463"/>
      <c r="H113" s="3463"/>
      <c r="I113" s="3466"/>
      <c r="J113" s="3469"/>
      <c r="K113" s="3463"/>
      <c r="L113" s="3463"/>
      <c r="M113" s="3463"/>
      <c r="N113" s="3463"/>
      <c r="O113" s="3466"/>
      <c r="P113" s="3469"/>
      <c r="Q113" s="3463"/>
      <c r="R113" s="3463"/>
      <c r="S113" s="3463"/>
      <c r="T113" s="3463"/>
      <c r="U113" s="3466"/>
      <c r="V113" s="3469"/>
      <c r="W113" s="3463"/>
      <c r="X113" s="3463"/>
      <c r="Y113" s="3463"/>
      <c r="Z113" s="3463"/>
      <c r="AA113" s="3466"/>
      <c r="AB113" s="3469"/>
      <c r="AC113" s="3463"/>
      <c r="AD113" s="3463"/>
      <c r="AE113" s="3463"/>
      <c r="AF113" s="3463"/>
      <c r="AG113" s="3466"/>
      <c r="AH113" s="3469"/>
      <c r="AI113" s="3463"/>
      <c r="AJ113" s="3463"/>
      <c r="AK113" s="3463"/>
      <c r="AL113" s="3463"/>
      <c r="AM113" s="3466"/>
      <c r="AN113" s="3469"/>
      <c r="AO113" s="3463"/>
      <c r="AP113" s="3463"/>
      <c r="AQ113" s="3463"/>
      <c r="AR113" s="3463"/>
      <c r="AS113" s="3493"/>
      <c r="AT113" s="3496"/>
      <c r="AU113" s="3463"/>
      <c r="AV113" s="3463"/>
      <c r="AW113" s="3463"/>
      <c r="AX113" s="3463"/>
      <c r="AY113" s="3466"/>
      <c r="AZ113" s="3469"/>
      <c r="BA113" s="3463"/>
      <c r="BB113" s="3463"/>
      <c r="BC113" s="3463"/>
      <c r="BD113" s="3463"/>
      <c r="BE113" s="3466"/>
      <c r="BF113" s="3469"/>
      <c r="BG113" s="3463"/>
      <c r="BH113" s="3463"/>
      <c r="BI113" s="3463"/>
      <c r="BJ113" s="3463"/>
      <c r="BK113" s="3466"/>
      <c r="BL113" s="3469"/>
      <c r="BM113" s="3463"/>
      <c r="BN113" s="3463"/>
      <c r="BO113" s="3463"/>
      <c r="BP113" s="3463"/>
      <c r="BQ113" s="3493"/>
      <c r="BR113" s="3496"/>
      <c r="BS113" s="3463"/>
      <c r="BT113" s="3463"/>
      <c r="BU113" s="3463"/>
      <c r="BV113" s="3463"/>
      <c r="BW113" s="3466"/>
      <c r="BX113" s="3469"/>
      <c r="BY113" s="3463"/>
      <c r="BZ113" s="3463"/>
      <c r="CA113" s="3463"/>
      <c r="CB113" s="3463"/>
      <c r="CC113" s="3466"/>
      <c r="CD113" s="3469"/>
      <c r="CE113" s="3463"/>
      <c r="CF113" s="3463"/>
      <c r="CG113" s="3463"/>
      <c r="CH113" s="3463"/>
      <c r="CI113" s="3466"/>
      <c r="CJ113" s="3469"/>
      <c r="CK113" s="3463"/>
      <c r="CL113" s="3463"/>
      <c r="CM113" s="3463"/>
      <c r="CN113" s="3463"/>
      <c r="CO113" s="3466"/>
      <c r="CP113" s="3469"/>
      <c r="CQ113" s="3463"/>
      <c r="CR113" s="3463"/>
      <c r="CS113" s="3463"/>
      <c r="CT113" s="3463"/>
      <c r="CU113" s="3466"/>
      <c r="CV113" s="3469"/>
      <c r="CW113" s="3463"/>
      <c r="CX113" s="3463"/>
      <c r="CY113" s="3463"/>
      <c r="CZ113" s="3463"/>
      <c r="DA113" s="3493"/>
      <c r="DB113" s="3496"/>
      <c r="DC113" s="3463"/>
      <c r="DD113" s="3463"/>
      <c r="DE113" s="3463"/>
      <c r="DF113" s="3463"/>
      <c r="DG113" s="3493"/>
      <c r="DH113" s="3496"/>
      <c r="DI113" s="3463"/>
      <c r="DJ113" s="3463"/>
      <c r="DK113" s="3463"/>
      <c r="DL113" s="3463"/>
      <c r="DM113" s="3493"/>
      <c r="DN113" s="3496"/>
      <c r="DO113" s="3463"/>
      <c r="DP113" s="3463"/>
      <c r="DQ113" s="3463"/>
      <c r="DR113" s="3463"/>
      <c r="DS113" s="3493"/>
      <c r="DT113" s="3496"/>
      <c r="DU113" s="3463"/>
      <c r="DV113" s="3463"/>
      <c r="DW113" s="3463"/>
      <c r="DX113" s="3463"/>
      <c r="DY113" s="3493"/>
      <c r="DZ113" s="3496"/>
      <c r="EA113" s="3463"/>
      <c r="EB113" s="3463"/>
      <c r="EC113" s="3463"/>
      <c r="ED113" s="3463"/>
      <c r="EE113" s="3493"/>
      <c r="EF113" s="3496"/>
      <c r="EG113" s="3463"/>
      <c r="EH113" s="3463"/>
      <c r="EI113" s="3463"/>
      <c r="EJ113" s="3463"/>
      <c r="EK113" s="3493"/>
      <c r="EL113" s="3496"/>
      <c r="EM113" s="3463"/>
      <c r="EN113" s="3463"/>
      <c r="EO113" s="3463"/>
      <c r="EP113" s="3463"/>
      <c r="EQ113" s="3493"/>
      <c r="ER113" s="3496"/>
      <c r="ES113" s="3463"/>
      <c r="ET113" s="3463"/>
      <c r="EU113" s="3463"/>
      <c r="EV113" s="3463"/>
      <c r="EW113" s="3493"/>
      <c r="EX113" s="3496"/>
      <c r="EY113" s="3463"/>
      <c r="EZ113" s="3463"/>
      <c r="FA113" s="3463"/>
      <c r="FB113" s="3463"/>
      <c r="FC113" s="3493"/>
      <c r="FD113" s="3496"/>
      <c r="FE113" s="3463"/>
      <c r="FF113" s="3463"/>
      <c r="FG113" s="3463"/>
      <c r="FH113" s="3463"/>
      <c r="FI113" s="3493"/>
      <c r="FJ113" s="3496"/>
      <c r="FK113" s="3463"/>
      <c r="FL113" s="3463"/>
      <c r="FM113" s="3463"/>
      <c r="FN113" s="3463"/>
      <c r="FO113" s="3493"/>
      <c r="FP113" s="3496"/>
      <c r="FQ113" s="3463"/>
      <c r="FR113" s="3463"/>
      <c r="FS113" s="3463"/>
      <c r="FT113" s="3463"/>
      <c r="FU113" s="3493"/>
      <c r="FV113" s="3496"/>
      <c r="FW113" s="3463"/>
      <c r="FX113" s="3463"/>
      <c r="FY113" s="3463"/>
      <c r="FZ113" s="3463"/>
      <c r="GA113" s="3493"/>
      <c r="GB113" s="3496"/>
      <c r="GC113" s="3463"/>
      <c r="GD113" s="3463"/>
      <c r="GE113" s="3463"/>
      <c r="GF113" s="3458"/>
      <c r="GG113" s="3507"/>
      <c r="GH113" s="421">
        <f t="shared" si="11"/>
        <v>0</v>
      </c>
      <c r="GI113" s="421">
        <f t="shared" si="12"/>
        <v>0</v>
      </c>
      <c r="GJ113" s="421">
        <f t="shared" si="13"/>
        <v>0</v>
      </c>
      <c r="GK113" s="14"/>
      <c r="GM113" s="422">
        <f t="shared" si="14"/>
        <v>0</v>
      </c>
      <c r="GN113" s="422">
        <f t="shared" si="15"/>
        <v>0</v>
      </c>
      <c r="GO113" s="422">
        <f t="shared" si="16"/>
        <v>0</v>
      </c>
      <c r="GP113" s="422">
        <f t="shared" si="17"/>
        <v>0</v>
      </c>
      <c r="GQ113" s="422">
        <f t="shared" si="18"/>
        <v>0</v>
      </c>
      <c r="GR113" s="422">
        <f t="shared" si="19"/>
        <v>0</v>
      </c>
      <c r="GS113" s="417" t="str">
        <f t="shared" si="20"/>
        <v/>
      </c>
      <c r="GT113" s="417" t="str">
        <f t="shared" si="21"/>
        <v/>
      </c>
    </row>
    <row r="114" spans="1:202" hidden="1">
      <c r="A114" s="3438">
        <v>91</v>
      </c>
      <c r="B114" s="3443"/>
      <c r="C114" s="3447"/>
      <c r="D114" s="3452"/>
      <c r="E114" s="3458"/>
      <c r="F114" s="3463"/>
      <c r="G114" s="3463"/>
      <c r="H114" s="3463"/>
      <c r="I114" s="3466"/>
      <c r="J114" s="3469"/>
      <c r="K114" s="3463"/>
      <c r="L114" s="3463"/>
      <c r="M114" s="3463"/>
      <c r="N114" s="3463"/>
      <c r="O114" s="3466"/>
      <c r="P114" s="3469"/>
      <c r="Q114" s="3463"/>
      <c r="R114" s="3463"/>
      <c r="S114" s="3463"/>
      <c r="T114" s="3463"/>
      <c r="U114" s="3466"/>
      <c r="V114" s="3469"/>
      <c r="W114" s="3463"/>
      <c r="X114" s="3463"/>
      <c r="Y114" s="3463"/>
      <c r="Z114" s="3463"/>
      <c r="AA114" s="3466"/>
      <c r="AB114" s="3469"/>
      <c r="AC114" s="3463"/>
      <c r="AD114" s="3463"/>
      <c r="AE114" s="3463"/>
      <c r="AF114" s="3463"/>
      <c r="AG114" s="3466"/>
      <c r="AH114" s="3469"/>
      <c r="AI114" s="3463"/>
      <c r="AJ114" s="3463"/>
      <c r="AK114" s="3463"/>
      <c r="AL114" s="3463"/>
      <c r="AM114" s="3466"/>
      <c r="AN114" s="3469"/>
      <c r="AO114" s="3463"/>
      <c r="AP114" s="3463"/>
      <c r="AQ114" s="3463"/>
      <c r="AR114" s="3463"/>
      <c r="AS114" s="3493"/>
      <c r="AT114" s="3496"/>
      <c r="AU114" s="3463"/>
      <c r="AV114" s="3463"/>
      <c r="AW114" s="3463"/>
      <c r="AX114" s="3463"/>
      <c r="AY114" s="3466"/>
      <c r="AZ114" s="3469"/>
      <c r="BA114" s="3463"/>
      <c r="BB114" s="3463"/>
      <c r="BC114" s="3463"/>
      <c r="BD114" s="3463"/>
      <c r="BE114" s="3466"/>
      <c r="BF114" s="3469"/>
      <c r="BG114" s="3463"/>
      <c r="BH114" s="3463"/>
      <c r="BI114" s="3463"/>
      <c r="BJ114" s="3463"/>
      <c r="BK114" s="3466"/>
      <c r="BL114" s="3469"/>
      <c r="BM114" s="3463"/>
      <c r="BN114" s="3463"/>
      <c r="BO114" s="3463"/>
      <c r="BP114" s="3463"/>
      <c r="BQ114" s="3493"/>
      <c r="BR114" s="3496"/>
      <c r="BS114" s="3463"/>
      <c r="BT114" s="3463"/>
      <c r="BU114" s="3463"/>
      <c r="BV114" s="3463"/>
      <c r="BW114" s="3466"/>
      <c r="BX114" s="3469"/>
      <c r="BY114" s="3463"/>
      <c r="BZ114" s="3463"/>
      <c r="CA114" s="3463"/>
      <c r="CB114" s="3463"/>
      <c r="CC114" s="3466"/>
      <c r="CD114" s="3469"/>
      <c r="CE114" s="3463"/>
      <c r="CF114" s="3463"/>
      <c r="CG114" s="3463"/>
      <c r="CH114" s="3463"/>
      <c r="CI114" s="3466"/>
      <c r="CJ114" s="3469"/>
      <c r="CK114" s="3463"/>
      <c r="CL114" s="3463"/>
      <c r="CM114" s="3463"/>
      <c r="CN114" s="3463"/>
      <c r="CO114" s="3466"/>
      <c r="CP114" s="3469"/>
      <c r="CQ114" s="3463"/>
      <c r="CR114" s="3463"/>
      <c r="CS114" s="3463"/>
      <c r="CT114" s="3463"/>
      <c r="CU114" s="3466"/>
      <c r="CV114" s="3469"/>
      <c r="CW114" s="3463"/>
      <c r="CX114" s="3463"/>
      <c r="CY114" s="3463"/>
      <c r="CZ114" s="3463"/>
      <c r="DA114" s="3493"/>
      <c r="DB114" s="3496"/>
      <c r="DC114" s="3463"/>
      <c r="DD114" s="3463"/>
      <c r="DE114" s="3463"/>
      <c r="DF114" s="3463"/>
      <c r="DG114" s="3493"/>
      <c r="DH114" s="3496"/>
      <c r="DI114" s="3463"/>
      <c r="DJ114" s="3463"/>
      <c r="DK114" s="3463"/>
      <c r="DL114" s="3463"/>
      <c r="DM114" s="3493"/>
      <c r="DN114" s="3496"/>
      <c r="DO114" s="3463"/>
      <c r="DP114" s="3463"/>
      <c r="DQ114" s="3463"/>
      <c r="DR114" s="3463"/>
      <c r="DS114" s="3493"/>
      <c r="DT114" s="3496"/>
      <c r="DU114" s="3463"/>
      <c r="DV114" s="3463"/>
      <c r="DW114" s="3463"/>
      <c r="DX114" s="3463"/>
      <c r="DY114" s="3493"/>
      <c r="DZ114" s="3496"/>
      <c r="EA114" s="3463"/>
      <c r="EB114" s="3463"/>
      <c r="EC114" s="3463"/>
      <c r="ED114" s="3463"/>
      <c r="EE114" s="3493"/>
      <c r="EF114" s="3496"/>
      <c r="EG114" s="3463"/>
      <c r="EH114" s="3463"/>
      <c r="EI114" s="3463"/>
      <c r="EJ114" s="3463"/>
      <c r="EK114" s="3493"/>
      <c r="EL114" s="3496"/>
      <c r="EM114" s="3463"/>
      <c r="EN114" s="3463"/>
      <c r="EO114" s="3463"/>
      <c r="EP114" s="3463"/>
      <c r="EQ114" s="3493"/>
      <c r="ER114" s="3496"/>
      <c r="ES114" s="3463"/>
      <c r="ET114" s="3463"/>
      <c r="EU114" s="3463"/>
      <c r="EV114" s="3463"/>
      <c r="EW114" s="3493"/>
      <c r="EX114" s="3496"/>
      <c r="EY114" s="3463"/>
      <c r="EZ114" s="3463"/>
      <c r="FA114" s="3463"/>
      <c r="FB114" s="3463"/>
      <c r="FC114" s="3493"/>
      <c r="FD114" s="3496"/>
      <c r="FE114" s="3463"/>
      <c r="FF114" s="3463"/>
      <c r="FG114" s="3463"/>
      <c r="FH114" s="3463"/>
      <c r="FI114" s="3493"/>
      <c r="FJ114" s="3496"/>
      <c r="FK114" s="3463"/>
      <c r="FL114" s="3463"/>
      <c r="FM114" s="3463"/>
      <c r="FN114" s="3463"/>
      <c r="FO114" s="3493"/>
      <c r="FP114" s="3496"/>
      <c r="FQ114" s="3463"/>
      <c r="FR114" s="3463"/>
      <c r="FS114" s="3463"/>
      <c r="FT114" s="3463"/>
      <c r="FU114" s="3493"/>
      <c r="FV114" s="3496"/>
      <c r="FW114" s="3463"/>
      <c r="FX114" s="3463"/>
      <c r="FY114" s="3463"/>
      <c r="FZ114" s="3463"/>
      <c r="GA114" s="3493"/>
      <c r="GB114" s="3496"/>
      <c r="GC114" s="3463"/>
      <c r="GD114" s="3463"/>
      <c r="GE114" s="3463"/>
      <c r="GF114" s="3458"/>
      <c r="GG114" s="3507"/>
      <c r="GH114" s="421">
        <f t="shared" si="11"/>
        <v>0</v>
      </c>
      <c r="GI114" s="421">
        <f t="shared" si="12"/>
        <v>0</v>
      </c>
      <c r="GJ114" s="421">
        <f t="shared" si="13"/>
        <v>0</v>
      </c>
      <c r="GK114" s="14"/>
      <c r="GM114" s="422">
        <f t="shared" si="14"/>
        <v>0</v>
      </c>
      <c r="GN114" s="422">
        <f t="shared" si="15"/>
        <v>0</v>
      </c>
      <c r="GO114" s="422">
        <f t="shared" si="16"/>
        <v>0</v>
      </c>
      <c r="GP114" s="422">
        <f t="shared" si="17"/>
        <v>0</v>
      </c>
      <c r="GQ114" s="422">
        <f t="shared" si="18"/>
        <v>0</v>
      </c>
      <c r="GR114" s="422">
        <f t="shared" si="19"/>
        <v>0</v>
      </c>
      <c r="GS114" s="417" t="str">
        <f t="shared" si="20"/>
        <v/>
      </c>
      <c r="GT114" s="417" t="str">
        <f t="shared" si="21"/>
        <v/>
      </c>
    </row>
    <row r="115" spans="1:202" hidden="1">
      <c r="A115" s="3438">
        <v>92</v>
      </c>
      <c r="B115" s="3443"/>
      <c r="C115" s="3447"/>
      <c r="D115" s="3452"/>
      <c r="E115" s="3458"/>
      <c r="F115" s="3463"/>
      <c r="G115" s="3463"/>
      <c r="H115" s="3463"/>
      <c r="I115" s="3466"/>
      <c r="J115" s="3469"/>
      <c r="K115" s="3463"/>
      <c r="L115" s="3463"/>
      <c r="M115" s="3463"/>
      <c r="N115" s="3463"/>
      <c r="O115" s="3466"/>
      <c r="P115" s="3469"/>
      <c r="Q115" s="3463"/>
      <c r="R115" s="3463"/>
      <c r="S115" s="3463"/>
      <c r="T115" s="3463"/>
      <c r="U115" s="3466"/>
      <c r="V115" s="3469"/>
      <c r="W115" s="3463"/>
      <c r="X115" s="3463"/>
      <c r="Y115" s="3463"/>
      <c r="Z115" s="3463"/>
      <c r="AA115" s="3466"/>
      <c r="AB115" s="3469"/>
      <c r="AC115" s="3463"/>
      <c r="AD115" s="3463"/>
      <c r="AE115" s="3463"/>
      <c r="AF115" s="3463"/>
      <c r="AG115" s="3466"/>
      <c r="AH115" s="3469"/>
      <c r="AI115" s="3463"/>
      <c r="AJ115" s="3463"/>
      <c r="AK115" s="3463"/>
      <c r="AL115" s="3463"/>
      <c r="AM115" s="3466"/>
      <c r="AN115" s="3469"/>
      <c r="AO115" s="3463"/>
      <c r="AP115" s="3463"/>
      <c r="AQ115" s="3463"/>
      <c r="AR115" s="3463"/>
      <c r="AS115" s="3493"/>
      <c r="AT115" s="3496"/>
      <c r="AU115" s="3463"/>
      <c r="AV115" s="3463"/>
      <c r="AW115" s="3463"/>
      <c r="AX115" s="3463"/>
      <c r="AY115" s="3466"/>
      <c r="AZ115" s="3469"/>
      <c r="BA115" s="3463"/>
      <c r="BB115" s="3463"/>
      <c r="BC115" s="3463"/>
      <c r="BD115" s="3463"/>
      <c r="BE115" s="3466"/>
      <c r="BF115" s="3469"/>
      <c r="BG115" s="3463"/>
      <c r="BH115" s="3463"/>
      <c r="BI115" s="3463"/>
      <c r="BJ115" s="3463"/>
      <c r="BK115" s="3466"/>
      <c r="BL115" s="3469"/>
      <c r="BM115" s="3463"/>
      <c r="BN115" s="3463"/>
      <c r="BO115" s="3463"/>
      <c r="BP115" s="3463"/>
      <c r="BQ115" s="3493"/>
      <c r="BR115" s="3496"/>
      <c r="BS115" s="3463"/>
      <c r="BT115" s="3463"/>
      <c r="BU115" s="3463"/>
      <c r="BV115" s="3463"/>
      <c r="BW115" s="3466"/>
      <c r="BX115" s="3469"/>
      <c r="BY115" s="3463"/>
      <c r="BZ115" s="3463"/>
      <c r="CA115" s="3463"/>
      <c r="CB115" s="3463"/>
      <c r="CC115" s="3466"/>
      <c r="CD115" s="3469"/>
      <c r="CE115" s="3463"/>
      <c r="CF115" s="3463"/>
      <c r="CG115" s="3463"/>
      <c r="CH115" s="3463"/>
      <c r="CI115" s="3466"/>
      <c r="CJ115" s="3469"/>
      <c r="CK115" s="3463"/>
      <c r="CL115" s="3463"/>
      <c r="CM115" s="3463"/>
      <c r="CN115" s="3463"/>
      <c r="CO115" s="3466"/>
      <c r="CP115" s="3469"/>
      <c r="CQ115" s="3463"/>
      <c r="CR115" s="3463"/>
      <c r="CS115" s="3463"/>
      <c r="CT115" s="3463"/>
      <c r="CU115" s="3466"/>
      <c r="CV115" s="3469"/>
      <c r="CW115" s="3463"/>
      <c r="CX115" s="3463"/>
      <c r="CY115" s="3463"/>
      <c r="CZ115" s="3463"/>
      <c r="DA115" s="3493"/>
      <c r="DB115" s="3496"/>
      <c r="DC115" s="3463"/>
      <c r="DD115" s="3463"/>
      <c r="DE115" s="3463"/>
      <c r="DF115" s="3463"/>
      <c r="DG115" s="3493"/>
      <c r="DH115" s="3496"/>
      <c r="DI115" s="3463"/>
      <c r="DJ115" s="3463"/>
      <c r="DK115" s="3463"/>
      <c r="DL115" s="3463"/>
      <c r="DM115" s="3493"/>
      <c r="DN115" s="3496"/>
      <c r="DO115" s="3463"/>
      <c r="DP115" s="3463"/>
      <c r="DQ115" s="3463"/>
      <c r="DR115" s="3463"/>
      <c r="DS115" s="3493"/>
      <c r="DT115" s="3496"/>
      <c r="DU115" s="3463"/>
      <c r="DV115" s="3463"/>
      <c r="DW115" s="3463"/>
      <c r="DX115" s="3463"/>
      <c r="DY115" s="3493"/>
      <c r="DZ115" s="3496"/>
      <c r="EA115" s="3463"/>
      <c r="EB115" s="3463"/>
      <c r="EC115" s="3463"/>
      <c r="ED115" s="3463"/>
      <c r="EE115" s="3493"/>
      <c r="EF115" s="3496"/>
      <c r="EG115" s="3463"/>
      <c r="EH115" s="3463"/>
      <c r="EI115" s="3463"/>
      <c r="EJ115" s="3463"/>
      <c r="EK115" s="3493"/>
      <c r="EL115" s="3496"/>
      <c r="EM115" s="3463"/>
      <c r="EN115" s="3463"/>
      <c r="EO115" s="3463"/>
      <c r="EP115" s="3463"/>
      <c r="EQ115" s="3493"/>
      <c r="ER115" s="3496"/>
      <c r="ES115" s="3463"/>
      <c r="ET115" s="3463"/>
      <c r="EU115" s="3463"/>
      <c r="EV115" s="3463"/>
      <c r="EW115" s="3493"/>
      <c r="EX115" s="3496"/>
      <c r="EY115" s="3463"/>
      <c r="EZ115" s="3463"/>
      <c r="FA115" s="3463"/>
      <c r="FB115" s="3463"/>
      <c r="FC115" s="3493"/>
      <c r="FD115" s="3496"/>
      <c r="FE115" s="3463"/>
      <c r="FF115" s="3463"/>
      <c r="FG115" s="3463"/>
      <c r="FH115" s="3463"/>
      <c r="FI115" s="3493"/>
      <c r="FJ115" s="3496"/>
      <c r="FK115" s="3463"/>
      <c r="FL115" s="3463"/>
      <c r="FM115" s="3463"/>
      <c r="FN115" s="3463"/>
      <c r="FO115" s="3493"/>
      <c r="FP115" s="3496"/>
      <c r="FQ115" s="3463"/>
      <c r="FR115" s="3463"/>
      <c r="FS115" s="3463"/>
      <c r="FT115" s="3463"/>
      <c r="FU115" s="3493"/>
      <c r="FV115" s="3496"/>
      <c r="FW115" s="3463"/>
      <c r="FX115" s="3463"/>
      <c r="FY115" s="3463"/>
      <c r="FZ115" s="3463"/>
      <c r="GA115" s="3493"/>
      <c r="GB115" s="3496"/>
      <c r="GC115" s="3463"/>
      <c r="GD115" s="3463"/>
      <c r="GE115" s="3463"/>
      <c r="GF115" s="3458"/>
      <c r="GG115" s="3507"/>
      <c r="GH115" s="421">
        <f t="shared" si="11"/>
        <v>0</v>
      </c>
      <c r="GI115" s="421">
        <f t="shared" si="12"/>
        <v>0</v>
      </c>
      <c r="GJ115" s="421">
        <f t="shared" si="13"/>
        <v>0</v>
      </c>
      <c r="GK115" s="14"/>
      <c r="GM115" s="422">
        <f t="shared" si="14"/>
        <v>0</v>
      </c>
      <c r="GN115" s="422">
        <f t="shared" si="15"/>
        <v>0</v>
      </c>
      <c r="GO115" s="422">
        <f t="shared" si="16"/>
        <v>0</v>
      </c>
      <c r="GP115" s="422">
        <f t="shared" si="17"/>
        <v>0</v>
      </c>
      <c r="GQ115" s="422">
        <f t="shared" si="18"/>
        <v>0</v>
      </c>
      <c r="GR115" s="422">
        <f t="shared" si="19"/>
        <v>0</v>
      </c>
      <c r="GS115" s="417" t="str">
        <f t="shared" si="20"/>
        <v/>
      </c>
      <c r="GT115" s="417" t="str">
        <f t="shared" si="21"/>
        <v/>
      </c>
    </row>
    <row r="116" spans="1:202" hidden="1">
      <c r="A116" s="3438">
        <v>93</v>
      </c>
      <c r="B116" s="3443"/>
      <c r="C116" s="3447"/>
      <c r="D116" s="3452"/>
      <c r="E116" s="3458"/>
      <c r="F116" s="3463"/>
      <c r="G116" s="3463"/>
      <c r="H116" s="3463"/>
      <c r="I116" s="3466"/>
      <c r="J116" s="3469"/>
      <c r="K116" s="3463"/>
      <c r="L116" s="3463"/>
      <c r="M116" s="3463"/>
      <c r="N116" s="3463"/>
      <c r="O116" s="3466"/>
      <c r="P116" s="3469"/>
      <c r="Q116" s="3463"/>
      <c r="R116" s="3463"/>
      <c r="S116" s="3463"/>
      <c r="T116" s="3463"/>
      <c r="U116" s="3466"/>
      <c r="V116" s="3469"/>
      <c r="W116" s="3463"/>
      <c r="X116" s="3463"/>
      <c r="Y116" s="3463"/>
      <c r="Z116" s="3463"/>
      <c r="AA116" s="3466"/>
      <c r="AB116" s="3469"/>
      <c r="AC116" s="3463"/>
      <c r="AD116" s="3463"/>
      <c r="AE116" s="3463"/>
      <c r="AF116" s="3463"/>
      <c r="AG116" s="3466"/>
      <c r="AH116" s="3469"/>
      <c r="AI116" s="3463"/>
      <c r="AJ116" s="3463"/>
      <c r="AK116" s="3463"/>
      <c r="AL116" s="3463"/>
      <c r="AM116" s="3466"/>
      <c r="AN116" s="3469"/>
      <c r="AO116" s="3463"/>
      <c r="AP116" s="3463"/>
      <c r="AQ116" s="3463"/>
      <c r="AR116" s="3463"/>
      <c r="AS116" s="3493"/>
      <c r="AT116" s="3496"/>
      <c r="AU116" s="3463"/>
      <c r="AV116" s="3463"/>
      <c r="AW116" s="3463"/>
      <c r="AX116" s="3463"/>
      <c r="AY116" s="3466"/>
      <c r="AZ116" s="3469"/>
      <c r="BA116" s="3463"/>
      <c r="BB116" s="3463"/>
      <c r="BC116" s="3463"/>
      <c r="BD116" s="3463"/>
      <c r="BE116" s="3466"/>
      <c r="BF116" s="3469"/>
      <c r="BG116" s="3463"/>
      <c r="BH116" s="3463"/>
      <c r="BI116" s="3463"/>
      <c r="BJ116" s="3463"/>
      <c r="BK116" s="3466"/>
      <c r="BL116" s="3469"/>
      <c r="BM116" s="3463"/>
      <c r="BN116" s="3463"/>
      <c r="BO116" s="3463"/>
      <c r="BP116" s="3463"/>
      <c r="BQ116" s="3493"/>
      <c r="BR116" s="3496"/>
      <c r="BS116" s="3463"/>
      <c r="BT116" s="3463"/>
      <c r="BU116" s="3463"/>
      <c r="BV116" s="3463"/>
      <c r="BW116" s="3466"/>
      <c r="BX116" s="3469"/>
      <c r="BY116" s="3463"/>
      <c r="BZ116" s="3463"/>
      <c r="CA116" s="3463"/>
      <c r="CB116" s="3463"/>
      <c r="CC116" s="3466"/>
      <c r="CD116" s="3469"/>
      <c r="CE116" s="3463"/>
      <c r="CF116" s="3463"/>
      <c r="CG116" s="3463"/>
      <c r="CH116" s="3463"/>
      <c r="CI116" s="3466"/>
      <c r="CJ116" s="3469"/>
      <c r="CK116" s="3463"/>
      <c r="CL116" s="3463"/>
      <c r="CM116" s="3463"/>
      <c r="CN116" s="3463"/>
      <c r="CO116" s="3466"/>
      <c r="CP116" s="3469"/>
      <c r="CQ116" s="3463"/>
      <c r="CR116" s="3463"/>
      <c r="CS116" s="3463"/>
      <c r="CT116" s="3463"/>
      <c r="CU116" s="3466"/>
      <c r="CV116" s="3469"/>
      <c r="CW116" s="3463"/>
      <c r="CX116" s="3463"/>
      <c r="CY116" s="3463"/>
      <c r="CZ116" s="3463"/>
      <c r="DA116" s="3493"/>
      <c r="DB116" s="3496"/>
      <c r="DC116" s="3463"/>
      <c r="DD116" s="3463"/>
      <c r="DE116" s="3463"/>
      <c r="DF116" s="3463"/>
      <c r="DG116" s="3493"/>
      <c r="DH116" s="3496"/>
      <c r="DI116" s="3463"/>
      <c r="DJ116" s="3463"/>
      <c r="DK116" s="3463"/>
      <c r="DL116" s="3463"/>
      <c r="DM116" s="3493"/>
      <c r="DN116" s="3496"/>
      <c r="DO116" s="3463"/>
      <c r="DP116" s="3463"/>
      <c r="DQ116" s="3463"/>
      <c r="DR116" s="3463"/>
      <c r="DS116" s="3493"/>
      <c r="DT116" s="3496"/>
      <c r="DU116" s="3463"/>
      <c r="DV116" s="3463"/>
      <c r="DW116" s="3463"/>
      <c r="DX116" s="3463"/>
      <c r="DY116" s="3493"/>
      <c r="DZ116" s="3496"/>
      <c r="EA116" s="3463"/>
      <c r="EB116" s="3463"/>
      <c r="EC116" s="3463"/>
      <c r="ED116" s="3463"/>
      <c r="EE116" s="3493"/>
      <c r="EF116" s="3496"/>
      <c r="EG116" s="3463"/>
      <c r="EH116" s="3463"/>
      <c r="EI116" s="3463"/>
      <c r="EJ116" s="3463"/>
      <c r="EK116" s="3493"/>
      <c r="EL116" s="3496"/>
      <c r="EM116" s="3463"/>
      <c r="EN116" s="3463"/>
      <c r="EO116" s="3463"/>
      <c r="EP116" s="3463"/>
      <c r="EQ116" s="3493"/>
      <c r="ER116" s="3496"/>
      <c r="ES116" s="3463"/>
      <c r="ET116" s="3463"/>
      <c r="EU116" s="3463"/>
      <c r="EV116" s="3463"/>
      <c r="EW116" s="3493"/>
      <c r="EX116" s="3496"/>
      <c r="EY116" s="3463"/>
      <c r="EZ116" s="3463"/>
      <c r="FA116" s="3463"/>
      <c r="FB116" s="3463"/>
      <c r="FC116" s="3493"/>
      <c r="FD116" s="3496"/>
      <c r="FE116" s="3463"/>
      <c r="FF116" s="3463"/>
      <c r="FG116" s="3463"/>
      <c r="FH116" s="3463"/>
      <c r="FI116" s="3493"/>
      <c r="FJ116" s="3496"/>
      <c r="FK116" s="3463"/>
      <c r="FL116" s="3463"/>
      <c r="FM116" s="3463"/>
      <c r="FN116" s="3463"/>
      <c r="FO116" s="3493"/>
      <c r="FP116" s="3496"/>
      <c r="FQ116" s="3463"/>
      <c r="FR116" s="3463"/>
      <c r="FS116" s="3463"/>
      <c r="FT116" s="3463"/>
      <c r="FU116" s="3493"/>
      <c r="FV116" s="3496"/>
      <c r="FW116" s="3463"/>
      <c r="FX116" s="3463"/>
      <c r="FY116" s="3463"/>
      <c r="FZ116" s="3463"/>
      <c r="GA116" s="3493"/>
      <c r="GB116" s="3496"/>
      <c r="GC116" s="3463"/>
      <c r="GD116" s="3463"/>
      <c r="GE116" s="3463"/>
      <c r="GF116" s="3458"/>
      <c r="GG116" s="3507"/>
      <c r="GH116" s="421">
        <f t="shared" si="11"/>
        <v>0</v>
      </c>
      <c r="GI116" s="421">
        <f t="shared" si="12"/>
        <v>0</v>
      </c>
      <c r="GJ116" s="421">
        <f t="shared" si="13"/>
        <v>0</v>
      </c>
      <c r="GK116" s="14"/>
      <c r="GM116" s="422">
        <f t="shared" si="14"/>
        <v>0</v>
      </c>
      <c r="GN116" s="422">
        <f t="shared" si="15"/>
        <v>0</v>
      </c>
      <c r="GO116" s="422">
        <f t="shared" si="16"/>
        <v>0</v>
      </c>
      <c r="GP116" s="422">
        <f t="shared" si="17"/>
        <v>0</v>
      </c>
      <c r="GQ116" s="422">
        <f t="shared" si="18"/>
        <v>0</v>
      </c>
      <c r="GR116" s="422">
        <f t="shared" si="19"/>
        <v>0</v>
      </c>
      <c r="GS116" s="417" t="str">
        <f t="shared" si="20"/>
        <v/>
      </c>
      <c r="GT116" s="417" t="str">
        <f t="shared" si="21"/>
        <v/>
      </c>
    </row>
    <row r="117" spans="1:202" hidden="1">
      <c r="A117" s="3438">
        <v>94</v>
      </c>
      <c r="B117" s="3443"/>
      <c r="C117" s="3447"/>
      <c r="D117" s="3452"/>
      <c r="E117" s="3458"/>
      <c r="F117" s="3463"/>
      <c r="G117" s="3463"/>
      <c r="H117" s="3463"/>
      <c r="I117" s="3466"/>
      <c r="J117" s="3469"/>
      <c r="K117" s="3463"/>
      <c r="L117" s="3463"/>
      <c r="M117" s="3463"/>
      <c r="N117" s="3463"/>
      <c r="O117" s="3466"/>
      <c r="P117" s="3469"/>
      <c r="Q117" s="3463"/>
      <c r="R117" s="3463"/>
      <c r="S117" s="3463"/>
      <c r="T117" s="3463"/>
      <c r="U117" s="3466"/>
      <c r="V117" s="3469"/>
      <c r="W117" s="3463"/>
      <c r="X117" s="3463"/>
      <c r="Y117" s="3463"/>
      <c r="Z117" s="3463"/>
      <c r="AA117" s="3466"/>
      <c r="AB117" s="3469"/>
      <c r="AC117" s="3463"/>
      <c r="AD117" s="3463"/>
      <c r="AE117" s="3463"/>
      <c r="AF117" s="3463"/>
      <c r="AG117" s="3466"/>
      <c r="AH117" s="3469"/>
      <c r="AI117" s="3463"/>
      <c r="AJ117" s="3463"/>
      <c r="AK117" s="3463"/>
      <c r="AL117" s="3463"/>
      <c r="AM117" s="3466"/>
      <c r="AN117" s="3469"/>
      <c r="AO117" s="3463"/>
      <c r="AP117" s="3463"/>
      <c r="AQ117" s="3463"/>
      <c r="AR117" s="3463"/>
      <c r="AS117" s="3493"/>
      <c r="AT117" s="3496"/>
      <c r="AU117" s="3463"/>
      <c r="AV117" s="3463"/>
      <c r="AW117" s="3463"/>
      <c r="AX117" s="3463"/>
      <c r="AY117" s="3466"/>
      <c r="AZ117" s="3469"/>
      <c r="BA117" s="3463"/>
      <c r="BB117" s="3463"/>
      <c r="BC117" s="3463"/>
      <c r="BD117" s="3463"/>
      <c r="BE117" s="3466"/>
      <c r="BF117" s="3469"/>
      <c r="BG117" s="3463"/>
      <c r="BH117" s="3463"/>
      <c r="BI117" s="3463"/>
      <c r="BJ117" s="3463"/>
      <c r="BK117" s="3466"/>
      <c r="BL117" s="3469"/>
      <c r="BM117" s="3463"/>
      <c r="BN117" s="3463"/>
      <c r="BO117" s="3463"/>
      <c r="BP117" s="3463"/>
      <c r="BQ117" s="3493"/>
      <c r="BR117" s="3496"/>
      <c r="BS117" s="3463"/>
      <c r="BT117" s="3463"/>
      <c r="BU117" s="3463"/>
      <c r="BV117" s="3463"/>
      <c r="BW117" s="3466"/>
      <c r="BX117" s="3469"/>
      <c r="BY117" s="3463"/>
      <c r="BZ117" s="3463"/>
      <c r="CA117" s="3463"/>
      <c r="CB117" s="3463"/>
      <c r="CC117" s="3466"/>
      <c r="CD117" s="3469"/>
      <c r="CE117" s="3463"/>
      <c r="CF117" s="3463"/>
      <c r="CG117" s="3463"/>
      <c r="CH117" s="3463"/>
      <c r="CI117" s="3466"/>
      <c r="CJ117" s="3469"/>
      <c r="CK117" s="3463"/>
      <c r="CL117" s="3463"/>
      <c r="CM117" s="3463"/>
      <c r="CN117" s="3463"/>
      <c r="CO117" s="3466"/>
      <c r="CP117" s="3469"/>
      <c r="CQ117" s="3463"/>
      <c r="CR117" s="3463"/>
      <c r="CS117" s="3463"/>
      <c r="CT117" s="3463"/>
      <c r="CU117" s="3466"/>
      <c r="CV117" s="3469"/>
      <c r="CW117" s="3463"/>
      <c r="CX117" s="3463"/>
      <c r="CY117" s="3463"/>
      <c r="CZ117" s="3463"/>
      <c r="DA117" s="3493"/>
      <c r="DB117" s="3496"/>
      <c r="DC117" s="3463"/>
      <c r="DD117" s="3463"/>
      <c r="DE117" s="3463"/>
      <c r="DF117" s="3463"/>
      <c r="DG117" s="3493"/>
      <c r="DH117" s="3496"/>
      <c r="DI117" s="3463"/>
      <c r="DJ117" s="3463"/>
      <c r="DK117" s="3463"/>
      <c r="DL117" s="3463"/>
      <c r="DM117" s="3493"/>
      <c r="DN117" s="3496"/>
      <c r="DO117" s="3463"/>
      <c r="DP117" s="3463"/>
      <c r="DQ117" s="3463"/>
      <c r="DR117" s="3463"/>
      <c r="DS117" s="3493"/>
      <c r="DT117" s="3496"/>
      <c r="DU117" s="3463"/>
      <c r="DV117" s="3463"/>
      <c r="DW117" s="3463"/>
      <c r="DX117" s="3463"/>
      <c r="DY117" s="3493"/>
      <c r="DZ117" s="3496"/>
      <c r="EA117" s="3463"/>
      <c r="EB117" s="3463"/>
      <c r="EC117" s="3463"/>
      <c r="ED117" s="3463"/>
      <c r="EE117" s="3493"/>
      <c r="EF117" s="3496"/>
      <c r="EG117" s="3463"/>
      <c r="EH117" s="3463"/>
      <c r="EI117" s="3463"/>
      <c r="EJ117" s="3463"/>
      <c r="EK117" s="3493"/>
      <c r="EL117" s="3496"/>
      <c r="EM117" s="3463"/>
      <c r="EN117" s="3463"/>
      <c r="EO117" s="3463"/>
      <c r="EP117" s="3463"/>
      <c r="EQ117" s="3493"/>
      <c r="ER117" s="3496"/>
      <c r="ES117" s="3463"/>
      <c r="ET117" s="3463"/>
      <c r="EU117" s="3463"/>
      <c r="EV117" s="3463"/>
      <c r="EW117" s="3493"/>
      <c r="EX117" s="3496"/>
      <c r="EY117" s="3463"/>
      <c r="EZ117" s="3463"/>
      <c r="FA117" s="3463"/>
      <c r="FB117" s="3463"/>
      <c r="FC117" s="3493"/>
      <c r="FD117" s="3496"/>
      <c r="FE117" s="3463"/>
      <c r="FF117" s="3463"/>
      <c r="FG117" s="3463"/>
      <c r="FH117" s="3463"/>
      <c r="FI117" s="3493"/>
      <c r="FJ117" s="3496"/>
      <c r="FK117" s="3463"/>
      <c r="FL117" s="3463"/>
      <c r="FM117" s="3463"/>
      <c r="FN117" s="3463"/>
      <c r="FO117" s="3493"/>
      <c r="FP117" s="3496"/>
      <c r="FQ117" s="3463"/>
      <c r="FR117" s="3463"/>
      <c r="FS117" s="3463"/>
      <c r="FT117" s="3463"/>
      <c r="FU117" s="3493"/>
      <c r="FV117" s="3496"/>
      <c r="FW117" s="3463"/>
      <c r="FX117" s="3463"/>
      <c r="FY117" s="3463"/>
      <c r="FZ117" s="3463"/>
      <c r="GA117" s="3493"/>
      <c r="GB117" s="3496"/>
      <c r="GC117" s="3463"/>
      <c r="GD117" s="3463"/>
      <c r="GE117" s="3463"/>
      <c r="GF117" s="3458"/>
      <c r="GG117" s="3507"/>
      <c r="GH117" s="421">
        <f t="shared" si="11"/>
        <v>0</v>
      </c>
      <c r="GI117" s="421">
        <f t="shared" si="12"/>
        <v>0</v>
      </c>
      <c r="GJ117" s="421">
        <f t="shared" si="13"/>
        <v>0</v>
      </c>
      <c r="GK117" s="14"/>
      <c r="GM117" s="422">
        <f t="shared" si="14"/>
        <v>0</v>
      </c>
      <c r="GN117" s="422">
        <f t="shared" si="15"/>
        <v>0</v>
      </c>
      <c r="GO117" s="422">
        <f t="shared" si="16"/>
        <v>0</v>
      </c>
      <c r="GP117" s="422">
        <f t="shared" si="17"/>
        <v>0</v>
      </c>
      <c r="GQ117" s="422">
        <f t="shared" si="18"/>
        <v>0</v>
      </c>
      <c r="GR117" s="422">
        <f t="shared" si="19"/>
        <v>0</v>
      </c>
      <c r="GS117" s="417" t="str">
        <f t="shared" si="20"/>
        <v/>
      </c>
      <c r="GT117" s="417" t="str">
        <f t="shared" si="21"/>
        <v/>
      </c>
    </row>
    <row r="118" spans="1:202" hidden="1">
      <c r="A118" s="3438">
        <v>95</v>
      </c>
      <c r="B118" s="3443"/>
      <c r="C118" s="3447"/>
      <c r="D118" s="3452"/>
      <c r="E118" s="3458"/>
      <c r="F118" s="3463"/>
      <c r="G118" s="3463"/>
      <c r="H118" s="3463"/>
      <c r="I118" s="3466"/>
      <c r="J118" s="3469"/>
      <c r="K118" s="3463"/>
      <c r="L118" s="3463"/>
      <c r="M118" s="3463"/>
      <c r="N118" s="3463"/>
      <c r="O118" s="3466"/>
      <c r="P118" s="3469"/>
      <c r="Q118" s="3463"/>
      <c r="R118" s="3463"/>
      <c r="S118" s="3463"/>
      <c r="T118" s="3463"/>
      <c r="U118" s="3466"/>
      <c r="V118" s="3469"/>
      <c r="W118" s="3463"/>
      <c r="X118" s="3463"/>
      <c r="Y118" s="3463"/>
      <c r="Z118" s="3463"/>
      <c r="AA118" s="3466"/>
      <c r="AB118" s="3469"/>
      <c r="AC118" s="3463"/>
      <c r="AD118" s="3463"/>
      <c r="AE118" s="3463"/>
      <c r="AF118" s="3463"/>
      <c r="AG118" s="3466"/>
      <c r="AH118" s="3469"/>
      <c r="AI118" s="3463"/>
      <c r="AJ118" s="3463"/>
      <c r="AK118" s="3463"/>
      <c r="AL118" s="3463"/>
      <c r="AM118" s="3466"/>
      <c r="AN118" s="3469"/>
      <c r="AO118" s="3463"/>
      <c r="AP118" s="3463"/>
      <c r="AQ118" s="3463"/>
      <c r="AR118" s="3463"/>
      <c r="AS118" s="3493"/>
      <c r="AT118" s="3496"/>
      <c r="AU118" s="3463"/>
      <c r="AV118" s="3463"/>
      <c r="AW118" s="3463"/>
      <c r="AX118" s="3463"/>
      <c r="AY118" s="3466"/>
      <c r="AZ118" s="3469"/>
      <c r="BA118" s="3463"/>
      <c r="BB118" s="3463"/>
      <c r="BC118" s="3463"/>
      <c r="BD118" s="3463"/>
      <c r="BE118" s="3466"/>
      <c r="BF118" s="3469"/>
      <c r="BG118" s="3463"/>
      <c r="BH118" s="3463"/>
      <c r="BI118" s="3463"/>
      <c r="BJ118" s="3463"/>
      <c r="BK118" s="3466"/>
      <c r="BL118" s="3469"/>
      <c r="BM118" s="3463"/>
      <c r="BN118" s="3463"/>
      <c r="BO118" s="3463"/>
      <c r="BP118" s="3463"/>
      <c r="BQ118" s="3493"/>
      <c r="BR118" s="3496"/>
      <c r="BS118" s="3463"/>
      <c r="BT118" s="3463"/>
      <c r="BU118" s="3463"/>
      <c r="BV118" s="3463"/>
      <c r="BW118" s="3466"/>
      <c r="BX118" s="3469"/>
      <c r="BY118" s="3463"/>
      <c r="BZ118" s="3463"/>
      <c r="CA118" s="3463"/>
      <c r="CB118" s="3463"/>
      <c r="CC118" s="3466"/>
      <c r="CD118" s="3469"/>
      <c r="CE118" s="3463"/>
      <c r="CF118" s="3463"/>
      <c r="CG118" s="3463"/>
      <c r="CH118" s="3463"/>
      <c r="CI118" s="3466"/>
      <c r="CJ118" s="3469"/>
      <c r="CK118" s="3463"/>
      <c r="CL118" s="3463"/>
      <c r="CM118" s="3463"/>
      <c r="CN118" s="3463"/>
      <c r="CO118" s="3466"/>
      <c r="CP118" s="3469"/>
      <c r="CQ118" s="3463"/>
      <c r="CR118" s="3463"/>
      <c r="CS118" s="3463"/>
      <c r="CT118" s="3463"/>
      <c r="CU118" s="3466"/>
      <c r="CV118" s="3469"/>
      <c r="CW118" s="3463"/>
      <c r="CX118" s="3463"/>
      <c r="CY118" s="3463"/>
      <c r="CZ118" s="3463"/>
      <c r="DA118" s="3493"/>
      <c r="DB118" s="3496"/>
      <c r="DC118" s="3463"/>
      <c r="DD118" s="3463"/>
      <c r="DE118" s="3463"/>
      <c r="DF118" s="3463"/>
      <c r="DG118" s="3493"/>
      <c r="DH118" s="3496"/>
      <c r="DI118" s="3463"/>
      <c r="DJ118" s="3463"/>
      <c r="DK118" s="3463"/>
      <c r="DL118" s="3463"/>
      <c r="DM118" s="3493"/>
      <c r="DN118" s="3496"/>
      <c r="DO118" s="3463"/>
      <c r="DP118" s="3463"/>
      <c r="DQ118" s="3463"/>
      <c r="DR118" s="3463"/>
      <c r="DS118" s="3493"/>
      <c r="DT118" s="3496"/>
      <c r="DU118" s="3463"/>
      <c r="DV118" s="3463"/>
      <c r="DW118" s="3463"/>
      <c r="DX118" s="3463"/>
      <c r="DY118" s="3493"/>
      <c r="DZ118" s="3496"/>
      <c r="EA118" s="3463"/>
      <c r="EB118" s="3463"/>
      <c r="EC118" s="3463"/>
      <c r="ED118" s="3463"/>
      <c r="EE118" s="3493"/>
      <c r="EF118" s="3496"/>
      <c r="EG118" s="3463"/>
      <c r="EH118" s="3463"/>
      <c r="EI118" s="3463"/>
      <c r="EJ118" s="3463"/>
      <c r="EK118" s="3493"/>
      <c r="EL118" s="3496"/>
      <c r="EM118" s="3463"/>
      <c r="EN118" s="3463"/>
      <c r="EO118" s="3463"/>
      <c r="EP118" s="3463"/>
      <c r="EQ118" s="3493"/>
      <c r="ER118" s="3496"/>
      <c r="ES118" s="3463"/>
      <c r="ET118" s="3463"/>
      <c r="EU118" s="3463"/>
      <c r="EV118" s="3463"/>
      <c r="EW118" s="3493"/>
      <c r="EX118" s="3496"/>
      <c r="EY118" s="3463"/>
      <c r="EZ118" s="3463"/>
      <c r="FA118" s="3463"/>
      <c r="FB118" s="3463"/>
      <c r="FC118" s="3493"/>
      <c r="FD118" s="3496"/>
      <c r="FE118" s="3463"/>
      <c r="FF118" s="3463"/>
      <c r="FG118" s="3463"/>
      <c r="FH118" s="3463"/>
      <c r="FI118" s="3493"/>
      <c r="FJ118" s="3496"/>
      <c r="FK118" s="3463"/>
      <c r="FL118" s="3463"/>
      <c r="FM118" s="3463"/>
      <c r="FN118" s="3463"/>
      <c r="FO118" s="3493"/>
      <c r="FP118" s="3496"/>
      <c r="FQ118" s="3463"/>
      <c r="FR118" s="3463"/>
      <c r="FS118" s="3463"/>
      <c r="FT118" s="3463"/>
      <c r="FU118" s="3493"/>
      <c r="FV118" s="3496"/>
      <c r="FW118" s="3463"/>
      <c r="FX118" s="3463"/>
      <c r="FY118" s="3463"/>
      <c r="FZ118" s="3463"/>
      <c r="GA118" s="3493"/>
      <c r="GB118" s="3496"/>
      <c r="GC118" s="3463"/>
      <c r="GD118" s="3463"/>
      <c r="GE118" s="3463"/>
      <c r="GF118" s="3458"/>
      <c r="GG118" s="3507"/>
      <c r="GH118" s="421">
        <f t="shared" si="11"/>
        <v>0</v>
      </c>
      <c r="GI118" s="421">
        <f t="shared" si="12"/>
        <v>0</v>
      </c>
      <c r="GJ118" s="421">
        <f t="shared" si="13"/>
        <v>0</v>
      </c>
      <c r="GK118" s="14"/>
      <c r="GM118" s="422">
        <f t="shared" si="14"/>
        <v>0</v>
      </c>
      <c r="GN118" s="422">
        <f t="shared" si="15"/>
        <v>0</v>
      </c>
      <c r="GO118" s="422">
        <f t="shared" si="16"/>
        <v>0</v>
      </c>
      <c r="GP118" s="422">
        <f t="shared" si="17"/>
        <v>0</v>
      </c>
      <c r="GQ118" s="422">
        <f t="shared" si="18"/>
        <v>0</v>
      </c>
      <c r="GR118" s="422">
        <f t="shared" si="19"/>
        <v>0</v>
      </c>
      <c r="GS118" s="417" t="str">
        <f t="shared" si="20"/>
        <v/>
      </c>
      <c r="GT118" s="417" t="str">
        <f t="shared" si="21"/>
        <v/>
      </c>
    </row>
    <row r="119" spans="1:202" hidden="1">
      <c r="A119" s="3438">
        <v>96</v>
      </c>
      <c r="B119" s="3443"/>
      <c r="C119" s="3447"/>
      <c r="D119" s="3452"/>
      <c r="E119" s="3458"/>
      <c r="F119" s="3463"/>
      <c r="G119" s="3463"/>
      <c r="H119" s="3463"/>
      <c r="I119" s="3466"/>
      <c r="J119" s="3469"/>
      <c r="K119" s="3463"/>
      <c r="L119" s="3463"/>
      <c r="M119" s="3463"/>
      <c r="N119" s="3463"/>
      <c r="O119" s="3466"/>
      <c r="P119" s="3469"/>
      <c r="Q119" s="3463"/>
      <c r="R119" s="3463"/>
      <c r="S119" s="3463"/>
      <c r="T119" s="3463"/>
      <c r="U119" s="3466"/>
      <c r="V119" s="3469"/>
      <c r="W119" s="3463"/>
      <c r="X119" s="3463"/>
      <c r="Y119" s="3463"/>
      <c r="Z119" s="3463"/>
      <c r="AA119" s="3466"/>
      <c r="AB119" s="3469"/>
      <c r="AC119" s="3463"/>
      <c r="AD119" s="3463"/>
      <c r="AE119" s="3463"/>
      <c r="AF119" s="3463"/>
      <c r="AG119" s="3466"/>
      <c r="AH119" s="3469"/>
      <c r="AI119" s="3463"/>
      <c r="AJ119" s="3463"/>
      <c r="AK119" s="3463"/>
      <c r="AL119" s="3463"/>
      <c r="AM119" s="3466"/>
      <c r="AN119" s="3469"/>
      <c r="AO119" s="3463"/>
      <c r="AP119" s="3463"/>
      <c r="AQ119" s="3463"/>
      <c r="AR119" s="3463"/>
      <c r="AS119" s="3493"/>
      <c r="AT119" s="3496"/>
      <c r="AU119" s="3463"/>
      <c r="AV119" s="3463"/>
      <c r="AW119" s="3463"/>
      <c r="AX119" s="3463"/>
      <c r="AY119" s="3466"/>
      <c r="AZ119" s="3469"/>
      <c r="BA119" s="3463"/>
      <c r="BB119" s="3463"/>
      <c r="BC119" s="3463"/>
      <c r="BD119" s="3463"/>
      <c r="BE119" s="3466"/>
      <c r="BF119" s="3469"/>
      <c r="BG119" s="3463"/>
      <c r="BH119" s="3463"/>
      <c r="BI119" s="3463"/>
      <c r="BJ119" s="3463"/>
      <c r="BK119" s="3466"/>
      <c r="BL119" s="3469"/>
      <c r="BM119" s="3463"/>
      <c r="BN119" s="3463"/>
      <c r="BO119" s="3463"/>
      <c r="BP119" s="3463"/>
      <c r="BQ119" s="3493"/>
      <c r="BR119" s="3496"/>
      <c r="BS119" s="3463"/>
      <c r="BT119" s="3463"/>
      <c r="BU119" s="3463"/>
      <c r="BV119" s="3463"/>
      <c r="BW119" s="3466"/>
      <c r="BX119" s="3469"/>
      <c r="BY119" s="3463"/>
      <c r="BZ119" s="3463"/>
      <c r="CA119" s="3463"/>
      <c r="CB119" s="3463"/>
      <c r="CC119" s="3466"/>
      <c r="CD119" s="3469"/>
      <c r="CE119" s="3463"/>
      <c r="CF119" s="3463"/>
      <c r="CG119" s="3463"/>
      <c r="CH119" s="3463"/>
      <c r="CI119" s="3466"/>
      <c r="CJ119" s="3469"/>
      <c r="CK119" s="3463"/>
      <c r="CL119" s="3463"/>
      <c r="CM119" s="3463"/>
      <c r="CN119" s="3463"/>
      <c r="CO119" s="3466"/>
      <c r="CP119" s="3469"/>
      <c r="CQ119" s="3463"/>
      <c r="CR119" s="3463"/>
      <c r="CS119" s="3463"/>
      <c r="CT119" s="3463"/>
      <c r="CU119" s="3466"/>
      <c r="CV119" s="3469"/>
      <c r="CW119" s="3463"/>
      <c r="CX119" s="3463"/>
      <c r="CY119" s="3463"/>
      <c r="CZ119" s="3463"/>
      <c r="DA119" s="3493"/>
      <c r="DB119" s="3496"/>
      <c r="DC119" s="3463"/>
      <c r="DD119" s="3463"/>
      <c r="DE119" s="3463"/>
      <c r="DF119" s="3463"/>
      <c r="DG119" s="3493"/>
      <c r="DH119" s="3496"/>
      <c r="DI119" s="3463"/>
      <c r="DJ119" s="3463"/>
      <c r="DK119" s="3463"/>
      <c r="DL119" s="3463"/>
      <c r="DM119" s="3493"/>
      <c r="DN119" s="3496"/>
      <c r="DO119" s="3463"/>
      <c r="DP119" s="3463"/>
      <c r="DQ119" s="3463"/>
      <c r="DR119" s="3463"/>
      <c r="DS119" s="3493"/>
      <c r="DT119" s="3496"/>
      <c r="DU119" s="3463"/>
      <c r="DV119" s="3463"/>
      <c r="DW119" s="3463"/>
      <c r="DX119" s="3463"/>
      <c r="DY119" s="3493"/>
      <c r="DZ119" s="3496"/>
      <c r="EA119" s="3463"/>
      <c r="EB119" s="3463"/>
      <c r="EC119" s="3463"/>
      <c r="ED119" s="3463"/>
      <c r="EE119" s="3493"/>
      <c r="EF119" s="3496"/>
      <c r="EG119" s="3463"/>
      <c r="EH119" s="3463"/>
      <c r="EI119" s="3463"/>
      <c r="EJ119" s="3463"/>
      <c r="EK119" s="3493"/>
      <c r="EL119" s="3496"/>
      <c r="EM119" s="3463"/>
      <c r="EN119" s="3463"/>
      <c r="EO119" s="3463"/>
      <c r="EP119" s="3463"/>
      <c r="EQ119" s="3493"/>
      <c r="ER119" s="3496"/>
      <c r="ES119" s="3463"/>
      <c r="ET119" s="3463"/>
      <c r="EU119" s="3463"/>
      <c r="EV119" s="3463"/>
      <c r="EW119" s="3493"/>
      <c r="EX119" s="3496"/>
      <c r="EY119" s="3463"/>
      <c r="EZ119" s="3463"/>
      <c r="FA119" s="3463"/>
      <c r="FB119" s="3463"/>
      <c r="FC119" s="3493"/>
      <c r="FD119" s="3496"/>
      <c r="FE119" s="3463"/>
      <c r="FF119" s="3463"/>
      <c r="FG119" s="3463"/>
      <c r="FH119" s="3463"/>
      <c r="FI119" s="3493"/>
      <c r="FJ119" s="3496"/>
      <c r="FK119" s="3463"/>
      <c r="FL119" s="3463"/>
      <c r="FM119" s="3463"/>
      <c r="FN119" s="3463"/>
      <c r="FO119" s="3493"/>
      <c r="FP119" s="3496"/>
      <c r="FQ119" s="3463"/>
      <c r="FR119" s="3463"/>
      <c r="FS119" s="3463"/>
      <c r="FT119" s="3463"/>
      <c r="FU119" s="3493"/>
      <c r="FV119" s="3496"/>
      <c r="FW119" s="3463"/>
      <c r="FX119" s="3463"/>
      <c r="FY119" s="3463"/>
      <c r="FZ119" s="3463"/>
      <c r="GA119" s="3493"/>
      <c r="GB119" s="3496"/>
      <c r="GC119" s="3463"/>
      <c r="GD119" s="3463"/>
      <c r="GE119" s="3463"/>
      <c r="GF119" s="3458"/>
      <c r="GG119" s="3507"/>
      <c r="GH119" s="421">
        <f t="shared" si="11"/>
        <v>0</v>
      </c>
      <c r="GI119" s="421">
        <f t="shared" si="12"/>
        <v>0</v>
      </c>
      <c r="GJ119" s="421">
        <f t="shared" si="13"/>
        <v>0</v>
      </c>
      <c r="GK119" s="14"/>
      <c r="GM119" s="422">
        <f t="shared" si="14"/>
        <v>0</v>
      </c>
      <c r="GN119" s="422">
        <f t="shared" si="15"/>
        <v>0</v>
      </c>
      <c r="GO119" s="422">
        <f t="shared" si="16"/>
        <v>0</v>
      </c>
      <c r="GP119" s="422">
        <f t="shared" si="17"/>
        <v>0</v>
      </c>
      <c r="GQ119" s="422">
        <f t="shared" si="18"/>
        <v>0</v>
      </c>
      <c r="GR119" s="422">
        <f t="shared" si="19"/>
        <v>0</v>
      </c>
      <c r="GS119" s="417" t="str">
        <f t="shared" si="20"/>
        <v/>
      </c>
      <c r="GT119" s="417" t="str">
        <f t="shared" si="21"/>
        <v/>
      </c>
    </row>
    <row r="120" spans="1:202" hidden="1">
      <c r="A120" s="3438">
        <v>97</v>
      </c>
      <c r="B120" s="3443"/>
      <c r="C120" s="3447"/>
      <c r="D120" s="3452"/>
      <c r="E120" s="3458"/>
      <c r="F120" s="3463"/>
      <c r="G120" s="3463"/>
      <c r="H120" s="3463"/>
      <c r="I120" s="3466"/>
      <c r="J120" s="3469"/>
      <c r="K120" s="3463"/>
      <c r="L120" s="3463"/>
      <c r="M120" s="3463"/>
      <c r="N120" s="3463"/>
      <c r="O120" s="3466"/>
      <c r="P120" s="3469"/>
      <c r="Q120" s="3463"/>
      <c r="R120" s="3463"/>
      <c r="S120" s="3463"/>
      <c r="T120" s="3463"/>
      <c r="U120" s="3466"/>
      <c r="V120" s="3469"/>
      <c r="W120" s="3463"/>
      <c r="X120" s="3463"/>
      <c r="Y120" s="3463"/>
      <c r="Z120" s="3463"/>
      <c r="AA120" s="3466"/>
      <c r="AB120" s="3469"/>
      <c r="AC120" s="3463"/>
      <c r="AD120" s="3463"/>
      <c r="AE120" s="3463"/>
      <c r="AF120" s="3463"/>
      <c r="AG120" s="3466"/>
      <c r="AH120" s="3469"/>
      <c r="AI120" s="3463"/>
      <c r="AJ120" s="3463"/>
      <c r="AK120" s="3463"/>
      <c r="AL120" s="3463"/>
      <c r="AM120" s="3466"/>
      <c r="AN120" s="3469"/>
      <c r="AO120" s="3463"/>
      <c r="AP120" s="3463"/>
      <c r="AQ120" s="3463"/>
      <c r="AR120" s="3463"/>
      <c r="AS120" s="3493"/>
      <c r="AT120" s="3496"/>
      <c r="AU120" s="3463"/>
      <c r="AV120" s="3463"/>
      <c r="AW120" s="3463"/>
      <c r="AX120" s="3463"/>
      <c r="AY120" s="3466"/>
      <c r="AZ120" s="3469"/>
      <c r="BA120" s="3463"/>
      <c r="BB120" s="3463"/>
      <c r="BC120" s="3463"/>
      <c r="BD120" s="3463"/>
      <c r="BE120" s="3466"/>
      <c r="BF120" s="3469"/>
      <c r="BG120" s="3463"/>
      <c r="BH120" s="3463"/>
      <c r="BI120" s="3463"/>
      <c r="BJ120" s="3463"/>
      <c r="BK120" s="3466"/>
      <c r="BL120" s="3469"/>
      <c r="BM120" s="3463"/>
      <c r="BN120" s="3463"/>
      <c r="BO120" s="3463"/>
      <c r="BP120" s="3463"/>
      <c r="BQ120" s="3493"/>
      <c r="BR120" s="3496"/>
      <c r="BS120" s="3463"/>
      <c r="BT120" s="3463"/>
      <c r="BU120" s="3463"/>
      <c r="BV120" s="3463"/>
      <c r="BW120" s="3466"/>
      <c r="BX120" s="3469"/>
      <c r="BY120" s="3463"/>
      <c r="BZ120" s="3463"/>
      <c r="CA120" s="3463"/>
      <c r="CB120" s="3463"/>
      <c r="CC120" s="3466"/>
      <c r="CD120" s="3469"/>
      <c r="CE120" s="3463"/>
      <c r="CF120" s="3463"/>
      <c r="CG120" s="3463"/>
      <c r="CH120" s="3463"/>
      <c r="CI120" s="3466"/>
      <c r="CJ120" s="3469"/>
      <c r="CK120" s="3463"/>
      <c r="CL120" s="3463"/>
      <c r="CM120" s="3463"/>
      <c r="CN120" s="3463"/>
      <c r="CO120" s="3466"/>
      <c r="CP120" s="3469"/>
      <c r="CQ120" s="3463"/>
      <c r="CR120" s="3463"/>
      <c r="CS120" s="3463"/>
      <c r="CT120" s="3463"/>
      <c r="CU120" s="3466"/>
      <c r="CV120" s="3469"/>
      <c r="CW120" s="3463"/>
      <c r="CX120" s="3463"/>
      <c r="CY120" s="3463"/>
      <c r="CZ120" s="3463"/>
      <c r="DA120" s="3493"/>
      <c r="DB120" s="3496"/>
      <c r="DC120" s="3463"/>
      <c r="DD120" s="3463"/>
      <c r="DE120" s="3463"/>
      <c r="DF120" s="3463"/>
      <c r="DG120" s="3493"/>
      <c r="DH120" s="3496"/>
      <c r="DI120" s="3463"/>
      <c r="DJ120" s="3463"/>
      <c r="DK120" s="3463"/>
      <c r="DL120" s="3463"/>
      <c r="DM120" s="3493"/>
      <c r="DN120" s="3496"/>
      <c r="DO120" s="3463"/>
      <c r="DP120" s="3463"/>
      <c r="DQ120" s="3463"/>
      <c r="DR120" s="3463"/>
      <c r="DS120" s="3493"/>
      <c r="DT120" s="3496"/>
      <c r="DU120" s="3463"/>
      <c r="DV120" s="3463"/>
      <c r="DW120" s="3463"/>
      <c r="DX120" s="3463"/>
      <c r="DY120" s="3493"/>
      <c r="DZ120" s="3496"/>
      <c r="EA120" s="3463"/>
      <c r="EB120" s="3463"/>
      <c r="EC120" s="3463"/>
      <c r="ED120" s="3463"/>
      <c r="EE120" s="3493"/>
      <c r="EF120" s="3496"/>
      <c r="EG120" s="3463"/>
      <c r="EH120" s="3463"/>
      <c r="EI120" s="3463"/>
      <c r="EJ120" s="3463"/>
      <c r="EK120" s="3493"/>
      <c r="EL120" s="3496"/>
      <c r="EM120" s="3463"/>
      <c r="EN120" s="3463"/>
      <c r="EO120" s="3463"/>
      <c r="EP120" s="3463"/>
      <c r="EQ120" s="3493"/>
      <c r="ER120" s="3496"/>
      <c r="ES120" s="3463"/>
      <c r="ET120" s="3463"/>
      <c r="EU120" s="3463"/>
      <c r="EV120" s="3463"/>
      <c r="EW120" s="3493"/>
      <c r="EX120" s="3496"/>
      <c r="EY120" s="3463"/>
      <c r="EZ120" s="3463"/>
      <c r="FA120" s="3463"/>
      <c r="FB120" s="3463"/>
      <c r="FC120" s="3493"/>
      <c r="FD120" s="3496"/>
      <c r="FE120" s="3463"/>
      <c r="FF120" s="3463"/>
      <c r="FG120" s="3463"/>
      <c r="FH120" s="3463"/>
      <c r="FI120" s="3493"/>
      <c r="FJ120" s="3496"/>
      <c r="FK120" s="3463"/>
      <c r="FL120" s="3463"/>
      <c r="FM120" s="3463"/>
      <c r="FN120" s="3463"/>
      <c r="FO120" s="3493"/>
      <c r="FP120" s="3496"/>
      <c r="FQ120" s="3463"/>
      <c r="FR120" s="3463"/>
      <c r="FS120" s="3463"/>
      <c r="FT120" s="3463"/>
      <c r="FU120" s="3493"/>
      <c r="FV120" s="3496"/>
      <c r="FW120" s="3463"/>
      <c r="FX120" s="3463"/>
      <c r="FY120" s="3463"/>
      <c r="FZ120" s="3463"/>
      <c r="GA120" s="3493"/>
      <c r="GB120" s="3496"/>
      <c r="GC120" s="3463"/>
      <c r="GD120" s="3463"/>
      <c r="GE120" s="3463"/>
      <c r="GF120" s="3458"/>
      <c r="GG120" s="3507"/>
      <c r="GH120" s="421">
        <f t="shared" si="11"/>
        <v>0</v>
      </c>
      <c r="GI120" s="421">
        <f t="shared" si="12"/>
        <v>0</v>
      </c>
      <c r="GJ120" s="421">
        <f t="shared" si="13"/>
        <v>0</v>
      </c>
      <c r="GK120" s="14"/>
      <c r="GM120" s="422">
        <f t="shared" si="14"/>
        <v>0</v>
      </c>
      <c r="GN120" s="422">
        <f t="shared" si="15"/>
        <v>0</v>
      </c>
      <c r="GO120" s="422">
        <f t="shared" si="16"/>
        <v>0</v>
      </c>
      <c r="GP120" s="422">
        <f t="shared" si="17"/>
        <v>0</v>
      </c>
      <c r="GQ120" s="422">
        <f t="shared" si="18"/>
        <v>0</v>
      </c>
      <c r="GR120" s="422">
        <f t="shared" si="19"/>
        <v>0</v>
      </c>
      <c r="GS120" s="417" t="str">
        <f t="shared" si="20"/>
        <v/>
      </c>
      <c r="GT120" s="417" t="str">
        <f t="shared" si="21"/>
        <v/>
      </c>
    </row>
    <row r="121" spans="1:202" hidden="1">
      <c r="A121" s="3438">
        <v>98</v>
      </c>
      <c r="B121" s="3443"/>
      <c r="C121" s="3447"/>
      <c r="D121" s="3452"/>
      <c r="E121" s="3458"/>
      <c r="F121" s="3463"/>
      <c r="G121" s="3463"/>
      <c r="H121" s="3463"/>
      <c r="I121" s="3466"/>
      <c r="J121" s="3469"/>
      <c r="K121" s="3463"/>
      <c r="L121" s="3463"/>
      <c r="M121" s="3463"/>
      <c r="N121" s="3463"/>
      <c r="O121" s="3466"/>
      <c r="P121" s="3469"/>
      <c r="Q121" s="3463"/>
      <c r="R121" s="3463"/>
      <c r="S121" s="3463"/>
      <c r="T121" s="3463"/>
      <c r="U121" s="3466"/>
      <c r="V121" s="3469"/>
      <c r="W121" s="3463"/>
      <c r="X121" s="3463"/>
      <c r="Y121" s="3463"/>
      <c r="Z121" s="3463"/>
      <c r="AA121" s="3466"/>
      <c r="AB121" s="3469"/>
      <c r="AC121" s="3463"/>
      <c r="AD121" s="3463"/>
      <c r="AE121" s="3463"/>
      <c r="AF121" s="3463"/>
      <c r="AG121" s="3466"/>
      <c r="AH121" s="3469"/>
      <c r="AI121" s="3463"/>
      <c r="AJ121" s="3463"/>
      <c r="AK121" s="3463"/>
      <c r="AL121" s="3463"/>
      <c r="AM121" s="3466"/>
      <c r="AN121" s="3469"/>
      <c r="AO121" s="3463"/>
      <c r="AP121" s="3463"/>
      <c r="AQ121" s="3463"/>
      <c r="AR121" s="3463"/>
      <c r="AS121" s="3493"/>
      <c r="AT121" s="3496"/>
      <c r="AU121" s="3463"/>
      <c r="AV121" s="3463"/>
      <c r="AW121" s="3463"/>
      <c r="AX121" s="3463"/>
      <c r="AY121" s="3466"/>
      <c r="AZ121" s="3469"/>
      <c r="BA121" s="3463"/>
      <c r="BB121" s="3463"/>
      <c r="BC121" s="3463"/>
      <c r="BD121" s="3463"/>
      <c r="BE121" s="3466"/>
      <c r="BF121" s="3469"/>
      <c r="BG121" s="3463"/>
      <c r="BH121" s="3463"/>
      <c r="BI121" s="3463"/>
      <c r="BJ121" s="3463"/>
      <c r="BK121" s="3466"/>
      <c r="BL121" s="3469"/>
      <c r="BM121" s="3463"/>
      <c r="BN121" s="3463"/>
      <c r="BO121" s="3463"/>
      <c r="BP121" s="3463"/>
      <c r="BQ121" s="3493"/>
      <c r="BR121" s="3496"/>
      <c r="BS121" s="3463"/>
      <c r="BT121" s="3463"/>
      <c r="BU121" s="3463"/>
      <c r="BV121" s="3463"/>
      <c r="BW121" s="3466"/>
      <c r="BX121" s="3469"/>
      <c r="BY121" s="3463"/>
      <c r="BZ121" s="3463"/>
      <c r="CA121" s="3463"/>
      <c r="CB121" s="3463"/>
      <c r="CC121" s="3466"/>
      <c r="CD121" s="3469"/>
      <c r="CE121" s="3463"/>
      <c r="CF121" s="3463"/>
      <c r="CG121" s="3463"/>
      <c r="CH121" s="3463"/>
      <c r="CI121" s="3466"/>
      <c r="CJ121" s="3469"/>
      <c r="CK121" s="3463"/>
      <c r="CL121" s="3463"/>
      <c r="CM121" s="3463"/>
      <c r="CN121" s="3463"/>
      <c r="CO121" s="3466"/>
      <c r="CP121" s="3469"/>
      <c r="CQ121" s="3463"/>
      <c r="CR121" s="3463"/>
      <c r="CS121" s="3463"/>
      <c r="CT121" s="3463"/>
      <c r="CU121" s="3466"/>
      <c r="CV121" s="3469"/>
      <c r="CW121" s="3463"/>
      <c r="CX121" s="3463"/>
      <c r="CY121" s="3463"/>
      <c r="CZ121" s="3463"/>
      <c r="DA121" s="3493"/>
      <c r="DB121" s="3496"/>
      <c r="DC121" s="3463"/>
      <c r="DD121" s="3463"/>
      <c r="DE121" s="3463"/>
      <c r="DF121" s="3463"/>
      <c r="DG121" s="3493"/>
      <c r="DH121" s="3496"/>
      <c r="DI121" s="3463"/>
      <c r="DJ121" s="3463"/>
      <c r="DK121" s="3463"/>
      <c r="DL121" s="3463"/>
      <c r="DM121" s="3493"/>
      <c r="DN121" s="3496"/>
      <c r="DO121" s="3463"/>
      <c r="DP121" s="3463"/>
      <c r="DQ121" s="3463"/>
      <c r="DR121" s="3463"/>
      <c r="DS121" s="3493"/>
      <c r="DT121" s="3496"/>
      <c r="DU121" s="3463"/>
      <c r="DV121" s="3463"/>
      <c r="DW121" s="3463"/>
      <c r="DX121" s="3463"/>
      <c r="DY121" s="3493"/>
      <c r="DZ121" s="3496"/>
      <c r="EA121" s="3463"/>
      <c r="EB121" s="3463"/>
      <c r="EC121" s="3463"/>
      <c r="ED121" s="3463"/>
      <c r="EE121" s="3493"/>
      <c r="EF121" s="3496"/>
      <c r="EG121" s="3463"/>
      <c r="EH121" s="3463"/>
      <c r="EI121" s="3463"/>
      <c r="EJ121" s="3463"/>
      <c r="EK121" s="3493"/>
      <c r="EL121" s="3496"/>
      <c r="EM121" s="3463"/>
      <c r="EN121" s="3463"/>
      <c r="EO121" s="3463"/>
      <c r="EP121" s="3463"/>
      <c r="EQ121" s="3493"/>
      <c r="ER121" s="3496"/>
      <c r="ES121" s="3463"/>
      <c r="ET121" s="3463"/>
      <c r="EU121" s="3463"/>
      <c r="EV121" s="3463"/>
      <c r="EW121" s="3493"/>
      <c r="EX121" s="3496"/>
      <c r="EY121" s="3463"/>
      <c r="EZ121" s="3463"/>
      <c r="FA121" s="3463"/>
      <c r="FB121" s="3463"/>
      <c r="FC121" s="3493"/>
      <c r="FD121" s="3496"/>
      <c r="FE121" s="3463"/>
      <c r="FF121" s="3463"/>
      <c r="FG121" s="3463"/>
      <c r="FH121" s="3463"/>
      <c r="FI121" s="3493"/>
      <c r="FJ121" s="3496"/>
      <c r="FK121" s="3463"/>
      <c r="FL121" s="3463"/>
      <c r="FM121" s="3463"/>
      <c r="FN121" s="3463"/>
      <c r="FO121" s="3493"/>
      <c r="FP121" s="3496"/>
      <c r="FQ121" s="3463"/>
      <c r="FR121" s="3463"/>
      <c r="FS121" s="3463"/>
      <c r="FT121" s="3463"/>
      <c r="FU121" s="3493"/>
      <c r="FV121" s="3496"/>
      <c r="FW121" s="3463"/>
      <c r="FX121" s="3463"/>
      <c r="FY121" s="3463"/>
      <c r="FZ121" s="3463"/>
      <c r="GA121" s="3493"/>
      <c r="GB121" s="3496"/>
      <c r="GC121" s="3463"/>
      <c r="GD121" s="3463"/>
      <c r="GE121" s="3463"/>
      <c r="GF121" s="3458"/>
      <c r="GG121" s="3507"/>
      <c r="GH121" s="421">
        <f t="shared" si="11"/>
        <v>0</v>
      </c>
      <c r="GI121" s="421">
        <f t="shared" si="12"/>
        <v>0</v>
      </c>
      <c r="GJ121" s="421">
        <f t="shared" si="13"/>
        <v>0</v>
      </c>
      <c r="GK121" s="14"/>
      <c r="GM121" s="422">
        <f t="shared" si="14"/>
        <v>0</v>
      </c>
      <c r="GN121" s="422">
        <f t="shared" si="15"/>
        <v>0</v>
      </c>
      <c r="GO121" s="422">
        <f t="shared" si="16"/>
        <v>0</v>
      </c>
      <c r="GP121" s="422">
        <f t="shared" si="17"/>
        <v>0</v>
      </c>
      <c r="GQ121" s="422">
        <f t="shared" si="18"/>
        <v>0</v>
      </c>
      <c r="GR121" s="422">
        <f t="shared" si="19"/>
        <v>0</v>
      </c>
      <c r="GS121" s="417" t="str">
        <f t="shared" si="20"/>
        <v/>
      </c>
      <c r="GT121" s="417" t="str">
        <f t="shared" si="21"/>
        <v/>
      </c>
    </row>
    <row r="122" spans="1:202" hidden="1">
      <c r="A122" s="3438">
        <v>99</v>
      </c>
      <c r="B122" s="3443"/>
      <c r="C122" s="3447"/>
      <c r="D122" s="3452"/>
      <c r="E122" s="3458"/>
      <c r="F122" s="3463"/>
      <c r="G122" s="3463"/>
      <c r="H122" s="3463"/>
      <c r="I122" s="3466"/>
      <c r="J122" s="3469"/>
      <c r="K122" s="3463"/>
      <c r="L122" s="3463"/>
      <c r="M122" s="3463"/>
      <c r="N122" s="3463"/>
      <c r="O122" s="3466"/>
      <c r="P122" s="3469"/>
      <c r="Q122" s="3463"/>
      <c r="R122" s="3463"/>
      <c r="S122" s="3463"/>
      <c r="T122" s="3463"/>
      <c r="U122" s="3466"/>
      <c r="V122" s="3469"/>
      <c r="W122" s="3463"/>
      <c r="X122" s="3463"/>
      <c r="Y122" s="3463"/>
      <c r="Z122" s="3463"/>
      <c r="AA122" s="3466"/>
      <c r="AB122" s="3469"/>
      <c r="AC122" s="3463"/>
      <c r="AD122" s="3463"/>
      <c r="AE122" s="3463"/>
      <c r="AF122" s="3463"/>
      <c r="AG122" s="3466"/>
      <c r="AH122" s="3469"/>
      <c r="AI122" s="3463"/>
      <c r="AJ122" s="3463"/>
      <c r="AK122" s="3463"/>
      <c r="AL122" s="3463"/>
      <c r="AM122" s="3466"/>
      <c r="AN122" s="3469"/>
      <c r="AO122" s="3463"/>
      <c r="AP122" s="3463"/>
      <c r="AQ122" s="3463"/>
      <c r="AR122" s="3463"/>
      <c r="AS122" s="3493"/>
      <c r="AT122" s="3496"/>
      <c r="AU122" s="3463"/>
      <c r="AV122" s="3463"/>
      <c r="AW122" s="3463"/>
      <c r="AX122" s="3463"/>
      <c r="AY122" s="3466"/>
      <c r="AZ122" s="3469"/>
      <c r="BA122" s="3463"/>
      <c r="BB122" s="3463"/>
      <c r="BC122" s="3463"/>
      <c r="BD122" s="3463"/>
      <c r="BE122" s="3466"/>
      <c r="BF122" s="3469"/>
      <c r="BG122" s="3463"/>
      <c r="BH122" s="3463"/>
      <c r="BI122" s="3463"/>
      <c r="BJ122" s="3463"/>
      <c r="BK122" s="3466"/>
      <c r="BL122" s="3469"/>
      <c r="BM122" s="3463"/>
      <c r="BN122" s="3463"/>
      <c r="BO122" s="3463"/>
      <c r="BP122" s="3463"/>
      <c r="BQ122" s="3493"/>
      <c r="BR122" s="3496"/>
      <c r="BS122" s="3463"/>
      <c r="BT122" s="3463"/>
      <c r="BU122" s="3463"/>
      <c r="BV122" s="3463"/>
      <c r="BW122" s="3466"/>
      <c r="BX122" s="3469"/>
      <c r="BY122" s="3463"/>
      <c r="BZ122" s="3463"/>
      <c r="CA122" s="3463"/>
      <c r="CB122" s="3463"/>
      <c r="CC122" s="3466"/>
      <c r="CD122" s="3469"/>
      <c r="CE122" s="3463"/>
      <c r="CF122" s="3463"/>
      <c r="CG122" s="3463"/>
      <c r="CH122" s="3463"/>
      <c r="CI122" s="3466"/>
      <c r="CJ122" s="3469"/>
      <c r="CK122" s="3463"/>
      <c r="CL122" s="3463"/>
      <c r="CM122" s="3463"/>
      <c r="CN122" s="3463"/>
      <c r="CO122" s="3466"/>
      <c r="CP122" s="3469"/>
      <c r="CQ122" s="3463"/>
      <c r="CR122" s="3463"/>
      <c r="CS122" s="3463"/>
      <c r="CT122" s="3463"/>
      <c r="CU122" s="3466"/>
      <c r="CV122" s="3469"/>
      <c r="CW122" s="3463"/>
      <c r="CX122" s="3463"/>
      <c r="CY122" s="3463"/>
      <c r="CZ122" s="3463"/>
      <c r="DA122" s="3493"/>
      <c r="DB122" s="3496"/>
      <c r="DC122" s="3463"/>
      <c r="DD122" s="3463"/>
      <c r="DE122" s="3463"/>
      <c r="DF122" s="3463"/>
      <c r="DG122" s="3493"/>
      <c r="DH122" s="3496"/>
      <c r="DI122" s="3463"/>
      <c r="DJ122" s="3463"/>
      <c r="DK122" s="3463"/>
      <c r="DL122" s="3463"/>
      <c r="DM122" s="3493"/>
      <c r="DN122" s="3496"/>
      <c r="DO122" s="3463"/>
      <c r="DP122" s="3463"/>
      <c r="DQ122" s="3463"/>
      <c r="DR122" s="3463"/>
      <c r="DS122" s="3493"/>
      <c r="DT122" s="3496"/>
      <c r="DU122" s="3463"/>
      <c r="DV122" s="3463"/>
      <c r="DW122" s="3463"/>
      <c r="DX122" s="3463"/>
      <c r="DY122" s="3493"/>
      <c r="DZ122" s="3496"/>
      <c r="EA122" s="3463"/>
      <c r="EB122" s="3463"/>
      <c r="EC122" s="3463"/>
      <c r="ED122" s="3463"/>
      <c r="EE122" s="3493"/>
      <c r="EF122" s="3496"/>
      <c r="EG122" s="3463"/>
      <c r="EH122" s="3463"/>
      <c r="EI122" s="3463"/>
      <c r="EJ122" s="3463"/>
      <c r="EK122" s="3493"/>
      <c r="EL122" s="3496"/>
      <c r="EM122" s="3463"/>
      <c r="EN122" s="3463"/>
      <c r="EO122" s="3463"/>
      <c r="EP122" s="3463"/>
      <c r="EQ122" s="3493"/>
      <c r="ER122" s="3496"/>
      <c r="ES122" s="3463"/>
      <c r="ET122" s="3463"/>
      <c r="EU122" s="3463"/>
      <c r="EV122" s="3463"/>
      <c r="EW122" s="3493"/>
      <c r="EX122" s="3496"/>
      <c r="EY122" s="3463"/>
      <c r="EZ122" s="3463"/>
      <c r="FA122" s="3463"/>
      <c r="FB122" s="3463"/>
      <c r="FC122" s="3493"/>
      <c r="FD122" s="3496"/>
      <c r="FE122" s="3463"/>
      <c r="FF122" s="3463"/>
      <c r="FG122" s="3463"/>
      <c r="FH122" s="3463"/>
      <c r="FI122" s="3493"/>
      <c r="FJ122" s="3496"/>
      <c r="FK122" s="3463"/>
      <c r="FL122" s="3463"/>
      <c r="FM122" s="3463"/>
      <c r="FN122" s="3463"/>
      <c r="FO122" s="3493"/>
      <c r="FP122" s="3496"/>
      <c r="FQ122" s="3463"/>
      <c r="FR122" s="3463"/>
      <c r="FS122" s="3463"/>
      <c r="FT122" s="3463"/>
      <c r="FU122" s="3493"/>
      <c r="FV122" s="3496"/>
      <c r="FW122" s="3463"/>
      <c r="FX122" s="3463"/>
      <c r="FY122" s="3463"/>
      <c r="FZ122" s="3463"/>
      <c r="GA122" s="3493"/>
      <c r="GB122" s="3496"/>
      <c r="GC122" s="3463"/>
      <c r="GD122" s="3463"/>
      <c r="GE122" s="3463"/>
      <c r="GF122" s="3458"/>
      <c r="GG122" s="3507"/>
      <c r="GH122" s="421">
        <f t="shared" si="11"/>
        <v>0</v>
      </c>
      <c r="GI122" s="421">
        <f t="shared" si="12"/>
        <v>0</v>
      </c>
      <c r="GJ122" s="421">
        <f t="shared" si="13"/>
        <v>0</v>
      </c>
      <c r="GK122" s="14"/>
      <c r="GM122" s="422">
        <f t="shared" si="14"/>
        <v>0</v>
      </c>
      <c r="GN122" s="422">
        <f t="shared" si="15"/>
        <v>0</v>
      </c>
      <c r="GO122" s="422">
        <f t="shared" si="16"/>
        <v>0</v>
      </c>
      <c r="GP122" s="422">
        <f t="shared" si="17"/>
        <v>0</v>
      </c>
      <c r="GQ122" s="422">
        <f t="shared" si="18"/>
        <v>0</v>
      </c>
      <c r="GR122" s="422">
        <f t="shared" si="19"/>
        <v>0</v>
      </c>
      <c r="GS122" s="417" t="str">
        <f t="shared" si="20"/>
        <v/>
      </c>
      <c r="GT122" s="417" t="str">
        <f t="shared" si="21"/>
        <v/>
      </c>
    </row>
    <row r="123" spans="1:202" hidden="1">
      <c r="A123" s="3438">
        <v>100</v>
      </c>
      <c r="B123" s="3443"/>
      <c r="C123" s="3447"/>
      <c r="D123" s="3452"/>
      <c r="E123" s="3458"/>
      <c r="F123" s="3463"/>
      <c r="G123" s="3463"/>
      <c r="H123" s="3463"/>
      <c r="I123" s="3466"/>
      <c r="J123" s="3469"/>
      <c r="K123" s="3463"/>
      <c r="L123" s="3463"/>
      <c r="M123" s="3463"/>
      <c r="N123" s="3463"/>
      <c r="O123" s="3466"/>
      <c r="P123" s="3469"/>
      <c r="Q123" s="3463"/>
      <c r="R123" s="3463"/>
      <c r="S123" s="3463"/>
      <c r="T123" s="3463"/>
      <c r="U123" s="3466"/>
      <c r="V123" s="3469"/>
      <c r="W123" s="3463"/>
      <c r="X123" s="3463"/>
      <c r="Y123" s="3463"/>
      <c r="Z123" s="3463"/>
      <c r="AA123" s="3466"/>
      <c r="AB123" s="3469"/>
      <c r="AC123" s="3463"/>
      <c r="AD123" s="3463"/>
      <c r="AE123" s="3463"/>
      <c r="AF123" s="3463"/>
      <c r="AG123" s="3466"/>
      <c r="AH123" s="3469"/>
      <c r="AI123" s="3463"/>
      <c r="AJ123" s="3463"/>
      <c r="AK123" s="3463"/>
      <c r="AL123" s="3463"/>
      <c r="AM123" s="3466"/>
      <c r="AN123" s="3469"/>
      <c r="AO123" s="3463"/>
      <c r="AP123" s="3463"/>
      <c r="AQ123" s="3463"/>
      <c r="AR123" s="3463"/>
      <c r="AS123" s="3493"/>
      <c r="AT123" s="3496"/>
      <c r="AU123" s="3463"/>
      <c r="AV123" s="3463"/>
      <c r="AW123" s="3463"/>
      <c r="AX123" s="3463"/>
      <c r="AY123" s="3466"/>
      <c r="AZ123" s="3469"/>
      <c r="BA123" s="3463"/>
      <c r="BB123" s="3463"/>
      <c r="BC123" s="3463"/>
      <c r="BD123" s="3463"/>
      <c r="BE123" s="3466"/>
      <c r="BF123" s="3469"/>
      <c r="BG123" s="3463"/>
      <c r="BH123" s="3463"/>
      <c r="BI123" s="3463"/>
      <c r="BJ123" s="3463"/>
      <c r="BK123" s="3466"/>
      <c r="BL123" s="3469"/>
      <c r="BM123" s="3463"/>
      <c r="BN123" s="3463"/>
      <c r="BO123" s="3463"/>
      <c r="BP123" s="3463"/>
      <c r="BQ123" s="3493"/>
      <c r="BR123" s="3496"/>
      <c r="BS123" s="3463"/>
      <c r="BT123" s="3463"/>
      <c r="BU123" s="3463"/>
      <c r="BV123" s="3463"/>
      <c r="BW123" s="3466"/>
      <c r="BX123" s="3469"/>
      <c r="BY123" s="3463"/>
      <c r="BZ123" s="3463"/>
      <c r="CA123" s="3463"/>
      <c r="CB123" s="3463"/>
      <c r="CC123" s="3466"/>
      <c r="CD123" s="3469"/>
      <c r="CE123" s="3463"/>
      <c r="CF123" s="3463"/>
      <c r="CG123" s="3463"/>
      <c r="CH123" s="3463"/>
      <c r="CI123" s="3466"/>
      <c r="CJ123" s="3469"/>
      <c r="CK123" s="3463"/>
      <c r="CL123" s="3463"/>
      <c r="CM123" s="3463"/>
      <c r="CN123" s="3463"/>
      <c r="CO123" s="3466"/>
      <c r="CP123" s="3469"/>
      <c r="CQ123" s="3463"/>
      <c r="CR123" s="3463"/>
      <c r="CS123" s="3463"/>
      <c r="CT123" s="3463"/>
      <c r="CU123" s="3466"/>
      <c r="CV123" s="3469"/>
      <c r="CW123" s="3463"/>
      <c r="CX123" s="3463"/>
      <c r="CY123" s="3463"/>
      <c r="CZ123" s="3463"/>
      <c r="DA123" s="3493"/>
      <c r="DB123" s="3496"/>
      <c r="DC123" s="3463"/>
      <c r="DD123" s="3463"/>
      <c r="DE123" s="3463"/>
      <c r="DF123" s="3463"/>
      <c r="DG123" s="3493"/>
      <c r="DH123" s="3496"/>
      <c r="DI123" s="3463"/>
      <c r="DJ123" s="3463"/>
      <c r="DK123" s="3463"/>
      <c r="DL123" s="3463"/>
      <c r="DM123" s="3493"/>
      <c r="DN123" s="3496"/>
      <c r="DO123" s="3463"/>
      <c r="DP123" s="3463"/>
      <c r="DQ123" s="3463"/>
      <c r="DR123" s="3463"/>
      <c r="DS123" s="3493"/>
      <c r="DT123" s="3496"/>
      <c r="DU123" s="3463"/>
      <c r="DV123" s="3463"/>
      <c r="DW123" s="3463"/>
      <c r="DX123" s="3463"/>
      <c r="DY123" s="3493"/>
      <c r="DZ123" s="3496"/>
      <c r="EA123" s="3463"/>
      <c r="EB123" s="3463"/>
      <c r="EC123" s="3463"/>
      <c r="ED123" s="3463"/>
      <c r="EE123" s="3493"/>
      <c r="EF123" s="3496"/>
      <c r="EG123" s="3463"/>
      <c r="EH123" s="3463"/>
      <c r="EI123" s="3463"/>
      <c r="EJ123" s="3463"/>
      <c r="EK123" s="3493"/>
      <c r="EL123" s="3496"/>
      <c r="EM123" s="3463"/>
      <c r="EN123" s="3463"/>
      <c r="EO123" s="3463"/>
      <c r="EP123" s="3463"/>
      <c r="EQ123" s="3493"/>
      <c r="ER123" s="3496"/>
      <c r="ES123" s="3463"/>
      <c r="ET123" s="3463"/>
      <c r="EU123" s="3463"/>
      <c r="EV123" s="3463"/>
      <c r="EW123" s="3493"/>
      <c r="EX123" s="3496"/>
      <c r="EY123" s="3463"/>
      <c r="EZ123" s="3463"/>
      <c r="FA123" s="3463"/>
      <c r="FB123" s="3463"/>
      <c r="FC123" s="3493"/>
      <c r="FD123" s="3496"/>
      <c r="FE123" s="3463"/>
      <c r="FF123" s="3463"/>
      <c r="FG123" s="3463"/>
      <c r="FH123" s="3463"/>
      <c r="FI123" s="3493"/>
      <c r="FJ123" s="3496"/>
      <c r="FK123" s="3463"/>
      <c r="FL123" s="3463"/>
      <c r="FM123" s="3463"/>
      <c r="FN123" s="3463"/>
      <c r="FO123" s="3493"/>
      <c r="FP123" s="3496"/>
      <c r="FQ123" s="3463"/>
      <c r="FR123" s="3463"/>
      <c r="FS123" s="3463"/>
      <c r="FT123" s="3463"/>
      <c r="FU123" s="3493"/>
      <c r="FV123" s="3496"/>
      <c r="FW123" s="3463"/>
      <c r="FX123" s="3463"/>
      <c r="FY123" s="3463"/>
      <c r="FZ123" s="3463"/>
      <c r="GA123" s="3493"/>
      <c r="GB123" s="3496"/>
      <c r="GC123" s="3463"/>
      <c r="GD123" s="3463"/>
      <c r="GE123" s="3463"/>
      <c r="GF123" s="3458"/>
      <c r="GG123" s="3507"/>
      <c r="GH123" s="421">
        <f t="shared" si="11"/>
        <v>0</v>
      </c>
      <c r="GI123" s="421">
        <f t="shared" si="12"/>
        <v>0</v>
      </c>
      <c r="GJ123" s="421">
        <f t="shared" si="13"/>
        <v>0</v>
      </c>
      <c r="GK123" s="14"/>
      <c r="GM123" s="422">
        <f t="shared" si="14"/>
        <v>0</v>
      </c>
      <c r="GN123" s="422">
        <f t="shared" si="15"/>
        <v>0</v>
      </c>
      <c r="GO123" s="422">
        <f t="shared" si="16"/>
        <v>0</v>
      </c>
      <c r="GP123" s="422">
        <f t="shared" si="17"/>
        <v>0</v>
      </c>
      <c r="GQ123" s="422">
        <f t="shared" si="18"/>
        <v>0</v>
      </c>
      <c r="GR123" s="422">
        <f t="shared" si="19"/>
        <v>0</v>
      </c>
      <c r="GS123" s="417" t="str">
        <f t="shared" si="20"/>
        <v/>
      </c>
      <c r="GT123" s="417" t="str">
        <f t="shared" si="21"/>
        <v/>
      </c>
    </row>
    <row r="124" spans="1:202">
      <c r="A124" s="3432" t="s">
        <v>603</v>
      </c>
      <c r="B124" s="3444"/>
      <c r="C124" s="3440">
        <f>COUNTIF(C24:C123,"○")</f>
        <v>14</v>
      </c>
      <c r="D124" s="3453">
        <f>COUNTIF(D24:E123,"○")</f>
        <v>0</v>
      </c>
      <c r="E124" s="3459"/>
      <c r="F124" s="3464">
        <f>COUNTIF(F24:G123,"○")</f>
        <v>0</v>
      </c>
      <c r="G124" s="3464"/>
      <c r="H124" s="3464">
        <f>COUNTIF(H24:I123,"○")</f>
        <v>0</v>
      </c>
      <c r="I124" s="3467"/>
      <c r="J124" s="3470">
        <f>COUNTIF(J24:K123,"○")</f>
        <v>0</v>
      </c>
      <c r="K124" s="3464"/>
      <c r="L124" s="3464">
        <f>COUNTIF(L24:M123,"○")</f>
        <v>0</v>
      </c>
      <c r="M124" s="3464"/>
      <c r="N124" s="3464">
        <f>COUNTIF(N24:O123,"○")</f>
        <v>0</v>
      </c>
      <c r="O124" s="3467"/>
      <c r="P124" s="3470">
        <f>COUNTIF(P24:Q123,"○")</f>
        <v>22</v>
      </c>
      <c r="Q124" s="3464"/>
      <c r="R124" s="3464">
        <f>COUNTIF(R24:S123,"○")</f>
        <v>16</v>
      </c>
      <c r="S124" s="3464"/>
      <c r="T124" s="3464">
        <f>COUNTIF(T24:U123,"○")</f>
        <v>12</v>
      </c>
      <c r="U124" s="3467"/>
      <c r="V124" s="3470">
        <f>COUNTIF(V24:W123,"○")</f>
        <v>22</v>
      </c>
      <c r="W124" s="3464"/>
      <c r="X124" s="3464">
        <f>COUNTIF(X24:Y123,"○")</f>
        <v>16</v>
      </c>
      <c r="Y124" s="3464"/>
      <c r="Z124" s="3464">
        <f>COUNTIF(Z24:AA123,"○")</f>
        <v>12</v>
      </c>
      <c r="AA124" s="3467"/>
      <c r="AB124" s="3470">
        <f>COUNTIF(AB24:AC123,"○")</f>
        <v>23</v>
      </c>
      <c r="AC124" s="3464"/>
      <c r="AD124" s="3464">
        <f>COUNTIF(AD24:AE123,"○")</f>
        <v>16</v>
      </c>
      <c r="AE124" s="3464"/>
      <c r="AF124" s="3464">
        <f>COUNTIF(AF24:AG123,"○")</f>
        <v>12</v>
      </c>
      <c r="AG124" s="3467"/>
      <c r="AH124" s="3470">
        <f>COUNTIF(AH24:AI123,"○")</f>
        <v>23</v>
      </c>
      <c r="AI124" s="3464"/>
      <c r="AJ124" s="3464">
        <f>COUNTIF(AJ24:AK123,"○")</f>
        <v>16</v>
      </c>
      <c r="AK124" s="3464"/>
      <c r="AL124" s="3464">
        <f>COUNTIF(AL24:AM123,"○")</f>
        <v>12</v>
      </c>
      <c r="AM124" s="3467"/>
      <c r="AN124" s="3470">
        <f>COUNTIF(AN24:AO123,"○")</f>
        <v>17</v>
      </c>
      <c r="AO124" s="3464"/>
      <c r="AP124" s="3464">
        <f>COUNTIF(AP24:AQ123,"○")</f>
        <v>9</v>
      </c>
      <c r="AQ124" s="3464"/>
      <c r="AR124" s="3464">
        <f>COUNTIF(AR24:AS123,"○")</f>
        <v>8</v>
      </c>
      <c r="AS124" s="3494"/>
      <c r="AT124" s="3497">
        <f>COUNTIF(AT24:AU123,"○")</f>
        <v>0</v>
      </c>
      <c r="AU124" s="3464"/>
      <c r="AV124" s="3464">
        <f>COUNTIF(AV24:AW123,"○")</f>
        <v>0</v>
      </c>
      <c r="AW124" s="3464"/>
      <c r="AX124" s="3464">
        <f>COUNTIF(AX24:AY123,"○")</f>
        <v>0</v>
      </c>
      <c r="AY124" s="3467"/>
      <c r="AZ124" s="3470">
        <f>COUNTIF(AZ24:BA123,"○")</f>
        <v>0</v>
      </c>
      <c r="BA124" s="3464"/>
      <c r="BB124" s="3464">
        <f>COUNTIF(BB24:BC123,"○")</f>
        <v>0</v>
      </c>
      <c r="BC124" s="3464"/>
      <c r="BD124" s="3464">
        <f>COUNTIF(BD24:BE123,"○")</f>
        <v>0</v>
      </c>
      <c r="BE124" s="3467"/>
      <c r="BF124" s="3470">
        <f>COUNTIF(BF24:BG123,"○")</f>
        <v>19</v>
      </c>
      <c r="BG124" s="3464"/>
      <c r="BH124" s="3464">
        <f>COUNTIF(BH24:BI123,"○")</f>
        <v>15</v>
      </c>
      <c r="BI124" s="3464"/>
      <c r="BJ124" s="3464">
        <f>COUNTIF(BJ24:BK123,"○")</f>
        <v>12</v>
      </c>
      <c r="BK124" s="3467"/>
      <c r="BL124" s="3470">
        <f>COUNTIF(BL24:BM123,"○")</f>
        <v>20</v>
      </c>
      <c r="BM124" s="3464"/>
      <c r="BN124" s="3464">
        <f>COUNTIF(BN24:BO123,"○")</f>
        <v>14</v>
      </c>
      <c r="BO124" s="3464"/>
      <c r="BP124" s="3464">
        <f>COUNTIF(BP24:BQ123,"○")</f>
        <v>11</v>
      </c>
      <c r="BQ124" s="3494"/>
      <c r="BR124" s="3497">
        <f>COUNTIF(BR24:BS123,"○")</f>
        <v>22</v>
      </c>
      <c r="BS124" s="3464"/>
      <c r="BT124" s="3464">
        <f>COUNTIF(BT24:BU123,"○")</f>
        <v>15</v>
      </c>
      <c r="BU124" s="3464"/>
      <c r="BV124" s="3464">
        <f>COUNTIF(BV24:BW123,"○")</f>
        <v>11</v>
      </c>
      <c r="BW124" s="3467"/>
      <c r="BX124" s="3470">
        <f>COUNTIF(BX24:BY123,"○")</f>
        <v>21</v>
      </c>
      <c r="BY124" s="3464"/>
      <c r="BZ124" s="3464">
        <f>COUNTIF(BZ24:CA123,"○")</f>
        <v>16</v>
      </c>
      <c r="CA124" s="3464"/>
      <c r="CB124" s="3464">
        <f>COUNTIF(CB24:CC123,"○")</f>
        <v>12</v>
      </c>
      <c r="CC124" s="3467"/>
      <c r="CD124" s="3470">
        <f>COUNTIF(CD24:CE123,"○")</f>
        <v>19</v>
      </c>
      <c r="CE124" s="3464"/>
      <c r="CF124" s="3464">
        <f>COUNTIF(CF24:CG123,"○")</f>
        <v>11</v>
      </c>
      <c r="CG124" s="3464"/>
      <c r="CH124" s="3464">
        <f>COUNTIF(CH24:CI123,"○")</f>
        <v>8</v>
      </c>
      <c r="CI124" s="3467"/>
      <c r="CJ124" s="3470">
        <f>COUNTIF(CJ24:CK123,"○")</f>
        <v>0</v>
      </c>
      <c r="CK124" s="3464"/>
      <c r="CL124" s="3464">
        <f>COUNTIF(CL24:CM123,"○")</f>
        <v>0</v>
      </c>
      <c r="CM124" s="3464"/>
      <c r="CN124" s="3464">
        <f>COUNTIF(CN24:CO123,"○")</f>
        <v>0</v>
      </c>
      <c r="CO124" s="3467"/>
      <c r="CP124" s="3470">
        <f>COUNTIF(CP24:CQ123,"○")</f>
        <v>0</v>
      </c>
      <c r="CQ124" s="3464"/>
      <c r="CR124" s="3464">
        <f>COUNTIF(CR24:CS123,"○")</f>
        <v>0</v>
      </c>
      <c r="CS124" s="3464"/>
      <c r="CT124" s="3464">
        <f>COUNTIF(CT24:CU123,"○")</f>
        <v>0</v>
      </c>
      <c r="CU124" s="3467"/>
      <c r="CV124" s="3470">
        <f>COUNTIF(CV24:CW123,"○")</f>
        <v>0</v>
      </c>
      <c r="CW124" s="3464"/>
      <c r="CX124" s="3464">
        <f>COUNTIF(CX24:CY123,"○")</f>
        <v>0</v>
      </c>
      <c r="CY124" s="3464"/>
      <c r="CZ124" s="3464">
        <f>COUNTIF(CZ24:DA123,"○")</f>
        <v>0</v>
      </c>
      <c r="DA124" s="3494"/>
      <c r="DB124" s="3497">
        <f>COUNTIF(DB24:DC123,"○")</f>
        <v>14</v>
      </c>
      <c r="DC124" s="3464"/>
      <c r="DD124" s="3464">
        <f>COUNTIF(DD24:DE123,"○")</f>
        <v>9</v>
      </c>
      <c r="DE124" s="3464"/>
      <c r="DF124" s="3464">
        <f>COUNTIF(DF24:DG123,"○")</f>
        <v>8</v>
      </c>
      <c r="DG124" s="3494"/>
      <c r="DH124" s="3497">
        <f>COUNTIF(DH24:DI123,"○")</f>
        <v>23</v>
      </c>
      <c r="DI124" s="3464"/>
      <c r="DJ124" s="3464">
        <f>COUNTIF(DJ24:DK123,"○")</f>
        <v>16</v>
      </c>
      <c r="DK124" s="3464"/>
      <c r="DL124" s="3464">
        <f>COUNTIF(DL24:DM123,"○")</f>
        <v>12</v>
      </c>
      <c r="DM124" s="3494"/>
      <c r="DN124" s="3497">
        <f>COUNTIF(DN24:DO123,"○")</f>
        <v>21</v>
      </c>
      <c r="DO124" s="3464"/>
      <c r="DP124" s="3464">
        <f>COUNTIF(DP24:DQ123,"○")</f>
        <v>15</v>
      </c>
      <c r="DQ124" s="3464"/>
      <c r="DR124" s="3464">
        <f>COUNTIF(DR24:DS123,"○")</f>
        <v>11</v>
      </c>
      <c r="DS124" s="3494"/>
      <c r="DT124" s="3497">
        <f>COUNTIF(DT24:DU123,"○")</f>
        <v>20</v>
      </c>
      <c r="DU124" s="3464"/>
      <c r="DV124" s="3464">
        <f>COUNTIF(DV24:DW123,"○")</f>
        <v>14</v>
      </c>
      <c r="DW124" s="3464"/>
      <c r="DX124" s="3464">
        <f>COUNTIF(DX24:DY123,"○")</f>
        <v>10</v>
      </c>
      <c r="DY124" s="3494"/>
      <c r="DZ124" s="3497">
        <f>COUNTIF(DZ24:EA123,"○")</f>
        <v>21</v>
      </c>
      <c r="EA124" s="3464"/>
      <c r="EB124" s="3464">
        <f>COUNTIF(EB24:EC123,"○")</f>
        <v>16</v>
      </c>
      <c r="EC124" s="3464"/>
      <c r="ED124" s="3464">
        <f>COUNTIF(ED24:EE123,"○")</f>
        <v>12</v>
      </c>
      <c r="EE124" s="3494"/>
      <c r="EF124" s="3497">
        <f>COUNTIF(EF24:EG123,"○")</f>
        <v>0</v>
      </c>
      <c r="EG124" s="3464"/>
      <c r="EH124" s="3464">
        <f>COUNTIF(EH24:EI123,"○")</f>
        <v>0</v>
      </c>
      <c r="EI124" s="3464"/>
      <c r="EJ124" s="3464">
        <f>COUNTIF(EJ24:EK123,"○")</f>
        <v>0</v>
      </c>
      <c r="EK124" s="3494"/>
      <c r="EL124" s="3497">
        <f>COUNTIF(EL24:EM123,"○")</f>
        <v>0</v>
      </c>
      <c r="EM124" s="3464"/>
      <c r="EN124" s="3464">
        <f>COUNTIF(EN24:EO123,"○")</f>
        <v>0</v>
      </c>
      <c r="EO124" s="3464"/>
      <c r="EP124" s="3464">
        <f>COUNTIF(EP24:EQ123,"○")</f>
        <v>0</v>
      </c>
      <c r="EQ124" s="3494"/>
      <c r="ER124" s="3497">
        <f>COUNTIF(ER24:ES123,"○")</f>
        <v>20</v>
      </c>
      <c r="ES124" s="3464"/>
      <c r="ET124" s="3464">
        <f>COUNTIF(ET24:EU123,"○")</f>
        <v>15</v>
      </c>
      <c r="EU124" s="3464"/>
      <c r="EV124" s="3464">
        <f>COUNTIF(EV24:EW123,"○")</f>
        <v>12</v>
      </c>
      <c r="EW124" s="3494"/>
      <c r="EX124" s="3497">
        <f>COUNTIF(EX24:EY123,"○")</f>
        <v>22</v>
      </c>
      <c r="EY124" s="3464"/>
      <c r="EZ124" s="3464">
        <f>COUNTIF(EZ24:FA123,"○")</f>
        <v>16</v>
      </c>
      <c r="FA124" s="3464"/>
      <c r="FB124" s="3464">
        <f>COUNTIF(FB24:FC123,"○")</f>
        <v>12</v>
      </c>
      <c r="FC124" s="3494"/>
      <c r="FD124" s="3497">
        <f>COUNTIF(FD24:FE123,"○")</f>
        <v>22</v>
      </c>
      <c r="FE124" s="3464"/>
      <c r="FF124" s="3464">
        <f>COUNTIF(FF24:FG123,"○")</f>
        <v>15</v>
      </c>
      <c r="FG124" s="3464"/>
      <c r="FH124" s="3464">
        <f>COUNTIF(FH24:FI123,"○")</f>
        <v>10</v>
      </c>
      <c r="FI124" s="3494"/>
      <c r="FJ124" s="3497">
        <f>COUNTIF(FJ24:FK123,"○")</f>
        <v>20</v>
      </c>
      <c r="FK124" s="3464"/>
      <c r="FL124" s="3464">
        <f>COUNTIF(FL24:FM123,"○")</f>
        <v>13</v>
      </c>
      <c r="FM124" s="3464"/>
      <c r="FN124" s="3464">
        <f>COUNTIF(FN24:FO123,"○")</f>
        <v>9</v>
      </c>
      <c r="FO124" s="3494"/>
      <c r="FP124" s="3497">
        <f>COUNTIF(FP24:FQ123,"○")</f>
        <v>0</v>
      </c>
      <c r="FQ124" s="3464"/>
      <c r="FR124" s="3464">
        <f>COUNTIF(FR24:FS123,"○")</f>
        <v>0</v>
      </c>
      <c r="FS124" s="3464"/>
      <c r="FT124" s="3464">
        <f>COUNTIF(FT24:FU123,"○")</f>
        <v>0</v>
      </c>
      <c r="FU124" s="3494"/>
      <c r="FV124" s="3497">
        <f>COUNTIF(FV24:FW123,"○")</f>
        <v>0</v>
      </c>
      <c r="FW124" s="3464"/>
      <c r="FX124" s="3464">
        <f>COUNTIF(FX24:FY123,"○")</f>
        <v>0</v>
      </c>
      <c r="FY124" s="3464"/>
      <c r="FZ124" s="3464">
        <f>COUNTIF(FZ24:GA123,"○")</f>
        <v>0</v>
      </c>
      <c r="GA124" s="3494"/>
      <c r="GB124" s="3497">
        <f>COUNTIF(GB24:GC123,"○")</f>
        <v>0</v>
      </c>
      <c r="GC124" s="3464"/>
      <c r="GD124" s="3464">
        <f>COUNTIF(GD24:GE123,"○")</f>
        <v>0</v>
      </c>
      <c r="GE124" s="3464"/>
      <c r="GF124" s="3459">
        <f>COUNTIF(GF24:GG123,"○")</f>
        <v>0</v>
      </c>
      <c r="GG124" s="3508"/>
      <c r="GH124" s="3510">
        <f>SUM(GH24:GH123)</f>
        <v>391</v>
      </c>
      <c r="GI124" s="3510">
        <f>SUM(GI24:GI123)</f>
        <v>273</v>
      </c>
      <c r="GJ124" s="3510">
        <f>SUM(GJ24:GJ123)</f>
        <v>206</v>
      </c>
      <c r="GK124" s="3513"/>
      <c r="GS124" s="410">
        <f>COUNTIF(GS24:GS123,"○")</f>
        <v>16</v>
      </c>
      <c r="GT124" s="410">
        <f>COUNTIF(GT24:GT123,"○")</f>
        <v>10</v>
      </c>
    </row>
    <row r="125" spans="1:202">
      <c r="A125" s="410" t="s">
        <v>658</v>
      </c>
    </row>
    <row r="126" spans="1:202">
      <c r="A126" s="3439"/>
    </row>
    <row r="129" spans="2:8" hidden="1">
      <c r="B129" s="3445">
        <v>42064</v>
      </c>
      <c r="C129" s="3445"/>
      <c r="H129" s="410" t="s">
        <v>1061</v>
      </c>
    </row>
    <row r="130" spans="2:8" hidden="1">
      <c r="B130" s="3445">
        <v>42095</v>
      </c>
      <c r="C130" s="3445"/>
    </row>
    <row r="131" spans="2:8" hidden="1">
      <c r="B131" s="3445">
        <v>42125</v>
      </c>
      <c r="C131" s="3445"/>
    </row>
    <row r="132" spans="2:8" hidden="1">
      <c r="B132" s="3445">
        <v>42156</v>
      </c>
      <c r="C132" s="3445"/>
    </row>
    <row r="133" spans="2:8" hidden="1">
      <c r="B133" s="3445">
        <v>42186</v>
      </c>
      <c r="C133" s="3445"/>
    </row>
    <row r="134" spans="2:8" hidden="1">
      <c r="B134" s="3445">
        <v>42217</v>
      </c>
      <c r="C134" s="3445"/>
    </row>
    <row r="135" spans="2:8" hidden="1">
      <c r="B135" s="3445">
        <v>42248</v>
      </c>
      <c r="C135" s="3445"/>
    </row>
    <row r="136" spans="2:8" hidden="1">
      <c r="B136" s="3445">
        <v>42278</v>
      </c>
      <c r="C136" s="3445"/>
    </row>
    <row r="137" spans="2:8" hidden="1">
      <c r="B137" s="3445">
        <v>42309</v>
      </c>
      <c r="C137" s="3445"/>
    </row>
    <row r="138" spans="2:8" hidden="1">
      <c r="B138" s="3445">
        <v>42339</v>
      </c>
      <c r="C138" s="3445"/>
    </row>
    <row r="139" spans="2:8" hidden="1">
      <c r="B139" s="3445">
        <v>42370</v>
      </c>
      <c r="C139" s="3445"/>
    </row>
    <row r="140" spans="2:8" hidden="1">
      <c r="B140" s="3445">
        <v>42401</v>
      </c>
      <c r="C140" s="3445"/>
    </row>
    <row r="141" spans="2:8" hidden="1">
      <c r="B141" s="3445">
        <v>42430</v>
      </c>
      <c r="C141" s="3445"/>
    </row>
    <row r="142" spans="2:8" hidden="1">
      <c r="B142" s="3445">
        <v>42461</v>
      </c>
      <c r="C142" s="3445"/>
    </row>
    <row r="143" spans="2:8" hidden="1">
      <c r="B143" s="3445">
        <v>42491</v>
      </c>
      <c r="C143" s="3445"/>
    </row>
    <row r="144" spans="2:8" hidden="1">
      <c r="B144" s="3445">
        <v>42522</v>
      </c>
      <c r="C144" s="3445"/>
    </row>
    <row r="145" spans="2:3" hidden="1">
      <c r="B145" s="3445">
        <v>42552</v>
      </c>
      <c r="C145" s="3445"/>
    </row>
    <row r="146" spans="2:3" hidden="1">
      <c r="B146" s="3445">
        <v>42583</v>
      </c>
      <c r="C146" s="3445"/>
    </row>
    <row r="147" spans="2:3" hidden="1">
      <c r="B147" s="3445">
        <v>42614</v>
      </c>
      <c r="C147" s="3445"/>
    </row>
    <row r="148" spans="2:3" hidden="1">
      <c r="B148" s="3445">
        <v>42644</v>
      </c>
      <c r="C148" s="3445"/>
    </row>
    <row r="149" spans="2:3" hidden="1">
      <c r="B149" s="3445">
        <v>42675</v>
      </c>
      <c r="C149" s="3445"/>
    </row>
    <row r="150" spans="2:3" hidden="1">
      <c r="B150" s="3445">
        <v>42705</v>
      </c>
      <c r="C150" s="3445"/>
    </row>
    <row r="151" spans="2:3" hidden="1">
      <c r="B151" s="3445">
        <v>42736</v>
      </c>
      <c r="C151" s="3445"/>
    </row>
    <row r="152" spans="2:3" hidden="1">
      <c r="B152" s="3445">
        <v>42767</v>
      </c>
      <c r="C152" s="3445"/>
    </row>
    <row r="153" spans="2:3" hidden="1">
      <c r="B153" s="3445">
        <v>42795</v>
      </c>
      <c r="C153" s="3445"/>
    </row>
    <row r="154" spans="2:3" hidden="1">
      <c r="B154" s="3445">
        <v>42826</v>
      </c>
      <c r="C154" s="3445"/>
    </row>
    <row r="155" spans="2:3" hidden="1">
      <c r="B155" s="3445">
        <v>42856</v>
      </c>
      <c r="C155" s="3445"/>
    </row>
    <row r="156" spans="2:3" hidden="1">
      <c r="B156" s="3445">
        <v>42887</v>
      </c>
      <c r="C156" s="3445"/>
    </row>
    <row r="157" spans="2:3" hidden="1">
      <c r="B157" s="3445">
        <v>42917</v>
      </c>
      <c r="C157" s="3445"/>
    </row>
    <row r="158" spans="2:3" hidden="1">
      <c r="B158" s="3445">
        <v>42948</v>
      </c>
      <c r="C158" s="3445"/>
    </row>
    <row r="159" spans="2:3" hidden="1">
      <c r="B159" s="3445">
        <v>42979</v>
      </c>
      <c r="C159" s="3445"/>
    </row>
    <row r="160" spans="2:3" hidden="1">
      <c r="B160" s="3445">
        <v>43009</v>
      </c>
      <c r="C160" s="3445"/>
    </row>
    <row r="161" spans="2:3" hidden="1">
      <c r="B161" s="3445">
        <v>43040</v>
      </c>
      <c r="C161" s="3445"/>
    </row>
    <row r="162" spans="2:3" hidden="1">
      <c r="B162" s="3445">
        <v>43070</v>
      </c>
      <c r="C162" s="3445"/>
    </row>
    <row r="163" spans="2:3" hidden="1">
      <c r="B163" s="3445">
        <v>43101</v>
      </c>
      <c r="C163" s="3445"/>
    </row>
    <row r="164" spans="2:3" hidden="1">
      <c r="B164" s="3445">
        <v>43132</v>
      </c>
      <c r="C164" s="3445"/>
    </row>
  </sheetData>
  <mergeCells count="9719">
    <mergeCell ref="A1:GJ1"/>
    <mergeCell ref="A2:C2"/>
    <mergeCell ref="D2:E2"/>
    <mergeCell ref="A3:C3"/>
    <mergeCell ref="D3:I3"/>
    <mergeCell ref="J3:O3"/>
    <mergeCell ref="P3:U3"/>
    <mergeCell ref="V3:AA3"/>
    <mergeCell ref="AB3:AG3"/>
    <mergeCell ref="AH3:AM3"/>
    <mergeCell ref="AN3:AS3"/>
    <mergeCell ref="AT3:AY3"/>
    <mergeCell ref="AZ3:BE3"/>
    <mergeCell ref="BF3:BK3"/>
    <mergeCell ref="BL3:BQ3"/>
    <mergeCell ref="BR3:BW3"/>
    <mergeCell ref="BX3:CC3"/>
    <mergeCell ref="CD3:CI3"/>
    <mergeCell ref="CJ3:CO3"/>
    <mergeCell ref="CP3:CU3"/>
    <mergeCell ref="CV3:DA3"/>
    <mergeCell ref="DB3:DG3"/>
    <mergeCell ref="DH3:DM3"/>
    <mergeCell ref="DN3:DS3"/>
    <mergeCell ref="DT3:DY3"/>
    <mergeCell ref="DZ3:EE3"/>
    <mergeCell ref="EF3:EK3"/>
    <mergeCell ref="EL3:EQ3"/>
    <mergeCell ref="ER3:EW3"/>
    <mergeCell ref="EX3:FC3"/>
    <mergeCell ref="FD3:FI3"/>
    <mergeCell ref="FJ3:FO3"/>
    <mergeCell ref="FP3:FU3"/>
    <mergeCell ref="FV3:GA3"/>
    <mergeCell ref="GB3:GG3"/>
    <mergeCell ref="A4:C4"/>
    <mergeCell ref="D4:I4"/>
    <mergeCell ref="J4:O4"/>
    <mergeCell ref="P4:U4"/>
    <mergeCell ref="V4:AA4"/>
    <mergeCell ref="AB4:AG4"/>
    <mergeCell ref="AH4:AM4"/>
    <mergeCell ref="AN4:AS4"/>
    <mergeCell ref="AT4:AY4"/>
    <mergeCell ref="AZ4:BE4"/>
    <mergeCell ref="BF4:BK4"/>
    <mergeCell ref="BL4:BQ4"/>
    <mergeCell ref="BR4:BW4"/>
    <mergeCell ref="BX4:CC4"/>
    <mergeCell ref="CD4:CI4"/>
    <mergeCell ref="CJ4:CO4"/>
    <mergeCell ref="CP4:CU4"/>
    <mergeCell ref="CV4:DA4"/>
    <mergeCell ref="DB4:DG4"/>
    <mergeCell ref="DH4:DM4"/>
    <mergeCell ref="DN4:DS4"/>
    <mergeCell ref="DT4:DY4"/>
    <mergeCell ref="DZ4:EE4"/>
    <mergeCell ref="EF4:EK4"/>
    <mergeCell ref="EL4:EQ4"/>
    <mergeCell ref="ER4:EW4"/>
    <mergeCell ref="EX4:FC4"/>
    <mergeCell ref="FD4:FI4"/>
    <mergeCell ref="FJ4:FO4"/>
    <mergeCell ref="FP4:FU4"/>
    <mergeCell ref="FV4:GA4"/>
    <mergeCell ref="GB4:GG4"/>
    <mergeCell ref="A5:C5"/>
    <mergeCell ref="D5:I5"/>
    <mergeCell ref="J5:O5"/>
    <mergeCell ref="P5:U5"/>
    <mergeCell ref="V5:AA5"/>
    <mergeCell ref="AB5:AG5"/>
    <mergeCell ref="AH5:AM5"/>
    <mergeCell ref="AN5:AS5"/>
    <mergeCell ref="AT5:AY5"/>
    <mergeCell ref="AZ5:BE5"/>
    <mergeCell ref="BF5:BK5"/>
    <mergeCell ref="BL5:BQ5"/>
    <mergeCell ref="BR5:BW5"/>
    <mergeCell ref="BX5:CC5"/>
    <mergeCell ref="CD5:CI5"/>
    <mergeCell ref="CJ5:CO5"/>
    <mergeCell ref="CP5:CU5"/>
    <mergeCell ref="CV5:DA5"/>
    <mergeCell ref="DB5:DG5"/>
    <mergeCell ref="DH5:DM5"/>
    <mergeCell ref="DN5:DS5"/>
    <mergeCell ref="DT5:DY5"/>
    <mergeCell ref="DZ5:EE5"/>
    <mergeCell ref="EF5:EK5"/>
    <mergeCell ref="EL5:EQ5"/>
    <mergeCell ref="ER5:EW5"/>
    <mergeCell ref="EX5:FC5"/>
    <mergeCell ref="FD5:FI5"/>
    <mergeCell ref="FJ5:FO5"/>
    <mergeCell ref="FP5:FU5"/>
    <mergeCell ref="FV5:GA5"/>
    <mergeCell ref="GB5:GG5"/>
    <mergeCell ref="A6:C6"/>
    <mergeCell ref="D6:F6"/>
    <mergeCell ref="G6:I6"/>
    <mergeCell ref="J6:L6"/>
    <mergeCell ref="M6:O6"/>
    <mergeCell ref="P6:R6"/>
    <mergeCell ref="S6:U6"/>
    <mergeCell ref="V6:X6"/>
    <mergeCell ref="Y6:AA6"/>
    <mergeCell ref="AB6:AD6"/>
    <mergeCell ref="AE6:AG6"/>
    <mergeCell ref="AH6:AJ6"/>
    <mergeCell ref="AK6:AM6"/>
    <mergeCell ref="AN6:AP6"/>
    <mergeCell ref="AQ6:AS6"/>
    <mergeCell ref="AT6:AV6"/>
    <mergeCell ref="AW6:AY6"/>
    <mergeCell ref="AZ6:BB6"/>
    <mergeCell ref="BC6:BE6"/>
    <mergeCell ref="BF6:BH6"/>
    <mergeCell ref="BI6:BK6"/>
    <mergeCell ref="BL6:BN6"/>
    <mergeCell ref="BO6:BQ6"/>
    <mergeCell ref="BR6:BT6"/>
    <mergeCell ref="BU6:BW6"/>
    <mergeCell ref="BX6:BZ6"/>
    <mergeCell ref="CA6:CC6"/>
    <mergeCell ref="CD6:CF6"/>
    <mergeCell ref="CG6:CI6"/>
    <mergeCell ref="CJ6:CL6"/>
    <mergeCell ref="CM6:CO6"/>
    <mergeCell ref="CP6:CR6"/>
    <mergeCell ref="CS6:CU6"/>
    <mergeCell ref="CV6:CX6"/>
    <mergeCell ref="CY6:DA6"/>
    <mergeCell ref="DB6:DD6"/>
    <mergeCell ref="DE6:DG6"/>
    <mergeCell ref="DH6:DJ6"/>
    <mergeCell ref="DK6:DM6"/>
    <mergeCell ref="DN6:DP6"/>
    <mergeCell ref="DQ6:DS6"/>
    <mergeCell ref="DT6:DV6"/>
    <mergeCell ref="DW6:DY6"/>
    <mergeCell ref="DZ6:EB6"/>
    <mergeCell ref="EC6:EE6"/>
    <mergeCell ref="EF6:EH6"/>
    <mergeCell ref="EI6:EK6"/>
    <mergeCell ref="EL6:EN6"/>
    <mergeCell ref="EO6:EQ6"/>
    <mergeCell ref="ER6:ET6"/>
    <mergeCell ref="EU6:EW6"/>
    <mergeCell ref="EX6:EZ6"/>
    <mergeCell ref="FA6:FC6"/>
    <mergeCell ref="FD6:FF6"/>
    <mergeCell ref="FG6:FI6"/>
    <mergeCell ref="FJ6:FL6"/>
    <mergeCell ref="FM6:FO6"/>
    <mergeCell ref="FP6:FR6"/>
    <mergeCell ref="FS6:FU6"/>
    <mergeCell ref="FV6:FX6"/>
    <mergeCell ref="FY6:GA6"/>
    <mergeCell ref="GB6:GD6"/>
    <mergeCell ref="GE6:GG6"/>
    <mergeCell ref="A7:C7"/>
    <mergeCell ref="D7:F7"/>
    <mergeCell ref="G7:I7"/>
    <mergeCell ref="J7:L7"/>
    <mergeCell ref="M7:O7"/>
    <mergeCell ref="P7:R7"/>
    <mergeCell ref="S7:U7"/>
    <mergeCell ref="V7:X7"/>
    <mergeCell ref="Y7:AA7"/>
    <mergeCell ref="AB7:AD7"/>
    <mergeCell ref="AE7:AG7"/>
    <mergeCell ref="AH7:AJ7"/>
    <mergeCell ref="AK7:AM7"/>
    <mergeCell ref="AN7:AP7"/>
    <mergeCell ref="AQ7:AS7"/>
    <mergeCell ref="AT7:AV7"/>
    <mergeCell ref="AW7:AY7"/>
    <mergeCell ref="AZ7:BB7"/>
    <mergeCell ref="BC7:BE7"/>
    <mergeCell ref="BF7:BH7"/>
    <mergeCell ref="BI7:BK7"/>
    <mergeCell ref="BL7:BN7"/>
    <mergeCell ref="BO7:BQ7"/>
    <mergeCell ref="BR7:BT7"/>
    <mergeCell ref="BU7:BW7"/>
    <mergeCell ref="BX7:BZ7"/>
    <mergeCell ref="CA7:CC7"/>
    <mergeCell ref="CD7:CF7"/>
    <mergeCell ref="CG7:CI7"/>
    <mergeCell ref="CJ7:CL7"/>
    <mergeCell ref="CM7:CO7"/>
    <mergeCell ref="CP7:CR7"/>
    <mergeCell ref="CS7:CU7"/>
    <mergeCell ref="CV7:CX7"/>
    <mergeCell ref="CY7:DA7"/>
    <mergeCell ref="DB7:DD7"/>
    <mergeCell ref="DE7:DG7"/>
    <mergeCell ref="DH7:DJ7"/>
    <mergeCell ref="DK7:DM7"/>
    <mergeCell ref="DN7:DP7"/>
    <mergeCell ref="DQ7:DS7"/>
    <mergeCell ref="DT7:DV7"/>
    <mergeCell ref="DW7:DY7"/>
    <mergeCell ref="DZ7:EB7"/>
    <mergeCell ref="EC7:EE7"/>
    <mergeCell ref="EF7:EH7"/>
    <mergeCell ref="EI7:EK7"/>
    <mergeCell ref="EL7:EN7"/>
    <mergeCell ref="EO7:EQ7"/>
    <mergeCell ref="ER7:ET7"/>
    <mergeCell ref="EU7:EW7"/>
    <mergeCell ref="EX7:EZ7"/>
    <mergeCell ref="FA7:FC7"/>
    <mergeCell ref="FD7:FF7"/>
    <mergeCell ref="FG7:FI7"/>
    <mergeCell ref="FJ7:FL7"/>
    <mergeCell ref="FM7:FO7"/>
    <mergeCell ref="FP7:FR7"/>
    <mergeCell ref="FS7:FU7"/>
    <mergeCell ref="FV7:FX7"/>
    <mergeCell ref="FY7:GA7"/>
    <mergeCell ref="GB7:GD7"/>
    <mergeCell ref="GE7:GG7"/>
    <mergeCell ref="A8:GC8"/>
    <mergeCell ref="U11:Y11"/>
    <mergeCell ref="Z11:AC11"/>
    <mergeCell ref="AI11:AJ11"/>
    <mergeCell ref="AK11:AN11"/>
    <mergeCell ref="AO11:AP11"/>
    <mergeCell ref="U12:X12"/>
    <mergeCell ref="U14:X14"/>
    <mergeCell ref="Y14:Z14"/>
    <mergeCell ref="U15:AE15"/>
    <mergeCell ref="AF15:AI15"/>
    <mergeCell ref="AJ15:AK15"/>
    <mergeCell ref="AL15:AQ15"/>
    <mergeCell ref="AR15:AU15"/>
    <mergeCell ref="AV15:AW15"/>
    <mergeCell ref="AX15:BA15"/>
    <mergeCell ref="U16:AE16"/>
    <mergeCell ref="AF16:AI16"/>
    <mergeCell ref="AJ16:AK16"/>
    <mergeCell ref="AL16:AQ16"/>
    <mergeCell ref="AR16:AU16"/>
    <mergeCell ref="AV16:AW16"/>
    <mergeCell ref="AX16:BA16"/>
    <mergeCell ref="BB16:BC16"/>
    <mergeCell ref="U18:X18"/>
    <mergeCell ref="Y18:Z18"/>
    <mergeCell ref="U19:X19"/>
    <mergeCell ref="Y19:Z19"/>
    <mergeCell ref="D22:I22"/>
    <mergeCell ref="J22:O22"/>
    <mergeCell ref="P22:U22"/>
    <mergeCell ref="V22:AA22"/>
    <mergeCell ref="AB22:AG22"/>
    <mergeCell ref="AH22:AM22"/>
    <mergeCell ref="AN22:AS22"/>
    <mergeCell ref="AT22:AY22"/>
    <mergeCell ref="AZ22:BE22"/>
    <mergeCell ref="BF22:BK22"/>
    <mergeCell ref="BL22:BQ22"/>
    <mergeCell ref="BR22:BW22"/>
    <mergeCell ref="BX22:CC22"/>
    <mergeCell ref="CD22:CI22"/>
    <mergeCell ref="CJ22:CO22"/>
    <mergeCell ref="CP22:CU22"/>
    <mergeCell ref="CV22:DA22"/>
    <mergeCell ref="DB22:DG22"/>
    <mergeCell ref="DH22:DM22"/>
    <mergeCell ref="DN22:DS22"/>
    <mergeCell ref="DT22:DY22"/>
    <mergeCell ref="DZ22:EE22"/>
    <mergeCell ref="EF22:EK22"/>
    <mergeCell ref="EL22:EQ22"/>
    <mergeCell ref="ER22:EW22"/>
    <mergeCell ref="EX22:FC22"/>
    <mergeCell ref="FD22:FI22"/>
    <mergeCell ref="FJ22:FO22"/>
    <mergeCell ref="FP22:FU22"/>
    <mergeCell ref="FV22:GA22"/>
    <mergeCell ref="GB22:GG22"/>
    <mergeCell ref="GH22:GJ22"/>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J23:AK23"/>
    <mergeCell ref="AL23:AM23"/>
    <mergeCell ref="AN23:AO23"/>
    <mergeCell ref="AP23:AQ23"/>
    <mergeCell ref="AR23:AS23"/>
    <mergeCell ref="AT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T23:BU23"/>
    <mergeCell ref="BV23:BW23"/>
    <mergeCell ref="BX23:BY23"/>
    <mergeCell ref="BZ23:CA23"/>
    <mergeCell ref="CB23:CC23"/>
    <mergeCell ref="CD23:CE23"/>
    <mergeCell ref="CF23:CG23"/>
    <mergeCell ref="CH23:CI23"/>
    <mergeCell ref="CJ23:CK23"/>
    <mergeCell ref="CL23:CM23"/>
    <mergeCell ref="CN23:CO23"/>
    <mergeCell ref="CP23:CQ23"/>
    <mergeCell ref="CR23:CS23"/>
    <mergeCell ref="CT23:CU23"/>
    <mergeCell ref="CV23:CW23"/>
    <mergeCell ref="CX23:CY23"/>
    <mergeCell ref="CZ23:DA23"/>
    <mergeCell ref="DB23:DC23"/>
    <mergeCell ref="DD23:DE23"/>
    <mergeCell ref="DF23:DG23"/>
    <mergeCell ref="DH23:DI23"/>
    <mergeCell ref="DJ23:DK23"/>
    <mergeCell ref="DL23:DM23"/>
    <mergeCell ref="DN23:DO23"/>
    <mergeCell ref="DP23:DQ23"/>
    <mergeCell ref="DR23:DS23"/>
    <mergeCell ref="DT23:DU23"/>
    <mergeCell ref="DV23:DW23"/>
    <mergeCell ref="DX23:DY23"/>
    <mergeCell ref="DZ23:EA23"/>
    <mergeCell ref="EB23:EC23"/>
    <mergeCell ref="ED23:EE23"/>
    <mergeCell ref="EF23:EG23"/>
    <mergeCell ref="EH23:EI23"/>
    <mergeCell ref="EJ23:EK23"/>
    <mergeCell ref="EL23:EM23"/>
    <mergeCell ref="EN23:EO23"/>
    <mergeCell ref="EP23:EQ23"/>
    <mergeCell ref="ER23:ES23"/>
    <mergeCell ref="ET23:EU23"/>
    <mergeCell ref="EV23:EW23"/>
    <mergeCell ref="EX23:EY23"/>
    <mergeCell ref="EZ23:FA23"/>
    <mergeCell ref="FB23:FC23"/>
    <mergeCell ref="FD23:FE23"/>
    <mergeCell ref="FF23:FG23"/>
    <mergeCell ref="FH23:FI23"/>
    <mergeCell ref="FJ23:FK23"/>
    <mergeCell ref="FL23:FM23"/>
    <mergeCell ref="FN23:FO23"/>
    <mergeCell ref="FP23:FQ23"/>
    <mergeCell ref="FR23:FS23"/>
    <mergeCell ref="FT23:FU23"/>
    <mergeCell ref="FV23:FW23"/>
    <mergeCell ref="FX23:FY23"/>
    <mergeCell ref="FZ23:GA23"/>
    <mergeCell ref="GB23:GC23"/>
    <mergeCell ref="GD23:GE23"/>
    <mergeCell ref="GF23:GG23"/>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Z24:BA24"/>
    <mergeCell ref="BB24:BC24"/>
    <mergeCell ref="BD24:BE24"/>
    <mergeCell ref="BF24:BG24"/>
    <mergeCell ref="BH24:BI24"/>
    <mergeCell ref="BJ24:BK24"/>
    <mergeCell ref="BL24:BM24"/>
    <mergeCell ref="BN24:BO24"/>
    <mergeCell ref="BP24:BQ24"/>
    <mergeCell ref="BR24:BS24"/>
    <mergeCell ref="BT24:BU24"/>
    <mergeCell ref="BV24:BW24"/>
    <mergeCell ref="BX24:BY24"/>
    <mergeCell ref="BZ24:CA24"/>
    <mergeCell ref="CB24:CC24"/>
    <mergeCell ref="CD24:CE24"/>
    <mergeCell ref="CF24:CG24"/>
    <mergeCell ref="CH24:CI24"/>
    <mergeCell ref="CJ24:CK24"/>
    <mergeCell ref="CL24:CM24"/>
    <mergeCell ref="CN24:CO24"/>
    <mergeCell ref="CP24:CQ24"/>
    <mergeCell ref="CR24:CS24"/>
    <mergeCell ref="CT24:CU24"/>
    <mergeCell ref="CV24:CW24"/>
    <mergeCell ref="CX24:CY24"/>
    <mergeCell ref="CZ24:DA24"/>
    <mergeCell ref="DB24:DC24"/>
    <mergeCell ref="DD24:DE24"/>
    <mergeCell ref="DF24:DG24"/>
    <mergeCell ref="DH24:DI24"/>
    <mergeCell ref="DJ24:DK24"/>
    <mergeCell ref="DL24:DM24"/>
    <mergeCell ref="DN24:DO24"/>
    <mergeCell ref="DP24:DQ24"/>
    <mergeCell ref="DR24:DS24"/>
    <mergeCell ref="DT24:DU24"/>
    <mergeCell ref="DV24:DW24"/>
    <mergeCell ref="DX24:DY24"/>
    <mergeCell ref="DZ24:EA24"/>
    <mergeCell ref="EB24:EC24"/>
    <mergeCell ref="ED24:EE24"/>
    <mergeCell ref="EF24:EG24"/>
    <mergeCell ref="EH24:EI24"/>
    <mergeCell ref="EJ24:EK24"/>
    <mergeCell ref="EL24:EM24"/>
    <mergeCell ref="EN24:EO24"/>
    <mergeCell ref="EP24:EQ24"/>
    <mergeCell ref="ER24:ES24"/>
    <mergeCell ref="ET24:EU24"/>
    <mergeCell ref="EV24:EW24"/>
    <mergeCell ref="EX24:EY24"/>
    <mergeCell ref="EZ24:FA24"/>
    <mergeCell ref="FB24:FC24"/>
    <mergeCell ref="FD24:FE24"/>
    <mergeCell ref="FF24:FG24"/>
    <mergeCell ref="FH24:FI24"/>
    <mergeCell ref="FJ24:FK24"/>
    <mergeCell ref="FL24:FM24"/>
    <mergeCell ref="FN24:FO24"/>
    <mergeCell ref="FP24:FQ24"/>
    <mergeCell ref="FR24:FS24"/>
    <mergeCell ref="FT24:FU24"/>
    <mergeCell ref="FV24:FW24"/>
    <mergeCell ref="FX24:FY24"/>
    <mergeCell ref="FZ24:GA24"/>
    <mergeCell ref="GB24:GC24"/>
    <mergeCell ref="GD24:GE24"/>
    <mergeCell ref="GF24:GG24"/>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T25:BU25"/>
    <mergeCell ref="BV25:BW25"/>
    <mergeCell ref="BX25:BY25"/>
    <mergeCell ref="BZ25:CA25"/>
    <mergeCell ref="CB25:CC25"/>
    <mergeCell ref="CD25:CE25"/>
    <mergeCell ref="CF25:CG25"/>
    <mergeCell ref="CH25:CI25"/>
    <mergeCell ref="CJ25:CK25"/>
    <mergeCell ref="CL25:CM25"/>
    <mergeCell ref="CN25:CO25"/>
    <mergeCell ref="CP25:CQ25"/>
    <mergeCell ref="CR25:CS25"/>
    <mergeCell ref="CT25:CU25"/>
    <mergeCell ref="CV25:CW25"/>
    <mergeCell ref="CX25:CY25"/>
    <mergeCell ref="CZ25:DA25"/>
    <mergeCell ref="DB25:DC25"/>
    <mergeCell ref="DD25:DE25"/>
    <mergeCell ref="DF25:DG25"/>
    <mergeCell ref="DH25:DI25"/>
    <mergeCell ref="DJ25:DK25"/>
    <mergeCell ref="DL25:DM25"/>
    <mergeCell ref="DN25:DO25"/>
    <mergeCell ref="DP25:DQ25"/>
    <mergeCell ref="DR25:DS25"/>
    <mergeCell ref="DT25:DU25"/>
    <mergeCell ref="DV25:DW25"/>
    <mergeCell ref="DX25:DY25"/>
    <mergeCell ref="DZ25:EA25"/>
    <mergeCell ref="EB25:EC25"/>
    <mergeCell ref="ED25:EE25"/>
    <mergeCell ref="EF25:EG25"/>
    <mergeCell ref="EH25:EI25"/>
    <mergeCell ref="EJ25:EK25"/>
    <mergeCell ref="EL25:EM25"/>
    <mergeCell ref="EN25:EO25"/>
    <mergeCell ref="EP25:EQ25"/>
    <mergeCell ref="ER25:ES25"/>
    <mergeCell ref="ET25:EU25"/>
    <mergeCell ref="EV25:EW25"/>
    <mergeCell ref="EX25:EY25"/>
    <mergeCell ref="EZ25:FA25"/>
    <mergeCell ref="FB25:FC25"/>
    <mergeCell ref="FD25:FE25"/>
    <mergeCell ref="FF25:FG25"/>
    <mergeCell ref="FH25:FI25"/>
    <mergeCell ref="FJ25:FK25"/>
    <mergeCell ref="FL25:FM25"/>
    <mergeCell ref="FN25:FO25"/>
    <mergeCell ref="FP25:FQ25"/>
    <mergeCell ref="FR25:FS25"/>
    <mergeCell ref="FT25:FU25"/>
    <mergeCell ref="FV25:FW25"/>
    <mergeCell ref="FX25:FY25"/>
    <mergeCell ref="FZ25:GA25"/>
    <mergeCell ref="GB25:GC25"/>
    <mergeCell ref="GD25:GE25"/>
    <mergeCell ref="GF25:GG25"/>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AV26:AW26"/>
    <mergeCell ref="AX26:AY26"/>
    <mergeCell ref="AZ26:BA26"/>
    <mergeCell ref="BB26:BC26"/>
    <mergeCell ref="BD26:BE26"/>
    <mergeCell ref="BF26:BG26"/>
    <mergeCell ref="BH26:BI26"/>
    <mergeCell ref="BJ26:BK26"/>
    <mergeCell ref="BL26:BM26"/>
    <mergeCell ref="BN26:BO26"/>
    <mergeCell ref="BP26:BQ26"/>
    <mergeCell ref="BR26:BS26"/>
    <mergeCell ref="BT26:BU26"/>
    <mergeCell ref="BV26:BW26"/>
    <mergeCell ref="BX26:BY26"/>
    <mergeCell ref="BZ26:CA26"/>
    <mergeCell ref="CB26:CC26"/>
    <mergeCell ref="CD26:CE26"/>
    <mergeCell ref="CF26:CG26"/>
    <mergeCell ref="CH26:CI26"/>
    <mergeCell ref="CJ26:CK26"/>
    <mergeCell ref="CL26:CM26"/>
    <mergeCell ref="CN26:CO26"/>
    <mergeCell ref="CP26:CQ26"/>
    <mergeCell ref="CR26:CS26"/>
    <mergeCell ref="CT26:CU26"/>
    <mergeCell ref="CV26:CW26"/>
    <mergeCell ref="CX26:CY26"/>
    <mergeCell ref="CZ26:DA26"/>
    <mergeCell ref="DB26:DC26"/>
    <mergeCell ref="DD26:DE26"/>
    <mergeCell ref="DF26:DG26"/>
    <mergeCell ref="DH26:DI26"/>
    <mergeCell ref="DJ26:DK26"/>
    <mergeCell ref="DL26:DM26"/>
    <mergeCell ref="DN26:DO26"/>
    <mergeCell ref="DP26:DQ26"/>
    <mergeCell ref="DR26:DS26"/>
    <mergeCell ref="DT26:DU26"/>
    <mergeCell ref="DV26:DW26"/>
    <mergeCell ref="DX26:DY26"/>
    <mergeCell ref="DZ26:EA26"/>
    <mergeCell ref="EB26:EC26"/>
    <mergeCell ref="ED26:EE26"/>
    <mergeCell ref="EF26:EG26"/>
    <mergeCell ref="EH26:EI26"/>
    <mergeCell ref="EJ26:EK26"/>
    <mergeCell ref="EL26:EM26"/>
    <mergeCell ref="EN26:EO26"/>
    <mergeCell ref="EP26:EQ26"/>
    <mergeCell ref="ER26:ES26"/>
    <mergeCell ref="ET26:EU26"/>
    <mergeCell ref="EV26:EW26"/>
    <mergeCell ref="EX26:EY26"/>
    <mergeCell ref="EZ26:FA26"/>
    <mergeCell ref="FB26:FC26"/>
    <mergeCell ref="FD26:FE26"/>
    <mergeCell ref="FF26:FG26"/>
    <mergeCell ref="FH26:FI26"/>
    <mergeCell ref="FJ26:FK26"/>
    <mergeCell ref="FL26:FM26"/>
    <mergeCell ref="FN26:FO26"/>
    <mergeCell ref="FP26:FQ26"/>
    <mergeCell ref="FR26:FS26"/>
    <mergeCell ref="FT26:FU26"/>
    <mergeCell ref="FV26:FW26"/>
    <mergeCell ref="FX26:FY26"/>
    <mergeCell ref="FZ26:GA26"/>
    <mergeCell ref="GB26:GC26"/>
    <mergeCell ref="GD26:GE26"/>
    <mergeCell ref="GF26:GG26"/>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AZ27:BA27"/>
    <mergeCell ref="BB27:BC27"/>
    <mergeCell ref="BD27:BE27"/>
    <mergeCell ref="BF27:BG27"/>
    <mergeCell ref="BH27:BI27"/>
    <mergeCell ref="BJ27:BK27"/>
    <mergeCell ref="BL27:BM27"/>
    <mergeCell ref="BN27:BO27"/>
    <mergeCell ref="BP27:BQ27"/>
    <mergeCell ref="BR27:BS27"/>
    <mergeCell ref="BT27:BU27"/>
    <mergeCell ref="BV27:BW27"/>
    <mergeCell ref="BX27:BY27"/>
    <mergeCell ref="BZ27:CA27"/>
    <mergeCell ref="CB27:CC27"/>
    <mergeCell ref="CD27:CE27"/>
    <mergeCell ref="CF27:CG27"/>
    <mergeCell ref="CH27:CI27"/>
    <mergeCell ref="CJ27:CK27"/>
    <mergeCell ref="CL27:CM27"/>
    <mergeCell ref="CN27:CO27"/>
    <mergeCell ref="CP27:CQ27"/>
    <mergeCell ref="CR27:CS27"/>
    <mergeCell ref="CT27:CU27"/>
    <mergeCell ref="CV27:CW27"/>
    <mergeCell ref="CX27:CY27"/>
    <mergeCell ref="CZ27:DA27"/>
    <mergeCell ref="DB27:DC27"/>
    <mergeCell ref="DD27:DE27"/>
    <mergeCell ref="DF27:DG27"/>
    <mergeCell ref="DH27:DI27"/>
    <mergeCell ref="DJ27:DK27"/>
    <mergeCell ref="DL27:DM27"/>
    <mergeCell ref="DN27:DO27"/>
    <mergeCell ref="DP27:DQ27"/>
    <mergeCell ref="DR27:DS27"/>
    <mergeCell ref="DT27:DU27"/>
    <mergeCell ref="DV27:DW27"/>
    <mergeCell ref="DX27:DY27"/>
    <mergeCell ref="DZ27:EA27"/>
    <mergeCell ref="EB27:EC27"/>
    <mergeCell ref="ED27:EE27"/>
    <mergeCell ref="EF27:EG27"/>
    <mergeCell ref="EH27:EI27"/>
    <mergeCell ref="EJ27:EK27"/>
    <mergeCell ref="EL27:EM27"/>
    <mergeCell ref="EN27:EO27"/>
    <mergeCell ref="EP27:EQ27"/>
    <mergeCell ref="ER27:ES27"/>
    <mergeCell ref="ET27:EU27"/>
    <mergeCell ref="EV27:EW27"/>
    <mergeCell ref="EX27:EY27"/>
    <mergeCell ref="EZ27:FA27"/>
    <mergeCell ref="FB27:FC27"/>
    <mergeCell ref="FD27:FE27"/>
    <mergeCell ref="FF27:FG27"/>
    <mergeCell ref="FH27:FI27"/>
    <mergeCell ref="FJ27:FK27"/>
    <mergeCell ref="FL27:FM27"/>
    <mergeCell ref="FN27:FO27"/>
    <mergeCell ref="FP27:FQ27"/>
    <mergeCell ref="FR27:FS27"/>
    <mergeCell ref="FT27:FU27"/>
    <mergeCell ref="FV27:FW27"/>
    <mergeCell ref="FX27:FY27"/>
    <mergeCell ref="FZ27:GA27"/>
    <mergeCell ref="GB27:GC27"/>
    <mergeCell ref="GD27:GE27"/>
    <mergeCell ref="GF27:GG27"/>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BN28:BO28"/>
    <mergeCell ref="BP28:BQ28"/>
    <mergeCell ref="BR28:BS28"/>
    <mergeCell ref="BT28:BU28"/>
    <mergeCell ref="BV28:BW28"/>
    <mergeCell ref="BX28:BY28"/>
    <mergeCell ref="BZ28:CA28"/>
    <mergeCell ref="CB28:CC28"/>
    <mergeCell ref="CD28:CE28"/>
    <mergeCell ref="CF28:CG28"/>
    <mergeCell ref="CH28:CI28"/>
    <mergeCell ref="CJ28:CK28"/>
    <mergeCell ref="CL28:CM28"/>
    <mergeCell ref="CN28:CO28"/>
    <mergeCell ref="CP28:CQ28"/>
    <mergeCell ref="CR28:CS28"/>
    <mergeCell ref="CT28:CU28"/>
    <mergeCell ref="CV28:CW28"/>
    <mergeCell ref="CX28:CY28"/>
    <mergeCell ref="CZ28:DA28"/>
    <mergeCell ref="DB28:DC28"/>
    <mergeCell ref="DD28:DE28"/>
    <mergeCell ref="DF28:DG28"/>
    <mergeCell ref="DH28:DI28"/>
    <mergeCell ref="DJ28:DK28"/>
    <mergeCell ref="DL28:DM28"/>
    <mergeCell ref="DN28:DO28"/>
    <mergeCell ref="DP28:DQ28"/>
    <mergeCell ref="DR28:DS28"/>
    <mergeCell ref="DT28:DU28"/>
    <mergeCell ref="DV28:DW28"/>
    <mergeCell ref="DX28:DY28"/>
    <mergeCell ref="DZ28:EA28"/>
    <mergeCell ref="EB28:EC28"/>
    <mergeCell ref="ED28:EE28"/>
    <mergeCell ref="EF28:EG28"/>
    <mergeCell ref="EH28:EI28"/>
    <mergeCell ref="EJ28:EK28"/>
    <mergeCell ref="EL28:EM28"/>
    <mergeCell ref="EN28:EO28"/>
    <mergeCell ref="EP28:EQ28"/>
    <mergeCell ref="ER28:ES28"/>
    <mergeCell ref="ET28:EU28"/>
    <mergeCell ref="EV28:EW28"/>
    <mergeCell ref="EX28:EY28"/>
    <mergeCell ref="EZ28:FA28"/>
    <mergeCell ref="FB28:FC28"/>
    <mergeCell ref="FD28:FE28"/>
    <mergeCell ref="FF28:FG28"/>
    <mergeCell ref="FH28:FI28"/>
    <mergeCell ref="FJ28:FK28"/>
    <mergeCell ref="FL28:FM28"/>
    <mergeCell ref="FN28:FO28"/>
    <mergeCell ref="FP28:FQ28"/>
    <mergeCell ref="FR28:FS28"/>
    <mergeCell ref="FT28:FU28"/>
    <mergeCell ref="FV28:FW28"/>
    <mergeCell ref="FX28:FY28"/>
    <mergeCell ref="FZ28:GA28"/>
    <mergeCell ref="GB28:GC28"/>
    <mergeCell ref="GD28:GE28"/>
    <mergeCell ref="GF28:GG28"/>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AL29:AM29"/>
    <mergeCell ref="AN29:AO29"/>
    <mergeCell ref="AP29:AQ29"/>
    <mergeCell ref="AR29:AS29"/>
    <mergeCell ref="AT29:AU29"/>
    <mergeCell ref="AV29:AW29"/>
    <mergeCell ref="AX29:AY29"/>
    <mergeCell ref="AZ29:BA29"/>
    <mergeCell ref="BB29:BC29"/>
    <mergeCell ref="BD29:BE29"/>
    <mergeCell ref="BF29:BG29"/>
    <mergeCell ref="BH29:BI29"/>
    <mergeCell ref="BJ29:BK29"/>
    <mergeCell ref="BL29:BM29"/>
    <mergeCell ref="BN29:BO29"/>
    <mergeCell ref="BP29:BQ29"/>
    <mergeCell ref="BR29:BS29"/>
    <mergeCell ref="BT29:BU29"/>
    <mergeCell ref="BV29:BW29"/>
    <mergeCell ref="BX29:BY29"/>
    <mergeCell ref="BZ29:CA29"/>
    <mergeCell ref="CB29:CC29"/>
    <mergeCell ref="CD29:CE29"/>
    <mergeCell ref="CF29:CG29"/>
    <mergeCell ref="CH29:CI29"/>
    <mergeCell ref="CJ29:CK29"/>
    <mergeCell ref="CL29:CM29"/>
    <mergeCell ref="CN29:CO29"/>
    <mergeCell ref="CP29:CQ29"/>
    <mergeCell ref="CR29:CS29"/>
    <mergeCell ref="CT29:CU29"/>
    <mergeCell ref="CV29:CW29"/>
    <mergeCell ref="CX29:CY29"/>
    <mergeCell ref="CZ29:DA29"/>
    <mergeCell ref="DB29:DC29"/>
    <mergeCell ref="DD29:DE29"/>
    <mergeCell ref="DF29:DG29"/>
    <mergeCell ref="DH29:DI29"/>
    <mergeCell ref="DJ29:DK29"/>
    <mergeCell ref="DL29:DM29"/>
    <mergeCell ref="DN29:DO29"/>
    <mergeCell ref="DP29:DQ29"/>
    <mergeCell ref="DR29:DS29"/>
    <mergeCell ref="DT29:DU29"/>
    <mergeCell ref="DV29:DW29"/>
    <mergeCell ref="DX29:DY29"/>
    <mergeCell ref="DZ29:EA29"/>
    <mergeCell ref="EB29:EC29"/>
    <mergeCell ref="ED29:EE29"/>
    <mergeCell ref="EF29:EG29"/>
    <mergeCell ref="EH29:EI29"/>
    <mergeCell ref="EJ29:EK29"/>
    <mergeCell ref="EL29:EM29"/>
    <mergeCell ref="EN29:EO29"/>
    <mergeCell ref="EP29:EQ29"/>
    <mergeCell ref="ER29:ES29"/>
    <mergeCell ref="ET29:EU29"/>
    <mergeCell ref="EV29:EW29"/>
    <mergeCell ref="EX29:EY29"/>
    <mergeCell ref="EZ29:FA29"/>
    <mergeCell ref="FB29:FC29"/>
    <mergeCell ref="FD29:FE29"/>
    <mergeCell ref="FF29:FG29"/>
    <mergeCell ref="FH29:FI29"/>
    <mergeCell ref="FJ29:FK29"/>
    <mergeCell ref="FL29:FM29"/>
    <mergeCell ref="FN29:FO29"/>
    <mergeCell ref="FP29:FQ29"/>
    <mergeCell ref="FR29:FS29"/>
    <mergeCell ref="FT29:FU29"/>
    <mergeCell ref="FV29:FW29"/>
    <mergeCell ref="FX29:FY29"/>
    <mergeCell ref="FZ29:GA29"/>
    <mergeCell ref="GB29:GC29"/>
    <mergeCell ref="GD29:GE29"/>
    <mergeCell ref="GF29:GG29"/>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BJ30:BK30"/>
    <mergeCell ref="BL30:BM30"/>
    <mergeCell ref="BN30:BO30"/>
    <mergeCell ref="BP30:BQ30"/>
    <mergeCell ref="BR30:BS30"/>
    <mergeCell ref="BT30:BU30"/>
    <mergeCell ref="BV30:BW30"/>
    <mergeCell ref="BX30:BY30"/>
    <mergeCell ref="BZ30:CA30"/>
    <mergeCell ref="CB30:CC30"/>
    <mergeCell ref="CD30:CE30"/>
    <mergeCell ref="CF30:CG30"/>
    <mergeCell ref="CH30:CI30"/>
    <mergeCell ref="CJ30:CK30"/>
    <mergeCell ref="CL30:CM30"/>
    <mergeCell ref="CN30:CO30"/>
    <mergeCell ref="CP30:CQ30"/>
    <mergeCell ref="CR30:CS30"/>
    <mergeCell ref="CT30:CU30"/>
    <mergeCell ref="CV30:CW30"/>
    <mergeCell ref="CX30:CY30"/>
    <mergeCell ref="CZ30:DA30"/>
    <mergeCell ref="DB30:DC30"/>
    <mergeCell ref="DD30:DE30"/>
    <mergeCell ref="DF30:DG30"/>
    <mergeCell ref="DH30:DI30"/>
    <mergeCell ref="DJ30:DK30"/>
    <mergeCell ref="DL30:DM30"/>
    <mergeCell ref="DN30:DO30"/>
    <mergeCell ref="DP30:DQ30"/>
    <mergeCell ref="DR30:DS30"/>
    <mergeCell ref="DT30:DU30"/>
    <mergeCell ref="DV30:DW30"/>
    <mergeCell ref="DX30:DY30"/>
    <mergeCell ref="DZ30:EA30"/>
    <mergeCell ref="EB30:EC30"/>
    <mergeCell ref="ED30:EE30"/>
    <mergeCell ref="EF30:EG30"/>
    <mergeCell ref="EH30:EI30"/>
    <mergeCell ref="EJ30:EK30"/>
    <mergeCell ref="EL30:EM30"/>
    <mergeCell ref="EN30:EO30"/>
    <mergeCell ref="EP30:EQ30"/>
    <mergeCell ref="ER30:ES30"/>
    <mergeCell ref="ET30:EU30"/>
    <mergeCell ref="EV30:EW30"/>
    <mergeCell ref="EX30:EY30"/>
    <mergeCell ref="EZ30:FA30"/>
    <mergeCell ref="FB30:FC30"/>
    <mergeCell ref="FD30:FE30"/>
    <mergeCell ref="FF30:FG30"/>
    <mergeCell ref="FH30:FI30"/>
    <mergeCell ref="FJ30:FK30"/>
    <mergeCell ref="FL30:FM30"/>
    <mergeCell ref="FN30:FO30"/>
    <mergeCell ref="FP30:FQ30"/>
    <mergeCell ref="FR30:FS30"/>
    <mergeCell ref="FT30:FU30"/>
    <mergeCell ref="FV30:FW30"/>
    <mergeCell ref="FX30:FY30"/>
    <mergeCell ref="FZ30:GA30"/>
    <mergeCell ref="GB30:GC30"/>
    <mergeCell ref="GD30:GE30"/>
    <mergeCell ref="GF30:GG30"/>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AL31:AM31"/>
    <mergeCell ref="AN31:AO31"/>
    <mergeCell ref="AP31:AQ31"/>
    <mergeCell ref="AR31:AS31"/>
    <mergeCell ref="AT31:AU31"/>
    <mergeCell ref="AV31:AW31"/>
    <mergeCell ref="AX31:AY31"/>
    <mergeCell ref="AZ31:BA31"/>
    <mergeCell ref="BB31:BC31"/>
    <mergeCell ref="BD31:BE31"/>
    <mergeCell ref="BF31:BG31"/>
    <mergeCell ref="BH31:BI31"/>
    <mergeCell ref="BJ31:BK31"/>
    <mergeCell ref="BL31:BM31"/>
    <mergeCell ref="BN31:BO31"/>
    <mergeCell ref="BP31:BQ31"/>
    <mergeCell ref="BR31:BS31"/>
    <mergeCell ref="BT31:BU31"/>
    <mergeCell ref="BV31:BW31"/>
    <mergeCell ref="BX31:BY31"/>
    <mergeCell ref="BZ31:CA31"/>
    <mergeCell ref="CB31:CC31"/>
    <mergeCell ref="CD31:CE31"/>
    <mergeCell ref="CF31:CG31"/>
    <mergeCell ref="CH31:CI31"/>
    <mergeCell ref="CJ31:CK31"/>
    <mergeCell ref="CL31:CM31"/>
    <mergeCell ref="CN31:CO31"/>
    <mergeCell ref="CP31:CQ31"/>
    <mergeCell ref="CR31:CS31"/>
    <mergeCell ref="CT31:CU31"/>
    <mergeCell ref="CV31:CW31"/>
    <mergeCell ref="CX31:CY31"/>
    <mergeCell ref="CZ31:DA31"/>
    <mergeCell ref="DB31:DC31"/>
    <mergeCell ref="DD31:DE31"/>
    <mergeCell ref="DF31:DG31"/>
    <mergeCell ref="DH31:DI31"/>
    <mergeCell ref="DJ31:DK31"/>
    <mergeCell ref="DL31:DM31"/>
    <mergeCell ref="DN31:DO31"/>
    <mergeCell ref="DP31:DQ31"/>
    <mergeCell ref="DR31:DS31"/>
    <mergeCell ref="DT31:DU31"/>
    <mergeCell ref="DV31:DW31"/>
    <mergeCell ref="DX31:DY31"/>
    <mergeCell ref="DZ31:EA31"/>
    <mergeCell ref="EB31:EC31"/>
    <mergeCell ref="ED31:EE31"/>
    <mergeCell ref="EF31:EG31"/>
    <mergeCell ref="EH31:EI31"/>
    <mergeCell ref="EJ31:EK31"/>
    <mergeCell ref="EL31:EM31"/>
    <mergeCell ref="EN31:EO31"/>
    <mergeCell ref="EP31:EQ31"/>
    <mergeCell ref="ER31:ES31"/>
    <mergeCell ref="ET31:EU31"/>
    <mergeCell ref="EV31:EW31"/>
    <mergeCell ref="EX31:EY31"/>
    <mergeCell ref="EZ31:FA31"/>
    <mergeCell ref="FB31:FC31"/>
    <mergeCell ref="FD31:FE31"/>
    <mergeCell ref="FF31:FG31"/>
    <mergeCell ref="FH31:FI31"/>
    <mergeCell ref="FJ31:FK31"/>
    <mergeCell ref="FL31:FM31"/>
    <mergeCell ref="FN31:FO31"/>
    <mergeCell ref="FP31:FQ31"/>
    <mergeCell ref="FR31:FS31"/>
    <mergeCell ref="FT31:FU31"/>
    <mergeCell ref="FV31:FW31"/>
    <mergeCell ref="FX31:FY31"/>
    <mergeCell ref="FZ31:GA31"/>
    <mergeCell ref="GB31:GC31"/>
    <mergeCell ref="GD31:GE31"/>
    <mergeCell ref="GF31:GG31"/>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AL32:AM32"/>
    <mergeCell ref="AN32:AO32"/>
    <mergeCell ref="AP32:AQ32"/>
    <mergeCell ref="AR32:AS32"/>
    <mergeCell ref="AT32:AU32"/>
    <mergeCell ref="AV32:AW32"/>
    <mergeCell ref="AX32:AY32"/>
    <mergeCell ref="AZ32:BA32"/>
    <mergeCell ref="BB32:BC32"/>
    <mergeCell ref="BD32:BE32"/>
    <mergeCell ref="BF32:BG32"/>
    <mergeCell ref="BH32:BI32"/>
    <mergeCell ref="BJ32:BK32"/>
    <mergeCell ref="BL32:BM32"/>
    <mergeCell ref="BN32:BO32"/>
    <mergeCell ref="BP32:BQ32"/>
    <mergeCell ref="BR32:BS32"/>
    <mergeCell ref="BT32:BU32"/>
    <mergeCell ref="BV32:BW32"/>
    <mergeCell ref="BX32:BY32"/>
    <mergeCell ref="BZ32:CA32"/>
    <mergeCell ref="CB32:CC32"/>
    <mergeCell ref="CD32:CE32"/>
    <mergeCell ref="CF32:CG32"/>
    <mergeCell ref="CH32:CI32"/>
    <mergeCell ref="CJ32:CK32"/>
    <mergeCell ref="CL32:CM32"/>
    <mergeCell ref="CN32:CO32"/>
    <mergeCell ref="CP32:CQ32"/>
    <mergeCell ref="CR32:CS32"/>
    <mergeCell ref="CT32:CU32"/>
    <mergeCell ref="CV32:CW32"/>
    <mergeCell ref="CX32:CY32"/>
    <mergeCell ref="CZ32:DA32"/>
    <mergeCell ref="DB32:DC32"/>
    <mergeCell ref="DD32:DE32"/>
    <mergeCell ref="DF32:DG32"/>
    <mergeCell ref="DH32:DI32"/>
    <mergeCell ref="DJ32:DK32"/>
    <mergeCell ref="DL32:DM32"/>
    <mergeCell ref="DN32:DO32"/>
    <mergeCell ref="DP32:DQ32"/>
    <mergeCell ref="DR32:DS32"/>
    <mergeCell ref="DT32:DU32"/>
    <mergeCell ref="DV32:DW32"/>
    <mergeCell ref="DX32:DY32"/>
    <mergeCell ref="DZ32:EA32"/>
    <mergeCell ref="EB32:EC32"/>
    <mergeCell ref="ED32:EE32"/>
    <mergeCell ref="EF32:EG32"/>
    <mergeCell ref="EH32:EI32"/>
    <mergeCell ref="EJ32:EK32"/>
    <mergeCell ref="EL32:EM32"/>
    <mergeCell ref="EN32:EO32"/>
    <mergeCell ref="EP32:EQ32"/>
    <mergeCell ref="ER32:ES32"/>
    <mergeCell ref="ET32:EU32"/>
    <mergeCell ref="EV32:EW32"/>
    <mergeCell ref="EX32:EY32"/>
    <mergeCell ref="EZ32:FA32"/>
    <mergeCell ref="FB32:FC32"/>
    <mergeCell ref="FD32:FE32"/>
    <mergeCell ref="FF32:FG32"/>
    <mergeCell ref="FH32:FI32"/>
    <mergeCell ref="FJ32:FK32"/>
    <mergeCell ref="FL32:FM32"/>
    <mergeCell ref="FN32:FO32"/>
    <mergeCell ref="FP32:FQ32"/>
    <mergeCell ref="FR32:FS32"/>
    <mergeCell ref="FT32:FU32"/>
    <mergeCell ref="FV32:FW32"/>
    <mergeCell ref="FX32:FY32"/>
    <mergeCell ref="FZ32:GA32"/>
    <mergeCell ref="GB32:GC32"/>
    <mergeCell ref="GD32:GE32"/>
    <mergeCell ref="GF32:GG32"/>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3:AK33"/>
    <mergeCell ref="AL33:AM33"/>
    <mergeCell ref="AN33:AO33"/>
    <mergeCell ref="AP33:AQ33"/>
    <mergeCell ref="AR33:AS33"/>
    <mergeCell ref="AT33:AU33"/>
    <mergeCell ref="AV33:AW33"/>
    <mergeCell ref="AX33:AY33"/>
    <mergeCell ref="AZ33:BA33"/>
    <mergeCell ref="BB33:BC33"/>
    <mergeCell ref="BD33:BE33"/>
    <mergeCell ref="BF33:BG33"/>
    <mergeCell ref="BH33:BI33"/>
    <mergeCell ref="BJ33:BK33"/>
    <mergeCell ref="BL33:BM33"/>
    <mergeCell ref="BN33:BO33"/>
    <mergeCell ref="BP33:BQ33"/>
    <mergeCell ref="BR33:BS33"/>
    <mergeCell ref="BT33:BU33"/>
    <mergeCell ref="BV33:BW33"/>
    <mergeCell ref="BX33:BY33"/>
    <mergeCell ref="BZ33:CA33"/>
    <mergeCell ref="CB33:CC33"/>
    <mergeCell ref="CD33:CE33"/>
    <mergeCell ref="CF33:CG33"/>
    <mergeCell ref="CH33:CI33"/>
    <mergeCell ref="CJ33:CK33"/>
    <mergeCell ref="CL33:CM33"/>
    <mergeCell ref="CN33:CO33"/>
    <mergeCell ref="CP33:CQ33"/>
    <mergeCell ref="CR33:CS33"/>
    <mergeCell ref="CT33:CU33"/>
    <mergeCell ref="CV33:CW33"/>
    <mergeCell ref="CX33:CY33"/>
    <mergeCell ref="CZ33:DA33"/>
    <mergeCell ref="DB33:DC33"/>
    <mergeCell ref="DD33:DE33"/>
    <mergeCell ref="DF33:DG33"/>
    <mergeCell ref="DH33:DI33"/>
    <mergeCell ref="DJ33:DK33"/>
    <mergeCell ref="DL33:DM33"/>
    <mergeCell ref="DN33:DO33"/>
    <mergeCell ref="DP33:DQ33"/>
    <mergeCell ref="DR33:DS33"/>
    <mergeCell ref="DT33:DU33"/>
    <mergeCell ref="DV33:DW33"/>
    <mergeCell ref="DX33:DY33"/>
    <mergeCell ref="DZ33:EA33"/>
    <mergeCell ref="EB33:EC33"/>
    <mergeCell ref="ED33:EE33"/>
    <mergeCell ref="EF33:EG33"/>
    <mergeCell ref="EH33:EI33"/>
    <mergeCell ref="EJ33:EK33"/>
    <mergeCell ref="EL33:EM33"/>
    <mergeCell ref="EN33:EO33"/>
    <mergeCell ref="EP33:EQ33"/>
    <mergeCell ref="ER33:ES33"/>
    <mergeCell ref="ET33:EU33"/>
    <mergeCell ref="EV33:EW33"/>
    <mergeCell ref="EX33:EY33"/>
    <mergeCell ref="EZ33:FA33"/>
    <mergeCell ref="FB33:FC33"/>
    <mergeCell ref="FD33:FE33"/>
    <mergeCell ref="FF33:FG33"/>
    <mergeCell ref="FH33:FI33"/>
    <mergeCell ref="FJ33:FK33"/>
    <mergeCell ref="FL33:FM33"/>
    <mergeCell ref="FN33:FO33"/>
    <mergeCell ref="FP33:FQ33"/>
    <mergeCell ref="FR33:FS33"/>
    <mergeCell ref="FT33:FU33"/>
    <mergeCell ref="FV33:FW33"/>
    <mergeCell ref="FX33:FY33"/>
    <mergeCell ref="FZ33:GA33"/>
    <mergeCell ref="GB33:GC33"/>
    <mergeCell ref="GD33:GE33"/>
    <mergeCell ref="GF33:GG33"/>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AL34:AM34"/>
    <mergeCell ref="AN34:AO34"/>
    <mergeCell ref="AP34:AQ34"/>
    <mergeCell ref="AR34:AS34"/>
    <mergeCell ref="AT34:AU34"/>
    <mergeCell ref="AV34:AW34"/>
    <mergeCell ref="AX34:AY34"/>
    <mergeCell ref="AZ34:BA34"/>
    <mergeCell ref="BB34:BC34"/>
    <mergeCell ref="BD34:BE34"/>
    <mergeCell ref="BF34:BG34"/>
    <mergeCell ref="BH34:BI34"/>
    <mergeCell ref="BJ34:BK34"/>
    <mergeCell ref="BL34:BM34"/>
    <mergeCell ref="BN34:BO34"/>
    <mergeCell ref="BP34:BQ34"/>
    <mergeCell ref="BR34:BS34"/>
    <mergeCell ref="BT34:BU34"/>
    <mergeCell ref="BV34:BW34"/>
    <mergeCell ref="BX34:BY34"/>
    <mergeCell ref="BZ34:CA34"/>
    <mergeCell ref="CB34:CC34"/>
    <mergeCell ref="CD34:CE34"/>
    <mergeCell ref="CF34:CG34"/>
    <mergeCell ref="CH34:CI34"/>
    <mergeCell ref="CJ34:CK34"/>
    <mergeCell ref="CL34:CM34"/>
    <mergeCell ref="CN34:CO34"/>
    <mergeCell ref="CP34:CQ34"/>
    <mergeCell ref="CR34:CS34"/>
    <mergeCell ref="CT34:CU34"/>
    <mergeCell ref="CV34:CW34"/>
    <mergeCell ref="CX34:CY34"/>
    <mergeCell ref="CZ34:DA34"/>
    <mergeCell ref="DB34:DC34"/>
    <mergeCell ref="DD34:DE34"/>
    <mergeCell ref="DF34:DG34"/>
    <mergeCell ref="DH34:DI34"/>
    <mergeCell ref="DJ34:DK34"/>
    <mergeCell ref="DL34:DM34"/>
    <mergeCell ref="DN34:DO34"/>
    <mergeCell ref="DP34:DQ34"/>
    <mergeCell ref="DR34:DS34"/>
    <mergeCell ref="DT34:DU34"/>
    <mergeCell ref="DV34:DW34"/>
    <mergeCell ref="DX34:DY34"/>
    <mergeCell ref="DZ34:EA34"/>
    <mergeCell ref="EB34:EC34"/>
    <mergeCell ref="ED34:EE34"/>
    <mergeCell ref="EF34:EG34"/>
    <mergeCell ref="EH34:EI34"/>
    <mergeCell ref="EJ34:EK34"/>
    <mergeCell ref="EL34:EM34"/>
    <mergeCell ref="EN34:EO34"/>
    <mergeCell ref="EP34:EQ34"/>
    <mergeCell ref="ER34:ES34"/>
    <mergeCell ref="ET34:EU34"/>
    <mergeCell ref="EV34:EW34"/>
    <mergeCell ref="EX34:EY34"/>
    <mergeCell ref="EZ34:FA34"/>
    <mergeCell ref="FB34:FC34"/>
    <mergeCell ref="FD34:FE34"/>
    <mergeCell ref="FF34:FG34"/>
    <mergeCell ref="FH34:FI34"/>
    <mergeCell ref="FJ34:FK34"/>
    <mergeCell ref="FL34:FM34"/>
    <mergeCell ref="FN34:FO34"/>
    <mergeCell ref="FP34:FQ34"/>
    <mergeCell ref="FR34:FS34"/>
    <mergeCell ref="FT34:FU34"/>
    <mergeCell ref="FV34:FW34"/>
    <mergeCell ref="FX34:FY34"/>
    <mergeCell ref="FZ34:GA34"/>
    <mergeCell ref="GB34:GC34"/>
    <mergeCell ref="GD34:GE34"/>
    <mergeCell ref="GF34:GG34"/>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AL35:AM35"/>
    <mergeCell ref="AN35:AO35"/>
    <mergeCell ref="AP35:AQ35"/>
    <mergeCell ref="AR35:AS35"/>
    <mergeCell ref="AT35:AU35"/>
    <mergeCell ref="AV35:AW35"/>
    <mergeCell ref="AX35:AY35"/>
    <mergeCell ref="AZ35:BA35"/>
    <mergeCell ref="BB35:BC35"/>
    <mergeCell ref="BD35:BE35"/>
    <mergeCell ref="BF35:BG35"/>
    <mergeCell ref="BH35:BI35"/>
    <mergeCell ref="BJ35:BK35"/>
    <mergeCell ref="BL35:BM35"/>
    <mergeCell ref="BN35:BO35"/>
    <mergeCell ref="BP35:BQ35"/>
    <mergeCell ref="BR35:BS35"/>
    <mergeCell ref="BT35:BU35"/>
    <mergeCell ref="BV35:BW35"/>
    <mergeCell ref="BX35:BY35"/>
    <mergeCell ref="BZ35:CA35"/>
    <mergeCell ref="CB35:CC35"/>
    <mergeCell ref="CD35:CE35"/>
    <mergeCell ref="CF35:CG35"/>
    <mergeCell ref="CH35:CI35"/>
    <mergeCell ref="CJ35:CK35"/>
    <mergeCell ref="CL35:CM35"/>
    <mergeCell ref="CN35:CO35"/>
    <mergeCell ref="CP35:CQ35"/>
    <mergeCell ref="CR35:CS35"/>
    <mergeCell ref="CT35:CU35"/>
    <mergeCell ref="CV35:CW35"/>
    <mergeCell ref="CX35:CY35"/>
    <mergeCell ref="CZ35:DA35"/>
    <mergeCell ref="DB35:DC35"/>
    <mergeCell ref="DD35:DE35"/>
    <mergeCell ref="DF35:DG35"/>
    <mergeCell ref="DH35:DI35"/>
    <mergeCell ref="DJ35:DK35"/>
    <mergeCell ref="DL35:DM35"/>
    <mergeCell ref="DN35:DO35"/>
    <mergeCell ref="DP35:DQ35"/>
    <mergeCell ref="DR35:DS35"/>
    <mergeCell ref="DT35:DU35"/>
    <mergeCell ref="DV35:DW35"/>
    <mergeCell ref="DX35:DY35"/>
    <mergeCell ref="DZ35:EA35"/>
    <mergeCell ref="EB35:EC35"/>
    <mergeCell ref="ED35:EE35"/>
    <mergeCell ref="EF35:EG35"/>
    <mergeCell ref="EH35:EI35"/>
    <mergeCell ref="EJ35:EK35"/>
    <mergeCell ref="EL35:EM35"/>
    <mergeCell ref="EN35:EO35"/>
    <mergeCell ref="EP35:EQ35"/>
    <mergeCell ref="ER35:ES35"/>
    <mergeCell ref="ET35:EU35"/>
    <mergeCell ref="EV35:EW35"/>
    <mergeCell ref="EX35:EY35"/>
    <mergeCell ref="EZ35:FA35"/>
    <mergeCell ref="FB35:FC35"/>
    <mergeCell ref="FD35:FE35"/>
    <mergeCell ref="FF35:FG35"/>
    <mergeCell ref="FH35:FI35"/>
    <mergeCell ref="FJ35:FK35"/>
    <mergeCell ref="FL35:FM35"/>
    <mergeCell ref="FN35:FO35"/>
    <mergeCell ref="FP35:FQ35"/>
    <mergeCell ref="FR35:FS35"/>
    <mergeCell ref="FT35:FU35"/>
    <mergeCell ref="FV35:FW35"/>
    <mergeCell ref="FX35:FY35"/>
    <mergeCell ref="FZ35:GA35"/>
    <mergeCell ref="GB35:GC35"/>
    <mergeCell ref="GD35:GE35"/>
    <mergeCell ref="GF35:GG35"/>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AL36:AM36"/>
    <mergeCell ref="AN36:AO36"/>
    <mergeCell ref="AP36:AQ36"/>
    <mergeCell ref="AR36:AS36"/>
    <mergeCell ref="AT36:AU36"/>
    <mergeCell ref="AV36:AW36"/>
    <mergeCell ref="AX36:AY36"/>
    <mergeCell ref="AZ36:BA36"/>
    <mergeCell ref="BB36:BC36"/>
    <mergeCell ref="BD36:BE36"/>
    <mergeCell ref="BF36:BG36"/>
    <mergeCell ref="BH36:BI36"/>
    <mergeCell ref="BJ36:BK36"/>
    <mergeCell ref="BL36:BM36"/>
    <mergeCell ref="BN36:BO36"/>
    <mergeCell ref="BP36:BQ36"/>
    <mergeCell ref="BR36:BS36"/>
    <mergeCell ref="BT36:BU36"/>
    <mergeCell ref="BV36:BW36"/>
    <mergeCell ref="BX36:BY36"/>
    <mergeCell ref="BZ36:CA36"/>
    <mergeCell ref="CB36:CC36"/>
    <mergeCell ref="CD36:CE36"/>
    <mergeCell ref="CF36:CG36"/>
    <mergeCell ref="CH36:CI36"/>
    <mergeCell ref="CJ36:CK36"/>
    <mergeCell ref="CL36:CM36"/>
    <mergeCell ref="CN36:CO36"/>
    <mergeCell ref="CP36:CQ36"/>
    <mergeCell ref="CR36:CS36"/>
    <mergeCell ref="CT36:CU36"/>
    <mergeCell ref="CV36:CW36"/>
    <mergeCell ref="CX36:CY36"/>
    <mergeCell ref="CZ36:DA36"/>
    <mergeCell ref="DB36:DC36"/>
    <mergeCell ref="DD36:DE36"/>
    <mergeCell ref="DF36:DG36"/>
    <mergeCell ref="DH36:DI36"/>
    <mergeCell ref="DJ36:DK36"/>
    <mergeCell ref="DL36:DM36"/>
    <mergeCell ref="DN36:DO36"/>
    <mergeCell ref="DP36:DQ36"/>
    <mergeCell ref="DR36:DS36"/>
    <mergeCell ref="DT36:DU36"/>
    <mergeCell ref="DV36:DW36"/>
    <mergeCell ref="DX36:DY36"/>
    <mergeCell ref="DZ36:EA36"/>
    <mergeCell ref="EB36:EC36"/>
    <mergeCell ref="ED36:EE36"/>
    <mergeCell ref="EF36:EG36"/>
    <mergeCell ref="EH36:EI36"/>
    <mergeCell ref="EJ36:EK36"/>
    <mergeCell ref="EL36:EM36"/>
    <mergeCell ref="EN36:EO36"/>
    <mergeCell ref="EP36:EQ36"/>
    <mergeCell ref="ER36:ES36"/>
    <mergeCell ref="ET36:EU36"/>
    <mergeCell ref="EV36:EW36"/>
    <mergeCell ref="EX36:EY36"/>
    <mergeCell ref="EZ36:FA36"/>
    <mergeCell ref="FB36:FC36"/>
    <mergeCell ref="FD36:FE36"/>
    <mergeCell ref="FF36:FG36"/>
    <mergeCell ref="FH36:FI36"/>
    <mergeCell ref="FJ36:FK36"/>
    <mergeCell ref="FL36:FM36"/>
    <mergeCell ref="FN36:FO36"/>
    <mergeCell ref="FP36:FQ36"/>
    <mergeCell ref="FR36:FS36"/>
    <mergeCell ref="FT36:FU36"/>
    <mergeCell ref="FV36:FW36"/>
    <mergeCell ref="FX36:FY36"/>
    <mergeCell ref="FZ36:GA36"/>
    <mergeCell ref="GB36:GC36"/>
    <mergeCell ref="GD36:GE36"/>
    <mergeCell ref="GF36:GG36"/>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7:AK37"/>
    <mergeCell ref="AL37:AM37"/>
    <mergeCell ref="AN37:AO37"/>
    <mergeCell ref="AP37:AQ37"/>
    <mergeCell ref="AR37:AS37"/>
    <mergeCell ref="AT37:AU37"/>
    <mergeCell ref="AV37:AW37"/>
    <mergeCell ref="AX37:AY37"/>
    <mergeCell ref="AZ37:BA37"/>
    <mergeCell ref="BB37:BC37"/>
    <mergeCell ref="BD37:BE37"/>
    <mergeCell ref="BF37:BG37"/>
    <mergeCell ref="BH37:BI37"/>
    <mergeCell ref="BJ37:BK37"/>
    <mergeCell ref="BL37:BM37"/>
    <mergeCell ref="BN37:BO37"/>
    <mergeCell ref="BP37:BQ37"/>
    <mergeCell ref="BR37:BS37"/>
    <mergeCell ref="BT37:BU37"/>
    <mergeCell ref="BV37:BW37"/>
    <mergeCell ref="BX37:BY37"/>
    <mergeCell ref="BZ37:CA37"/>
    <mergeCell ref="CB37:CC37"/>
    <mergeCell ref="CD37:CE37"/>
    <mergeCell ref="CF37:CG37"/>
    <mergeCell ref="CH37:CI37"/>
    <mergeCell ref="CJ37:CK37"/>
    <mergeCell ref="CL37:CM37"/>
    <mergeCell ref="CN37:CO37"/>
    <mergeCell ref="CP37:CQ37"/>
    <mergeCell ref="CR37:CS37"/>
    <mergeCell ref="CT37:CU37"/>
    <mergeCell ref="CV37:CW37"/>
    <mergeCell ref="CX37:CY37"/>
    <mergeCell ref="CZ37:DA37"/>
    <mergeCell ref="DB37:DC37"/>
    <mergeCell ref="DD37:DE37"/>
    <mergeCell ref="DF37:DG37"/>
    <mergeCell ref="DH37:DI37"/>
    <mergeCell ref="DJ37:DK37"/>
    <mergeCell ref="DL37:DM37"/>
    <mergeCell ref="DN37:DO37"/>
    <mergeCell ref="DP37:DQ37"/>
    <mergeCell ref="DR37:DS37"/>
    <mergeCell ref="DT37:DU37"/>
    <mergeCell ref="DV37:DW37"/>
    <mergeCell ref="DX37:DY37"/>
    <mergeCell ref="DZ37:EA37"/>
    <mergeCell ref="EB37:EC37"/>
    <mergeCell ref="ED37:EE37"/>
    <mergeCell ref="EF37:EG37"/>
    <mergeCell ref="EH37:EI37"/>
    <mergeCell ref="EJ37:EK37"/>
    <mergeCell ref="EL37:EM37"/>
    <mergeCell ref="EN37:EO37"/>
    <mergeCell ref="EP37:EQ37"/>
    <mergeCell ref="ER37:ES37"/>
    <mergeCell ref="ET37:EU37"/>
    <mergeCell ref="EV37:EW37"/>
    <mergeCell ref="EX37:EY37"/>
    <mergeCell ref="EZ37:FA37"/>
    <mergeCell ref="FB37:FC37"/>
    <mergeCell ref="FD37:FE37"/>
    <mergeCell ref="FF37:FG37"/>
    <mergeCell ref="FH37:FI37"/>
    <mergeCell ref="FJ37:FK37"/>
    <mergeCell ref="FL37:FM37"/>
    <mergeCell ref="FN37:FO37"/>
    <mergeCell ref="FP37:FQ37"/>
    <mergeCell ref="FR37:FS37"/>
    <mergeCell ref="FT37:FU37"/>
    <mergeCell ref="FV37:FW37"/>
    <mergeCell ref="FX37:FY37"/>
    <mergeCell ref="FZ37:GA37"/>
    <mergeCell ref="GB37:GC37"/>
    <mergeCell ref="GD37:GE37"/>
    <mergeCell ref="GF37:GG37"/>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AL38:AM38"/>
    <mergeCell ref="AN38:AO38"/>
    <mergeCell ref="AP38:AQ38"/>
    <mergeCell ref="AR38:AS38"/>
    <mergeCell ref="AT38:AU38"/>
    <mergeCell ref="AV38:AW38"/>
    <mergeCell ref="AX38:AY38"/>
    <mergeCell ref="AZ38:BA38"/>
    <mergeCell ref="BB38:BC38"/>
    <mergeCell ref="BD38:BE38"/>
    <mergeCell ref="BF38:BG38"/>
    <mergeCell ref="BH38:BI38"/>
    <mergeCell ref="BJ38:BK38"/>
    <mergeCell ref="BL38:BM38"/>
    <mergeCell ref="BN38:BO38"/>
    <mergeCell ref="BP38:BQ38"/>
    <mergeCell ref="BR38:BS38"/>
    <mergeCell ref="BT38:BU38"/>
    <mergeCell ref="BV38:BW38"/>
    <mergeCell ref="BX38:BY38"/>
    <mergeCell ref="BZ38:CA38"/>
    <mergeCell ref="CB38:CC38"/>
    <mergeCell ref="CD38:CE38"/>
    <mergeCell ref="CF38:CG38"/>
    <mergeCell ref="CH38:CI38"/>
    <mergeCell ref="CJ38:CK38"/>
    <mergeCell ref="CL38:CM38"/>
    <mergeCell ref="CN38:CO38"/>
    <mergeCell ref="CP38:CQ38"/>
    <mergeCell ref="CR38:CS38"/>
    <mergeCell ref="CT38:CU38"/>
    <mergeCell ref="CV38:CW38"/>
    <mergeCell ref="CX38:CY38"/>
    <mergeCell ref="CZ38:DA38"/>
    <mergeCell ref="DB38:DC38"/>
    <mergeCell ref="DD38:DE38"/>
    <mergeCell ref="DF38:DG38"/>
    <mergeCell ref="DH38:DI38"/>
    <mergeCell ref="DJ38:DK38"/>
    <mergeCell ref="DL38:DM38"/>
    <mergeCell ref="DN38:DO38"/>
    <mergeCell ref="DP38:DQ38"/>
    <mergeCell ref="DR38:DS38"/>
    <mergeCell ref="DT38:DU38"/>
    <mergeCell ref="DV38:DW38"/>
    <mergeCell ref="DX38:DY38"/>
    <mergeCell ref="DZ38:EA38"/>
    <mergeCell ref="EB38:EC38"/>
    <mergeCell ref="ED38:EE38"/>
    <mergeCell ref="EF38:EG38"/>
    <mergeCell ref="EH38:EI38"/>
    <mergeCell ref="EJ38:EK38"/>
    <mergeCell ref="EL38:EM38"/>
    <mergeCell ref="EN38:EO38"/>
    <mergeCell ref="EP38:EQ38"/>
    <mergeCell ref="ER38:ES38"/>
    <mergeCell ref="ET38:EU38"/>
    <mergeCell ref="EV38:EW38"/>
    <mergeCell ref="EX38:EY38"/>
    <mergeCell ref="EZ38:FA38"/>
    <mergeCell ref="FB38:FC38"/>
    <mergeCell ref="FD38:FE38"/>
    <mergeCell ref="FF38:FG38"/>
    <mergeCell ref="FH38:FI38"/>
    <mergeCell ref="FJ38:FK38"/>
    <mergeCell ref="FL38:FM38"/>
    <mergeCell ref="FN38:FO38"/>
    <mergeCell ref="FP38:FQ38"/>
    <mergeCell ref="FR38:FS38"/>
    <mergeCell ref="FT38:FU38"/>
    <mergeCell ref="FV38:FW38"/>
    <mergeCell ref="FX38:FY38"/>
    <mergeCell ref="FZ38:GA38"/>
    <mergeCell ref="GB38:GC38"/>
    <mergeCell ref="GD38:GE38"/>
    <mergeCell ref="GF38:GG38"/>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AL39:AM39"/>
    <mergeCell ref="AN39:AO39"/>
    <mergeCell ref="AP39:AQ39"/>
    <mergeCell ref="AR39:AS39"/>
    <mergeCell ref="AT39:AU39"/>
    <mergeCell ref="AV39:AW39"/>
    <mergeCell ref="AX39:AY39"/>
    <mergeCell ref="AZ39:BA39"/>
    <mergeCell ref="BB39:BC39"/>
    <mergeCell ref="BD39:BE39"/>
    <mergeCell ref="BF39:BG39"/>
    <mergeCell ref="BH39:BI39"/>
    <mergeCell ref="BJ39:BK39"/>
    <mergeCell ref="BL39:BM39"/>
    <mergeCell ref="BN39:BO39"/>
    <mergeCell ref="BP39:BQ39"/>
    <mergeCell ref="BR39:BS39"/>
    <mergeCell ref="BT39:BU39"/>
    <mergeCell ref="BV39:BW39"/>
    <mergeCell ref="BX39:BY39"/>
    <mergeCell ref="BZ39:CA39"/>
    <mergeCell ref="CB39:CC39"/>
    <mergeCell ref="CD39:CE39"/>
    <mergeCell ref="CF39:CG39"/>
    <mergeCell ref="CH39:CI39"/>
    <mergeCell ref="CJ39:CK39"/>
    <mergeCell ref="CL39:CM39"/>
    <mergeCell ref="CN39:CO39"/>
    <mergeCell ref="CP39:CQ39"/>
    <mergeCell ref="CR39:CS39"/>
    <mergeCell ref="CT39:CU39"/>
    <mergeCell ref="CV39:CW39"/>
    <mergeCell ref="CX39:CY39"/>
    <mergeCell ref="CZ39:DA39"/>
    <mergeCell ref="DB39:DC39"/>
    <mergeCell ref="DD39:DE39"/>
    <mergeCell ref="DF39:DG39"/>
    <mergeCell ref="DH39:DI39"/>
    <mergeCell ref="DJ39:DK39"/>
    <mergeCell ref="DL39:DM39"/>
    <mergeCell ref="DN39:DO39"/>
    <mergeCell ref="DP39:DQ39"/>
    <mergeCell ref="DR39:DS39"/>
    <mergeCell ref="DT39:DU39"/>
    <mergeCell ref="DV39:DW39"/>
    <mergeCell ref="DX39:DY39"/>
    <mergeCell ref="DZ39:EA39"/>
    <mergeCell ref="EB39:EC39"/>
    <mergeCell ref="ED39:EE39"/>
    <mergeCell ref="EF39:EG39"/>
    <mergeCell ref="EH39:EI39"/>
    <mergeCell ref="EJ39:EK39"/>
    <mergeCell ref="EL39:EM39"/>
    <mergeCell ref="EN39:EO39"/>
    <mergeCell ref="EP39:EQ39"/>
    <mergeCell ref="ER39:ES39"/>
    <mergeCell ref="ET39:EU39"/>
    <mergeCell ref="EV39:EW39"/>
    <mergeCell ref="EX39:EY39"/>
    <mergeCell ref="EZ39:FA39"/>
    <mergeCell ref="FB39:FC39"/>
    <mergeCell ref="FD39:FE39"/>
    <mergeCell ref="FF39:FG39"/>
    <mergeCell ref="FH39:FI39"/>
    <mergeCell ref="FJ39:FK39"/>
    <mergeCell ref="FL39:FM39"/>
    <mergeCell ref="FN39:FO39"/>
    <mergeCell ref="FP39:FQ39"/>
    <mergeCell ref="FR39:FS39"/>
    <mergeCell ref="FT39:FU39"/>
    <mergeCell ref="FV39:FW39"/>
    <mergeCell ref="FX39:FY39"/>
    <mergeCell ref="FZ39:GA39"/>
    <mergeCell ref="GB39:GC39"/>
    <mergeCell ref="GD39:GE39"/>
    <mergeCell ref="GF39:GG39"/>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AL40:AM40"/>
    <mergeCell ref="AN40:AO40"/>
    <mergeCell ref="AP40:AQ40"/>
    <mergeCell ref="AR40:AS40"/>
    <mergeCell ref="AT40:AU40"/>
    <mergeCell ref="AV40:AW40"/>
    <mergeCell ref="AX40:AY40"/>
    <mergeCell ref="AZ40:BA40"/>
    <mergeCell ref="BB40:BC40"/>
    <mergeCell ref="BD40:BE40"/>
    <mergeCell ref="BF40:BG40"/>
    <mergeCell ref="BH40:BI40"/>
    <mergeCell ref="BJ40:BK40"/>
    <mergeCell ref="BL40:BM40"/>
    <mergeCell ref="BN40:BO40"/>
    <mergeCell ref="BP40:BQ40"/>
    <mergeCell ref="BR40:BS40"/>
    <mergeCell ref="BT40:BU40"/>
    <mergeCell ref="BV40:BW40"/>
    <mergeCell ref="BX40:BY40"/>
    <mergeCell ref="BZ40:CA40"/>
    <mergeCell ref="CB40:CC40"/>
    <mergeCell ref="CD40:CE40"/>
    <mergeCell ref="CF40:CG40"/>
    <mergeCell ref="CH40:CI40"/>
    <mergeCell ref="CJ40:CK40"/>
    <mergeCell ref="CL40:CM40"/>
    <mergeCell ref="CN40:CO40"/>
    <mergeCell ref="CP40:CQ40"/>
    <mergeCell ref="CR40:CS40"/>
    <mergeCell ref="CT40:CU40"/>
    <mergeCell ref="CV40:CW40"/>
    <mergeCell ref="CX40:CY40"/>
    <mergeCell ref="CZ40:DA40"/>
    <mergeCell ref="DB40:DC40"/>
    <mergeCell ref="DD40:DE40"/>
    <mergeCell ref="DF40:DG40"/>
    <mergeCell ref="DH40:DI40"/>
    <mergeCell ref="DJ40:DK40"/>
    <mergeCell ref="DL40:DM40"/>
    <mergeCell ref="DN40:DO40"/>
    <mergeCell ref="DP40:DQ40"/>
    <mergeCell ref="DR40:DS40"/>
    <mergeCell ref="DT40:DU40"/>
    <mergeCell ref="DV40:DW40"/>
    <mergeCell ref="DX40:DY40"/>
    <mergeCell ref="DZ40:EA40"/>
    <mergeCell ref="EB40:EC40"/>
    <mergeCell ref="ED40:EE40"/>
    <mergeCell ref="EF40:EG40"/>
    <mergeCell ref="EH40:EI40"/>
    <mergeCell ref="EJ40:EK40"/>
    <mergeCell ref="EL40:EM40"/>
    <mergeCell ref="EN40:EO40"/>
    <mergeCell ref="EP40:EQ40"/>
    <mergeCell ref="ER40:ES40"/>
    <mergeCell ref="ET40:EU40"/>
    <mergeCell ref="EV40:EW40"/>
    <mergeCell ref="EX40:EY40"/>
    <mergeCell ref="EZ40:FA40"/>
    <mergeCell ref="FB40:FC40"/>
    <mergeCell ref="FD40:FE40"/>
    <mergeCell ref="FF40:FG40"/>
    <mergeCell ref="FH40:FI40"/>
    <mergeCell ref="FJ40:FK40"/>
    <mergeCell ref="FL40:FM40"/>
    <mergeCell ref="FN40:FO40"/>
    <mergeCell ref="FP40:FQ40"/>
    <mergeCell ref="FR40:FS40"/>
    <mergeCell ref="FT40:FU40"/>
    <mergeCell ref="FV40:FW40"/>
    <mergeCell ref="FX40:FY40"/>
    <mergeCell ref="FZ40:GA40"/>
    <mergeCell ref="GB40:GC40"/>
    <mergeCell ref="GD40:GE40"/>
    <mergeCell ref="GF40:GG40"/>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BN41:BO41"/>
    <mergeCell ref="BP41:BQ41"/>
    <mergeCell ref="BR41:BS41"/>
    <mergeCell ref="BT41:BU41"/>
    <mergeCell ref="BV41:BW41"/>
    <mergeCell ref="BX41:BY41"/>
    <mergeCell ref="BZ41:CA41"/>
    <mergeCell ref="CB41:CC41"/>
    <mergeCell ref="CD41:CE41"/>
    <mergeCell ref="CF41:CG41"/>
    <mergeCell ref="CH41:CI41"/>
    <mergeCell ref="CJ41:CK41"/>
    <mergeCell ref="CL41:CM41"/>
    <mergeCell ref="CN41:CO41"/>
    <mergeCell ref="CP41:CQ41"/>
    <mergeCell ref="CR41:CS41"/>
    <mergeCell ref="CT41:CU41"/>
    <mergeCell ref="CV41:CW41"/>
    <mergeCell ref="CX41:CY41"/>
    <mergeCell ref="CZ41:DA41"/>
    <mergeCell ref="DB41:DC41"/>
    <mergeCell ref="DD41:DE41"/>
    <mergeCell ref="DF41:DG41"/>
    <mergeCell ref="DH41:DI41"/>
    <mergeCell ref="DJ41:DK41"/>
    <mergeCell ref="DL41:DM41"/>
    <mergeCell ref="DN41:DO41"/>
    <mergeCell ref="DP41:DQ41"/>
    <mergeCell ref="DR41:DS41"/>
    <mergeCell ref="DT41:DU41"/>
    <mergeCell ref="DV41:DW41"/>
    <mergeCell ref="DX41:DY41"/>
    <mergeCell ref="DZ41:EA41"/>
    <mergeCell ref="EB41:EC41"/>
    <mergeCell ref="ED41:EE41"/>
    <mergeCell ref="EF41:EG41"/>
    <mergeCell ref="EH41:EI41"/>
    <mergeCell ref="EJ41:EK41"/>
    <mergeCell ref="EL41:EM41"/>
    <mergeCell ref="EN41:EO41"/>
    <mergeCell ref="EP41:EQ41"/>
    <mergeCell ref="ER41:ES41"/>
    <mergeCell ref="ET41:EU41"/>
    <mergeCell ref="EV41:EW41"/>
    <mergeCell ref="EX41:EY41"/>
    <mergeCell ref="EZ41:FA41"/>
    <mergeCell ref="FB41:FC41"/>
    <mergeCell ref="FD41:FE41"/>
    <mergeCell ref="FF41:FG41"/>
    <mergeCell ref="FH41:FI41"/>
    <mergeCell ref="FJ41:FK41"/>
    <mergeCell ref="FL41:FM41"/>
    <mergeCell ref="FN41:FO41"/>
    <mergeCell ref="FP41:FQ41"/>
    <mergeCell ref="FR41:FS41"/>
    <mergeCell ref="FT41:FU41"/>
    <mergeCell ref="FV41:FW41"/>
    <mergeCell ref="FX41:FY41"/>
    <mergeCell ref="FZ41:GA41"/>
    <mergeCell ref="GB41:GC41"/>
    <mergeCell ref="GD41:GE41"/>
    <mergeCell ref="GF41:GG41"/>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AL42:AM42"/>
    <mergeCell ref="AN42:AO42"/>
    <mergeCell ref="AP42:AQ42"/>
    <mergeCell ref="AR42:AS42"/>
    <mergeCell ref="AT42:AU42"/>
    <mergeCell ref="AV42:AW42"/>
    <mergeCell ref="AX42:AY42"/>
    <mergeCell ref="AZ42:BA42"/>
    <mergeCell ref="BB42:BC42"/>
    <mergeCell ref="BD42:BE42"/>
    <mergeCell ref="BF42:BG42"/>
    <mergeCell ref="BH42:BI42"/>
    <mergeCell ref="BJ42:BK42"/>
    <mergeCell ref="BL42:BM42"/>
    <mergeCell ref="BN42:BO42"/>
    <mergeCell ref="BP42:BQ42"/>
    <mergeCell ref="BR42:BS42"/>
    <mergeCell ref="BT42:BU42"/>
    <mergeCell ref="BV42:BW42"/>
    <mergeCell ref="BX42:BY42"/>
    <mergeCell ref="BZ42:CA42"/>
    <mergeCell ref="CB42:CC42"/>
    <mergeCell ref="CD42:CE42"/>
    <mergeCell ref="CF42:CG42"/>
    <mergeCell ref="CH42:CI42"/>
    <mergeCell ref="CJ42:CK42"/>
    <mergeCell ref="CL42:CM42"/>
    <mergeCell ref="CN42:CO42"/>
    <mergeCell ref="CP42:CQ42"/>
    <mergeCell ref="CR42:CS42"/>
    <mergeCell ref="CT42:CU42"/>
    <mergeCell ref="CV42:CW42"/>
    <mergeCell ref="CX42:CY42"/>
    <mergeCell ref="CZ42:DA42"/>
    <mergeCell ref="DB42:DC42"/>
    <mergeCell ref="DD42:DE42"/>
    <mergeCell ref="DF42:DG42"/>
    <mergeCell ref="DH42:DI42"/>
    <mergeCell ref="DJ42:DK42"/>
    <mergeCell ref="DL42:DM42"/>
    <mergeCell ref="DN42:DO42"/>
    <mergeCell ref="DP42:DQ42"/>
    <mergeCell ref="DR42:DS42"/>
    <mergeCell ref="DT42:DU42"/>
    <mergeCell ref="DV42:DW42"/>
    <mergeCell ref="DX42:DY42"/>
    <mergeCell ref="DZ42:EA42"/>
    <mergeCell ref="EB42:EC42"/>
    <mergeCell ref="ED42:EE42"/>
    <mergeCell ref="EF42:EG42"/>
    <mergeCell ref="EH42:EI42"/>
    <mergeCell ref="EJ42:EK42"/>
    <mergeCell ref="EL42:EM42"/>
    <mergeCell ref="EN42:EO42"/>
    <mergeCell ref="EP42:EQ42"/>
    <mergeCell ref="ER42:ES42"/>
    <mergeCell ref="ET42:EU42"/>
    <mergeCell ref="EV42:EW42"/>
    <mergeCell ref="EX42:EY42"/>
    <mergeCell ref="EZ42:FA42"/>
    <mergeCell ref="FB42:FC42"/>
    <mergeCell ref="FD42:FE42"/>
    <mergeCell ref="FF42:FG42"/>
    <mergeCell ref="FH42:FI42"/>
    <mergeCell ref="FJ42:FK42"/>
    <mergeCell ref="FL42:FM42"/>
    <mergeCell ref="FN42:FO42"/>
    <mergeCell ref="FP42:FQ42"/>
    <mergeCell ref="FR42:FS42"/>
    <mergeCell ref="FT42:FU42"/>
    <mergeCell ref="FV42:FW42"/>
    <mergeCell ref="FX42:FY42"/>
    <mergeCell ref="FZ42:GA42"/>
    <mergeCell ref="GB42:GC42"/>
    <mergeCell ref="GD42:GE42"/>
    <mergeCell ref="GF42:GG42"/>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AR43:AS43"/>
    <mergeCell ref="AT43:AU43"/>
    <mergeCell ref="AV43:AW43"/>
    <mergeCell ref="AX43:AY43"/>
    <mergeCell ref="AZ43:BA43"/>
    <mergeCell ref="BB43:BC43"/>
    <mergeCell ref="BD43:BE43"/>
    <mergeCell ref="BF43:BG43"/>
    <mergeCell ref="BH43:BI43"/>
    <mergeCell ref="BJ43:BK43"/>
    <mergeCell ref="BL43:BM43"/>
    <mergeCell ref="BN43:BO43"/>
    <mergeCell ref="BP43:BQ43"/>
    <mergeCell ref="BR43:BS43"/>
    <mergeCell ref="BT43:BU43"/>
    <mergeCell ref="BV43:BW43"/>
    <mergeCell ref="BX43:BY43"/>
    <mergeCell ref="BZ43:CA43"/>
    <mergeCell ref="CB43:CC43"/>
    <mergeCell ref="CD43:CE43"/>
    <mergeCell ref="CF43:CG43"/>
    <mergeCell ref="CH43:CI43"/>
    <mergeCell ref="CJ43:CK43"/>
    <mergeCell ref="CL43:CM43"/>
    <mergeCell ref="CN43:CO43"/>
    <mergeCell ref="CP43:CQ43"/>
    <mergeCell ref="CR43:CS43"/>
    <mergeCell ref="CT43:CU43"/>
    <mergeCell ref="CV43:CW43"/>
    <mergeCell ref="CX43:CY43"/>
    <mergeCell ref="CZ43:DA43"/>
    <mergeCell ref="DB43:DC43"/>
    <mergeCell ref="DD43:DE43"/>
    <mergeCell ref="DF43:DG43"/>
    <mergeCell ref="DH43:DI43"/>
    <mergeCell ref="DJ43:DK43"/>
    <mergeCell ref="DL43:DM43"/>
    <mergeCell ref="DN43:DO43"/>
    <mergeCell ref="DP43:DQ43"/>
    <mergeCell ref="DR43:DS43"/>
    <mergeCell ref="DT43:DU43"/>
    <mergeCell ref="DV43:DW43"/>
    <mergeCell ref="DX43:DY43"/>
    <mergeCell ref="DZ43:EA43"/>
    <mergeCell ref="EB43:EC43"/>
    <mergeCell ref="ED43:EE43"/>
    <mergeCell ref="EF43:EG43"/>
    <mergeCell ref="EH43:EI43"/>
    <mergeCell ref="EJ43:EK43"/>
    <mergeCell ref="EL43:EM43"/>
    <mergeCell ref="EN43:EO43"/>
    <mergeCell ref="EP43:EQ43"/>
    <mergeCell ref="ER43:ES43"/>
    <mergeCell ref="ET43:EU43"/>
    <mergeCell ref="EV43:EW43"/>
    <mergeCell ref="EX43:EY43"/>
    <mergeCell ref="EZ43:FA43"/>
    <mergeCell ref="FB43:FC43"/>
    <mergeCell ref="FD43:FE43"/>
    <mergeCell ref="FF43:FG43"/>
    <mergeCell ref="FH43:FI43"/>
    <mergeCell ref="FJ43:FK43"/>
    <mergeCell ref="FL43:FM43"/>
    <mergeCell ref="FN43:FO43"/>
    <mergeCell ref="FP43:FQ43"/>
    <mergeCell ref="FR43:FS43"/>
    <mergeCell ref="FT43:FU43"/>
    <mergeCell ref="FV43:FW43"/>
    <mergeCell ref="FX43:FY43"/>
    <mergeCell ref="FZ43:GA43"/>
    <mergeCell ref="GB43:GC43"/>
    <mergeCell ref="GD43:GE43"/>
    <mergeCell ref="GF43:GG43"/>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AV44:AW44"/>
    <mergeCell ref="AX44:AY44"/>
    <mergeCell ref="AZ44:BA44"/>
    <mergeCell ref="BB44:BC44"/>
    <mergeCell ref="BD44:BE44"/>
    <mergeCell ref="BF44:BG44"/>
    <mergeCell ref="BH44:BI44"/>
    <mergeCell ref="BJ44:BK44"/>
    <mergeCell ref="BL44:BM44"/>
    <mergeCell ref="BN44:BO44"/>
    <mergeCell ref="BP44:BQ44"/>
    <mergeCell ref="BR44:BS44"/>
    <mergeCell ref="BT44:BU44"/>
    <mergeCell ref="BV44:BW44"/>
    <mergeCell ref="BX44:BY44"/>
    <mergeCell ref="BZ44:CA44"/>
    <mergeCell ref="CB44:CC44"/>
    <mergeCell ref="CD44:CE44"/>
    <mergeCell ref="CF44:CG44"/>
    <mergeCell ref="CH44:CI44"/>
    <mergeCell ref="CJ44:CK44"/>
    <mergeCell ref="CL44:CM44"/>
    <mergeCell ref="CN44:CO44"/>
    <mergeCell ref="CP44:CQ44"/>
    <mergeCell ref="CR44:CS44"/>
    <mergeCell ref="CT44:CU44"/>
    <mergeCell ref="CV44:CW44"/>
    <mergeCell ref="CX44:CY44"/>
    <mergeCell ref="CZ44:DA44"/>
    <mergeCell ref="DB44:DC44"/>
    <mergeCell ref="DD44:DE44"/>
    <mergeCell ref="DF44:DG44"/>
    <mergeCell ref="DH44:DI44"/>
    <mergeCell ref="DJ44:DK44"/>
    <mergeCell ref="DL44:DM44"/>
    <mergeCell ref="DN44:DO44"/>
    <mergeCell ref="DP44:DQ44"/>
    <mergeCell ref="DR44:DS44"/>
    <mergeCell ref="DT44:DU44"/>
    <mergeCell ref="DV44:DW44"/>
    <mergeCell ref="DX44:DY44"/>
    <mergeCell ref="DZ44:EA44"/>
    <mergeCell ref="EB44:EC44"/>
    <mergeCell ref="ED44:EE44"/>
    <mergeCell ref="EF44:EG44"/>
    <mergeCell ref="EH44:EI44"/>
    <mergeCell ref="EJ44:EK44"/>
    <mergeCell ref="EL44:EM44"/>
    <mergeCell ref="EN44:EO44"/>
    <mergeCell ref="EP44:EQ44"/>
    <mergeCell ref="ER44:ES44"/>
    <mergeCell ref="ET44:EU44"/>
    <mergeCell ref="EV44:EW44"/>
    <mergeCell ref="EX44:EY44"/>
    <mergeCell ref="EZ44:FA44"/>
    <mergeCell ref="FB44:FC44"/>
    <mergeCell ref="FD44:FE44"/>
    <mergeCell ref="FF44:FG44"/>
    <mergeCell ref="FH44:FI44"/>
    <mergeCell ref="FJ44:FK44"/>
    <mergeCell ref="FL44:FM44"/>
    <mergeCell ref="FN44:FO44"/>
    <mergeCell ref="FP44:FQ44"/>
    <mergeCell ref="FR44:FS44"/>
    <mergeCell ref="FT44:FU44"/>
    <mergeCell ref="FV44:FW44"/>
    <mergeCell ref="FX44:FY44"/>
    <mergeCell ref="FZ44:GA44"/>
    <mergeCell ref="GB44:GC44"/>
    <mergeCell ref="GD44:GE44"/>
    <mergeCell ref="GF44:GG44"/>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AL45:AM45"/>
    <mergeCell ref="AN45:AO45"/>
    <mergeCell ref="AP45:AQ45"/>
    <mergeCell ref="AR45:AS45"/>
    <mergeCell ref="AT45:AU45"/>
    <mergeCell ref="AV45:AW45"/>
    <mergeCell ref="AX45:AY45"/>
    <mergeCell ref="AZ45:BA45"/>
    <mergeCell ref="BB45:BC45"/>
    <mergeCell ref="BD45:BE45"/>
    <mergeCell ref="BF45:BG45"/>
    <mergeCell ref="BH45:BI45"/>
    <mergeCell ref="BJ45:BK45"/>
    <mergeCell ref="BL45:BM45"/>
    <mergeCell ref="BN45:BO45"/>
    <mergeCell ref="BP45:BQ45"/>
    <mergeCell ref="BR45:BS45"/>
    <mergeCell ref="BT45:BU45"/>
    <mergeCell ref="BV45:BW45"/>
    <mergeCell ref="BX45:BY45"/>
    <mergeCell ref="BZ45:CA45"/>
    <mergeCell ref="CB45:CC45"/>
    <mergeCell ref="CD45:CE45"/>
    <mergeCell ref="CF45:CG45"/>
    <mergeCell ref="CH45:CI45"/>
    <mergeCell ref="CJ45:CK45"/>
    <mergeCell ref="CL45:CM45"/>
    <mergeCell ref="CN45:CO45"/>
    <mergeCell ref="CP45:CQ45"/>
    <mergeCell ref="CR45:CS45"/>
    <mergeCell ref="CT45:CU45"/>
    <mergeCell ref="CV45:CW45"/>
    <mergeCell ref="CX45:CY45"/>
    <mergeCell ref="CZ45:DA45"/>
    <mergeCell ref="DB45:DC45"/>
    <mergeCell ref="DD45:DE45"/>
    <mergeCell ref="DF45:DG45"/>
    <mergeCell ref="DH45:DI45"/>
    <mergeCell ref="DJ45:DK45"/>
    <mergeCell ref="DL45:DM45"/>
    <mergeCell ref="DN45:DO45"/>
    <mergeCell ref="DP45:DQ45"/>
    <mergeCell ref="DR45:DS45"/>
    <mergeCell ref="DT45:DU45"/>
    <mergeCell ref="DV45:DW45"/>
    <mergeCell ref="DX45:DY45"/>
    <mergeCell ref="DZ45:EA45"/>
    <mergeCell ref="EB45:EC45"/>
    <mergeCell ref="ED45:EE45"/>
    <mergeCell ref="EF45:EG45"/>
    <mergeCell ref="EH45:EI45"/>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J45:FK45"/>
    <mergeCell ref="FL45:FM45"/>
    <mergeCell ref="FN45:FO45"/>
    <mergeCell ref="FP45:FQ45"/>
    <mergeCell ref="FR45:FS45"/>
    <mergeCell ref="FT45:FU45"/>
    <mergeCell ref="FV45:FW45"/>
    <mergeCell ref="FX45:FY45"/>
    <mergeCell ref="FZ45:GA45"/>
    <mergeCell ref="GB45:GC45"/>
    <mergeCell ref="GD45:GE45"/>
    <mergeCell ref="GF45:GG45"/>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AL46:AM46"/>
    <mergeCell ref="AN46:AO46"/>
    <mergeCell ref="AP46:AQ46"/>
    <mergeCell ref="AR46:AS46"/>
    <mergeCell ref="AT46:AU46"/>
    <mergeCell ref="AV46:AW46"/>
    <mergeCell ref="AX46:AY46"/>
    <mergeCell ref="AZ46:BA46"/>
    <mergeCell ref="BB46:BC46"/>
    <mergeCell ref="BD46:BE46"/>
    <mergeCell ref="BF46:BG46"/>
    <mergeCell ref="BH46:BI46"/>
    <mergeCell ref="BJ46:BK46"/>
    <mergeCell ref="BL46:BM46"/>
    <mergeCell ref="BN46:BO46"/>
    <mergeCell ref="BP46:BQ46"/>
    <mergeCell ref="BR46:BS46"/>
    <mergeCell ref="BT46:BU46"/>
    <mergeCell ref="BV46:BW46"/>
    <mergeCell ref="BX46:BY46"/>
    <mergeCell ref="BZ46:CA46"/>
    <mergeCell ref="CB46:CC46"/>
    <mergeCell ref="CD46:CE46"/>
    <mergeCell ref="CF46:CG46"/>
    <mergeCell ref="CH46:CI46"/>
    <mergeCell ref="CJ46:CK46"/>
    <mergeCell ref="CL46:CM46"/>
    <mergeCell ref="CN46:CO46"/>
    <mergeCell ref="CP46:CQ46"/>
    <mergeCell ref="CR46:CS46"/>
    <mergeCell ref="CT46:CU46"/>
    <mergeCell ref="CV46:CW46"/>
    <mergeCell ref="CX46:CY46"/>
    <mergeCell ref="CZ46:DA46"/>
    <mergeCell ref="DB46:DC46"/>
    <mergeCell ref="DD46:DE46"/>
    <mergeCell ref="DF46:DG46"/>
    <mergeCell ref="DH46:DI46"/>
    <mergeCell ref="DJ46:DK46"/>
    <mergeCell ref="DL46:DM46"/>
    <mergeCell ref="DN46:DO46"/>
    <mergeCell ref="DP46:DQ46"/>
    <mergeCell ref="DR46:DS46"/>
    <mergeCell ref="DT46:DU46"/>
    <mergeCell ref="DV46:DW46"/>
    <mergeCell ref="DX46:DY46"/>
    <mergeCell ref="DZ46:EA46"/>
    <mergeCell ref="EB46:EC46"/>
    <mergeCell ref="ED46:EE46"/>
    <mergeCell ref="EF46:EG46"/>
    <mergeCell ref="EH46:EI46"/>
    <mergeCell ref="EJ46:EK46"/>
    <mergeCell ref="EL46:EM46"/>
    <mergeCell ref="EN46:EO46"/>
    <mergeCell ref="EP46:EQ46"/>
    <mergeCell ref="ER46:ES46"/>
    <mergeCell ref="ET46:EU46"/>
    <mergeCell ref="EV46:EW46"/>
    <mergeCell ref="EX46:EY46"/>
    <mergeCell ref="EZ46:FA46"/>
    <mergeCell ref="FB46:FC46"/>
    <mergeCell ref="FD46:FE46"/>
    <mergeCell ref="FF46:FG46"/>
    <mergeCell ref="FH46:FI46"/>
    <mergeCell ref="FJ46:FK46"/>
    <mergeCell ref="FL46:FM46"/>
    <mergeCell ref="FN46:FO46"/>
    <mergeCell ref="FP46:FQ46"/>
    <mergeCell ref="FR46:FS46"/>
    <mergeCell ref="FT46:FU46"/>
    <mergeCell ref="FV46:FW46"/>
    <mergeCell ref="FX46:FY46"/>
    <mergeCell ref="FZ46:GA46"/>
    <mergeCell ref="GB46:GC46"/>
    <mergeCell ref="GD46:GE46"/>
    <mergeCell ref="GF46:GG46"/>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AL47:AM47"/>
    <mergeCell ref="AN47:AO47"/>
    <mergeCell ref="AP47:AQ47"/>
    <mergeCell ref="AR47:AS47"/>
    <mergeCell ref="AT47:AU47"/>
    <mergeCell ref="AV47:AW47"/>
    <mergeCell ref="AX47:AY47"/>
    <mergeCell ref="AZ47:BA47"/>
    <mergeCell ref="BB47:BC47"/>
    <mergeCell ref="BD47:BE47"/>
    <mergeCell ref="BF47:BG47"/>
    <mergeCell ref="BH47:BI47"/>
    <mergeCell ref="BJ47:BK47"/>
    <mergeCell ref="BL47:BM47"/>
    <mergeCell ref="BN47:BO47"/>
    <mergeCell ref="BP47:BQ47"/>
    <mergeCell ref="BR47:BS47"/>
    <mergeCell ref="BT47:BU47"/>
    <mergeCell ref="BV47:BW47"/>
    <mergeCell ref="BX47:BY47"/>
    <mergeCell ref="BZ47:CA47"/>
    <mergeCell ref="CB47:CC47"/>
    <mergeCell ref="CD47:CE47"/>
    <mergeCell ref="CF47:CG47"/>
    <mergeCell ref="CH47:CI47"/>
    <mergeCell ref="CJ47:CK47"/>
    <mergeCell ref="CL47:CM47"/>
    <mergeCell ref="CN47:CO47"/>
    <mergeCell ref="CP47:CQ47"/>
    <mergeCell ref="CR47:CS47"/>
    <mergeCell ref="CT47:CU47"/>
    <mergeCell ref="CV47:CW47"/>
    <mergeCell ref="CX47:CY47"/>
    <mergeCell ref="CZ47:DA47"/>
    <mergeCell ref="DB47:DC47"/>
    <mergeCell ref="DD47:DE47"/>
    <mergeCell ref="DF47:DG47"/>
    <mergeCell ref="DH47:DI47"/>
    <mergeCell ref="DJ47:DK47"/>
    <mergeCell ref="DL47:DM47"/>
    <mergeCell ref="DN47:DO47"/>
    <mergeCell ref="DP47:DQ47"/>
    <mergeCell ref="DR47:DS47"/>
    <mergeCell ref="DT47:DU47"/>
    <mergeCell ref="DV47:DW47"/>
    <mergeCell ref="DX47:DY47"/>
    <mergeCell ref="DZ47:EA47"/>
    <mergeCell ref="EB47:EC47"/>
    <mergeCell ref="ED47:EE47"/>
    <mergeCell ref="EF47:EG47"/>
    <mergeCell ref="EH47:EI47"/>
    <mergeCell ref="EJ47:EK47"/>
    <mergeCell ref="EL47:EM47"/>
    <mergeCell ref="EN47:EO47"/>
    <mergeCell ref="EP47:EQ47"/>
    <mergeCell ref="ER47:ES47"/>
    <mergeCell ref="ET47:EU47"/>
    <mergeCell ref="EV47:EW47"/>
    <mergeCell ref="EX47:EY47"/>
    <mergeCell ref="EZ47:FA47"/>
    <mergeCell ref="FB47:FC47"/>
    <mergeCell ref="FD47:FE47"/>
    <mergeCell ref="FF47:FG47"/>
    <mergeCell ref="FH47:FI47"/>
    <mergeCell ref="FJ47:FK47"/>
    <mergeCell ref="FL47:FM47"/>
    <mergeCell ref="FN47:FO47"/>
    <mergeCell ref="FP47:FQ47"/>
    <mergeCell ref="FR47:FS47"/>
    <mergeCell ref="FT47:FU47"/>
    <mergeCell ref="FV47:FW47"/>
    <mergeCell ref="FX47:FY47"/>
    <mergeCell ref="FZ47:GA47"/>
    <mergeCell ref="GB47:GC47"/>
    <mergeCell ref="GD47:GE47"/>
    <mergeCell ref="GF47:GG47"/>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AL48:AM48"/>
    <mergeCell ref="AN48:AO48"/>
    <mergeCell ref="AP48:AQ48"/>
    <mergeCell ref="AR48:AS48"/>
    <mergeCell ref="AT48:AU48"/>
    <mergeCell ref="AV48:AW48"/>
    <mergeCell ref="AX48:AY48"/>
    <mergeCell ref="AZ48:BA48"/>
    <mergeCell ref="BB48:BC48"/>
    <mergeCell ref="BD48:BE48"/>
    <mergeCell ref="BF48:BG48"/>
    <mergeCell ref="BH48:BI48"/>
    <mergeCell ref="BJ48:BK48"/>
    <mergeCell ref="BL48:BM48"/>
    <mergeCell ref="BN48:BO48"/>
    <mergeCell ref="BP48:BQ48"/>
    <mergeCell ref="BR48:BS48"/>
    <mergeCell ref="BT48:BU48"/>
    <mergeCell ref="BV48:BW48"/>
    <mergeCell ref="BX48:BY48"/>
    <mergeCell ref="BZ48:CA48"/>
    <mergeCell ref="CB48:CC48"/>
    <mergeCell ref="CD48:CE48"/>
    <mergeCell ref="CF48:CG48"/>
    <mergeCell ref="CH48:CI48"/>
    <mergeCell ref="CJ48:CK48"/>
    <mergeCell ref="CL48:CM48"/>
    <mergeCell ref="CN48:CO48"/>
    <mergeCell ref="CP48:CQ48"/>
    <mergeCell ref="CR48:CS48"/>
    <mergeCell ref="CT48:CU48"/>
    <mergeCell ref="CV48:CW48"/>
    <mergeCell ref="CX48:CY48"/>
    <mergeCell ref="CZ48:DA48"/>
    <mergeCell ref="DB48:DC48"/>
    <mergeCell ref="DD48:DE48"/>
    <mergeCell ref="DF48:DG48"/>
    <mergeCell ref="DH48:DI48"/>
    <mergeCell ref="DJ48:DK48"/>
    <mergeCell ref="DL48:DM48"/>
    <mergeCell ref="DN48:DO48"/>
    <mergeCell ref="DP48:DQ48"/>
    <mergeCell ref="DR48:DS48"/>
    <mergeCell ref="DT48:DU48"/>
    <mergeCell ref="DV48:DW48"/>
    <mergeCell ref="DX48:DY48"/>
    <mergeCell ref="DZ48:EA48"/>
    <mergeCell ref="EB48:EC48"/>
    <mergeCell ref="ED48:EE48"/>
    <mergeCell ref="EF48:EG48"/>
    <mergeCell ref="EH48:EI48"/>
    <mergeCell ref="EJ48:EK48"/>
    <mergeCell ref="EL48:EM48"/>
    <mergeCell ref="EN48:EO48"/>
    <mergeCell ref="EP48:EQ48"/>
    <mergeCell ref="ER48:ES48"/>
    <mergeCell ref="ET48:EU48"/>
    <mergeCell ref="EV48:EW48"/>
    <mergeCell ref="EX48:EY48"/>
    <mergeCell ref="EZ48:FA48"/>
    <mergeCell ref="FB48:FC48"/>
    <mergeCell ref="FD48:FE48"/>
    <mergeCell ref="FF48:FG48"/>
    <mergeCell ref="FH48:FI48"/>
    <mergeCell ref="FJ48:FK48"/>
    <mergeCell ref="FL48:FM48"/>
    <mergeCell ref="FN48:FO48"/>
    <mergeCell ref="FP48:FQ48"/>
    <mergeCell ref="FR48:FS48"/>
    <mergeCell ref="FT48:FU48"/>
    <mergeCell ref="FV48:FW48"/>
    <mergeCell ref="FX48:FY48"/>
    <mergeCell ref="FZ48:GA48"/>
    <mergeCell ref="GB48:GC48"/>
    <mergeCell ref="GD48:GE48"/>
    <mergeCell ref="GF48:GG48"/>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AL49:AM49"/>
    <mergeCell ref="AN49:AO49"/>
    <mergeCell ref="AP49:AQ49"/>
    <mergeCell ref="AR49:AS49"/>
    <mergeCell ref="AT49:AU49"/>
    <mergeCell ref="AV49:AW49"/>
    <mergeCell ref="AX49:AY49"/>
    <mergeCell ref="AZ49:BA49"/>
    <mergeCell ref="BB49:BC49"/>
    <mergeCell ref="BD49:BE49"/>
    <mergeCell ref="BF49:BG49"/>
    <mergeCell ref="BH49:BI49"/>
    <mergeCell ref="BJ49:BK49"/>
    <mergeCell ref="BL49:BM49"/>
    <mergeCell ref="BN49:BO49"/>
    <mergeCell ref="BP49:BQ49"/>
    <mergeCell ref="BR49:BS49"/>
    <mergeCell ref="BT49:BU49"/>
    <mergeCell ref="BV49:BW49"/>
    <mergeCell ref="BX49:BY49"/>
    <mergeCell ref="BZ49:CA49"/>
    <mergeCell ref="CB49:CC49"/>
    <mergeCell ref="CD49:CE49"/>
    <mergeCell ref="CF49:CG49"/>
    <mergeCell ref="CH49:CI49"/>
    <mergeCell ref="CJ49:CK49"/>
    <mergeCell ref="CL49:CM49"/>
    <mergeCell ref="CN49:CO49"/>
    <mergeCell ref="CP49:CQ49"/>
    <mergeCell ref="CR49:CS49"/>
    <mergeCell ref="CT49:CU49"/>
    <mergeCell ref="CV49:CW49"/>
    <mergeCell ref="CX49:CY49"/>
    <mergeCell ref="CZ49:DA49"/>
    <mergeCell ref="DB49:DC49"/>
    <mergeCell ref="DD49:DE49"/>
    <mergeCell ref="DF49:DG49"/>
    <mergeCell ref="DH49:DI49"/>
    <mergeCell ref="DJ49:DK49"/>
    <mergeCell ref="DL49:DM49"/>
    <mergeCell ref="DN49:DO49"/>
    <mergeCell ref="DP49:DQ49"/>
    <mergeCell ref="DR49:DS49"/>
    <mergeCell ref="DT49:DU49"/>
    <mergeCell ref="DV49:DW49"/>
    <mergeCell ref="DX49:DY49"/>
    <mergeCell ref="DZ49:EA49"/>
    <mergeCell ref="EB49:EC49"/>
    <mergeCell ref="ED49:EE49"/>
    <mergeCell ref="EF49:EG49"/>
    <mergeCell ref="EH49:EI49"/>
    <mergeCell ref="EJ49:EK49"/>
    <mergeCell ref="EL49:EM49"/>
    <mergeCell ref="EN49:EO49"/>
    <mergeCell ref="EP49:EQ49"/>
    <mergeCell ref="ER49:ES49"/>
    <mergeCell ref="ET49:EU49"/>
    <mergeCell ref="EV49:EW49"/>
    <mergeCell ref="EX49:EY49"/>
    <mergeCell ref="EZ49:FA49"/>
    <mergeCell ref="FB49:FC49"/>
    <mergeCell ref="FD49:FE49"/>
    <mergeCell ref="FF49:FG49"/>
    <mergeCell ref="FH49:FI49"/>
    <mergeCell ref="FJ49:FK49"/>
    <mergeCell ref="FL49:FM49"/>
    <mergeCell ref="FN49:FO49"/>
    <mergeCell ref="FP49:FQ49"/>
    <mergeCell ref="FR49:FS49"/>
    <mergeCell ref="FT49:FU49"/>
    <mergeCell ref="FV49:FW49"/>
    <mergeCell ref="FX49:FY49"/>
    <mergeCell ref="FZ49:GA49"/>
    <mergeCell ref="GB49:GC49"/>
    <mergeCell ref="GD49:GE49"/>
    <mergeCell ref="GF49:GG49"/>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AL50:AM50"/>
    <mergeCell ref="AN50:AO50"/>
    <mergeCell ref="AP50:AQ50"/>
    <mergeCell ref="AR50:AS50"/>
    <mergeCell ref="AT50:AU50"/>
    <mergeCell ref="AV50:AW50"/>
    <mergeCell ref="AX50:AY50"/>
    <mergeCell ref="AZ50:BA50"/>
    <mergeCell ref="BB50:BC50"/>
    <mergeCell ref="BD50:BE50"/>
    <mergeCell ref="BF50:BG50"/>
    <mergeCell ref="BH50:BI50"/>
    <mergeCell ref="BJ50:BK50"/>
    <mergeCell ref="BL50:BM50"/>
    <mergeCell ref="BN50:BO50"/>
    <mergeCell ref="BP50:BQ50"/>
    <mergeCell ref="BR50:BS50"/>
    <mergeCell ref="BT50:BU50"/>
    <mergeCell ref="BV50:BW50"/>
    <mergeCell ref="BX50:BY50"/>
    <mergeCell ref="BZ50:CA50"/>
    <mergeCell ref="CB50:CC50"/>
    <mergeCell ref="CD50:CE50"/>
    <mergeCell ref="CF50:CG50"/>
    <mergeCell ref="CH50:CI50"/>
    <mergeCell ref="CJ50:CK50"/>
    <mergeCell ref="CL50:CM50"/>
    <mergeCell ref="CN50:CO50"/>
    <mergeCell ref="CP50:CQ50"/>
    <mergeCell ref="CR50:CS50"/>
    <mergeCell ref="CT50:CU50"/>
    <mergeCell ref="CV50:CW50"/>
    <mergeCell ref="CX50:CY50"/>
    <mergeCell ref="CZ50:DA50"/>
    <mergeCell ref="DB50:DC50"/>
    <mergeCell ref="DD50:DE50"/>
    <mergeCell ref="DF50:DG50"/>
    <mergeCell ref="DH50:DI50"/>
    <mergeCell ref="DJ50:DK50"/>
    <mergeCell ref="DL50:DM50"/>
    <mergeCell ref="DN50:DO50"/>
    <mergeCell ref="DP50:DQ50"/>
    <mergeCell ref="DR50:DS50"/>
    <mergeCell ref="DT50:DU50"/>
    <mergeCell ref="DV50:DW50"/>
    <mergeCell ref="DX50:DY50"/>
    <mergeCell ref="DZ50:EA50"/>
    <mergeCell ref="EB50:EC50"/>
    <mergeCell ref="ED50:EE50"/>
    <mergeCell ref="EF50:EG50"/>
    <mergeCell ref="EH50:EI50"/>
    <mergeCell ref="EJ50:EK50"/>
    <mergeCell ref="EL50:EM50"/>
    <mergeCell ref="EN50:EO50"/>
    <mergeCell ref="EP50:EQ50"/>
    <mergeCell ref="ER50:ES50"/>
    <mergeCell ref="ET50:EU50"/>
    <mergeCell ref="EV50:EW50"/>
    <mergeCell ref="EX50:EY50"/>
    <mergeCell ref="EZ50:FA50"/>
    <mergeCell ref="FB50:FC50"/>
    <mergeCell ref="FD50:FE50"/>
    <mergeCell ref="FF50:FG50"/>
    <mergeCell ref="FH50:FI50"/>
    <mergeCell ref="FJ50:FK50"/>
    <mergeCell ref="FL50:FM50"/>
    <mergeCell ref="FN50:FO50"/>
    <mergeCell ref="FP50:FQ50"/>
    <mergeCell ref="FR50:FS50"/>
    <mergeCell ref="FT50:FU50"/>
    <mergeCell ref="FV50:FW50"/>
    <mergeCell ref="FX50:FY50"/>
    <mergeCell ref="FZ50:GA50"/>
    <mergeCell ref="GB50:GC50"/>
    <mergeCell ref="GD50:GE50"/>
    <mergeCell ref="GF50:GG50"/>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AL51:AM51"/>
    <mergeCell ref="AN51:AO51"/>
    <mergeCell ref="AP51:AQ51"/>
    <mergeCell ref="AR51:AS51"/>
    <mergeCell ref="AT51:AU51"/>
    <mergeCell ref="AV51:AW51"/>
    <mergeCell ref="AX51:AY51"/>
    <mergeCell ref="AZ51:BA51"/>
    <mergeCell ref="BB51:BC51"/>
    <mergeCell ref="BD51:BE51"/>
    <mergeCell ref="BF51:BG51"/>
    <mergeCell ref="BH51:BI51"/>
    <mergeCell ref="BJ51:BK51"/>
    <mergeCell ref="BL51:BM51"/>
    <mergeCell ref="BN51:BO51"/>
    <mergeCell ref="BP51:BQ51"/>
    <mergeCell ref="BR51:BS51"/>
    <mergeCell ref="BT51:BU51"/>
    <mergeCell ref="BV51:BW51"/>
    <mergeCell ref="BX51:BY51"/>
    <mergeCell ref="BZ51:CA51"/>
    <mergeCell ref="CB51:CC51"/>
    <mergeCell ref="CD51:CE51"/>
    <mergeCell ref="CF51:CG51"/>
    <mergeCell ref="CH51:CI51"/>
    <mergeCell ref="CJ51:CK51"/>
    <mergeCell ref="CL51:CM51"/>
    <mergeCell ref="CN51:CO51"/>
    <mergeCell ref="CP51:CQ51"/>
    <mergeCell ref="CR51:CS51"/>
    <mergeCell ref="CT51:CU51"/>
    <mergeCell ref="CV51:CW51"/>
    <mergeCell ref="CX51:CY51"/>
    <mergeCell ref="CZ51:DA51"/>
    <mergeCell ref="DB51:DC51"/>
    <mergeCell ref="DD51:DE51"/>
    <mergeCell ref="DF51:DG51"/>
    <mergeCell ref="DH51:DI51"/>
    <mergeCell ref="DJ51:DK51"/>
    <mergeCell ref="DL51:DM51"/>
    <mergeCell ref="DN51:DO51"/>
    <mergeCell ref="DP51:DQ51"/>
    <mergeCell ref="DR51:DS51"/>
    <mergeCell ref="DT51:DU51"/>
    <mergeCell ref="DV51:DW51"/>
    <mergeCell ref="DX51:DY51"/>
    <mergeCell ref="DZ51:EA51"/>
    <mergeCell ref="EB51:EC51"/>
    <mergeCell ref="ED51:EE51"/>
    <mergeCell ref="EF51:EG51"/>
    <mergeCell ref="EH51:EI51"/>
    <mergeCell ref="EJ51:EK51"/>
    <mergeCell ref="EL51:EM51"/>
    <mergeCell ref="EN51:EO51"/>
    <mergeCell ref="EP51:EQ51"/>
    <mergeCell ref="ER51:ES51"/>
    <mergeCell ref="ET51:EU51"/>
    <mergeCell ref="EV51:EW51"/>
    <mergeCell ref="EX51:EY51"/>
    <mergeCell ref="EZ51:FA51"/>
    <mergeCell ref="FB51:FC51"/>
    <mergeCell ref="FD51:FE51"/>
    <mergeCell ref="FF51:FG51"/>
    <mergeCell ref="FH51:FI51"/>
    <mergeCell ref="FJ51:FK51"/>
    <mergeCell ref="FL51:FM51"/>
    <mergeCell ref="FN51:FO51"/>
    <mergeCell ref="FP51:FQ51"/>
    <mergeCell ref="FR51:FS51"/>
    <mergeCell ref="FT51:FU51"/>
    <mergeCell ref="FV51:FW51"/>
    <mergeCell ref="FX51:FY51"/>
    <mergeCell ref="FZ51:GA51"/>
    <mergeCell ref="GB51:GC51"/>
    <mergeCell ref="GD51:GE51"/>
    <mergeCell ref="GF51:GG51"/>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AL52:AM52"/>
    <mergeCell ref="AN52:AO52"/>
    <mergeCell ref="AP52:AQ52"/>
    <mergeCell ref="AR52:AS52"/>
    <mergeCell ref="AT52:AU52"/>
    <mergeCell ref="AV52:AW52"/>
    <mergeCell ref="AX52:AY52"/>
    <mergeCell ref="AZ52:BA52"/>
    <mergeCell ref="BB52:BC52"/>
    <mergeCell ref="BD52:BE52"/>
    <mergeCell ref="BF52:BG52"/>
    <mergeCell ref="BH52:BI52"/>
    <mergeCell ref="BJ52:BK52"/>
    <mergeCell ref="BL52:BM52"/>
    <mergeCell ref="BN52:BO52"/>
    <mergeCell ref="BP52:BQ52"/>
    <mergeCell ref="BR52:BS52"/>
    <mergeCell ref="BT52:BU52"/>
    <mergeCell ref="BV52:BW52"/>
    <mergeCell ref="BX52:BY52"/>
    <mergeCell ref="BZ52:CA52"/>
    <mergeCell ref="CB52:CC52"/>
    <mergeCell ref="CD52:CE52"/>
    <mergeCell ref="CF52:CG52"/>
    <mergeCell ref="CH52:CI52"/>
    <mergeCell ref="CJ52:CK52"/>
    <mergeCell ref="CL52:CM52"/>
    <mergeCell ref="CN52:CO52"/>
    <mergeCell ref="CP52:CQ52"/>
    <mergeCell ref="CR52:CS52"/>
    <mergeCell ref="CT52:CU52"/>
    <mergeCell ref="CV52:CW52"/>
    <mergeCell ref="CX52:CY52"/>
    <mergeCell ref="CZ52:DA52"/>
    <mergeCell ref="DB52:DC52"/>
    <mergeCell ref="DD52:DE52"/>
    <mergeCell ref="DF52:DG52"/>
    <mergeCell ref="DH52:DI52"/>
    <mergeCell ref="DJ52:DK52"/>
    <mergeCell ref="DL52:DM52"/>
    <mergeCell ref="DN52:DO52"/>
    <mergeCell ref="DP52:DQ52"/>
    <mergeCell ref="DR52:DS52"/>
    <mergeCell ref="DT52:DU52"/>
    <mergeCell ref="DV52:DW52"/>
    <mergeCell ref="DX52:DY52"/>
    <mergeCell ref="DZ52:EA52"/>
    <mergeCell ref="EB52:EC52"/>
    <mergeCell ref="ED52:EE52"/>
    <mergeCell ref="EF52:EG52"/>
    <mergeCell ref="EH52:EI52"/>
    <mergeCell ref="EJ52:EK52"/>
    <mergeCell ref="EL52:EM52"/>
    <mergeCell ref="EN52:EO52"/>
    <mergeCell ref="EP52:EQ52"/>
    <mergeCell ref="ER52:ES52"/>
    <mergeCell ref="ET52:EU52"/>
    <mergeCell ref="EV52:EW52"/>
    <mergeCell ref="EX52:EY52"/>
    <mergeCell ref="EZ52:FA52"/>
    <mergeCell ref="FB52:FC52"/>
    <mergeCell ref="FD52:FE52"/>
    <mergeCell ref="FF52:FG52"/>
    <mergeCell ref="FH52:FI52"/>
    <mergeCell ref="FJ52:FK52"/>
    <mergeCell ref="FL52:FM52"/>
    <mergeCell ref="FN52:FO52"/>
    <mergeCell ref="FP52:FQ52"/>
    <mergeCell ref="FR52:FS52"/>
    <mergeCell ref="FT52:FU52"/>
    <mergeCell ref="FV52:FW52"/>
    <mergeCell ref="FX52:FY52"/>
    <mergeCell ref="FZ52:GA52"/>
    <mergeCell ref="GB52:GC52"/>
    <mergeCell ref="GD52:GE52"/>
    <mergeCell ref="GF52:GG52"/>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AL53:AM53"/>
    <mergeCell ref="AN53:AO53"/>
    <mergeCell ref="AP53:AQ53"/>
    <mergeCell ref="AR53:AS53"/>
    <mergeCell ref="AT53:AU53"/>
    <mergeCell ref="AV53:AW53"/>
    <mergeCell ref="AX53:AY53"/>
    <mergeCell ref="AZ53:BA53"/>
    <mergeCell ref="BB53:BC53"/>
    <mergeCell ref="BD53:BE53"/>
    <mergeCell ref="BF53:BG53"/>
    <mergeCell ref="BH53:BI53"/>
    <mergeCell ref="BJ53:BK53"/>
    <mergeCell ref="BL53:BM53"/>
    <mergeCell ref="BN53:BO53"/>
    <mergeCell ref="BP53:BQ53"/>
    <mergeCell ref="BR53:BS53"/>
    <mergeCell ref="BT53:BU53"/>
    <mergeCell ref="BV53:BW53"/>
    <mergeCell ref="BX53:BY53"/>
    <mergeCell ref="BZ53:CA53"/>
    <mergeCell ref="CB53:CC53"/>
    <mergeCell ref="CD53:CE53"/>
    <mergeCell ref="CF53:CG53"/>
    <mergeCell ref="CH53:CI53"/>
    <mergeCell ref="CJ53:CK53"/>
    <mergeCell ref="CL53:CM53"/>
    <mergeCell ref="CN53:CO53"/>
    <mergeCell ref="CP53:CQ53"/>
    <mergeCell ref="CR53:CS53"/>
    <mergeCell ref="CT53:CU53"/>
    <mergeCell ref="CV53:CW53"/>
    <mergeCell ref="CX53:CY53"/>
    <mergeCell ref="CZ53:DA53"/>
    <mergeCell ref="DB53:DC53"/>
    <mergeCell ref="DD53:DE53"/>
    <mergeCell ref="DF53:DG53"/>
    <mergeCell ref="DH53:DI53"/>
    <mergeCell ref="DJ53:DK53"/>
    <mergeCell ref="DL53:DM53"/>
    <mergeCell ref="DN53:DO53"/>
    <mergeCell ref="DP53:DQ53"/>
    <mergeCell ref="DR53:DS53"/>
    <mergeCell ref="DT53:DU53"/>
    <mergeCell ref="DV53:DW53"/>
    <mergeCell ref="DX53:DY53"/>
    <mergeCell ref="DZ53:EA53"/>
    <mergeCell ref="EB53:EC53"/>
    <mergeCell ref="ED53:EE53"/>
    <mergeCell ref="EF53:EG53"/>
    <mergeCell ref="EH53:EI53"/>
    <mergeCell ref="EJ53:EK53"/>
    <mergeCell ref="EL53:EM53"/>
    <mergeCell ref="EN53:EO53"/>
    <mergeCell ref="EP53:EQ53"/>
    <mergeCell ref="ER53:ES53"/>
    <mergeCell ref="ET53:EU53"/>
    <mergeCell ref="EV53:EW53"/>
    <mergeCell ref="EX53:EY53"/>
    <mergeCell ref="EZ53:FA53"/>
    <mergeCell ref="FB53:FC53"/>
    <mergeCell ref="FD53:FE53"/>
    <mergeCell ref="FF53:FG53"/>
    <mergeCell ref="FH53:FI53"/>
    <mergeCell ref="FJ53:FK53"/>
    <mergeCell ref="FL53:FM53"/>
    <mergeCell ref="FN53:FO53"/>
    <mergeCell ref="FP53:FQ53"/>
    <mergeCell ref="FR53:FS53"/>
    <mergeCell ref="FT53:FU53"/>
    <mergeCell ref="FV53:FW53"/>
    <mergeCell ref="FX53:FY53"/>
    <mergeCell ref="FZ53:GA53"/>
    <mergeCell ref="GB53:GC53"/>
    <mergeCell ref="GD53:GE53"/>
    <mergeCell ref="GF53:GG53"/>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AL54:AM54"/>
    <mergeCell ref="AN54:AO54"/>
    <mergeCell ref="AP54:AQ54"/>
    <mergeCell ref="AR54:AS54"/>
    <mergeCell ref="AT54:AU54"/>
    <mergeCell ref="AV54:AW54"/>
    <mergeCell ref="AX54:AY54"/>
    <mergeCell ref="AZ54:BA54"/>
    <mergeCell ref="BB54:BC54"/>
    <mergeCell ref="BD54:BE54"/>
    <mergeCell ref="BF54:BG54"/>
    <mergeCell ref="BH54:BI54"/>
    <mergeCell ref="BJ54:BK54"/>
    <mergeCell ref="BL54:BM54"/>
    <mergeCell ref="BN54:BO54"/>
    <mergeCell ref="BP54:BQ54"/>
    <mergeCell ref="BR54:BS54"/>
    <mergeCell ref="BT54:BU54"/>
    <mergeCell ref="BV54:BW54"/>
    <mergeCell ref="BX54:BY54"/>
    <mergeCell ref="BZ54:CA54"/>
    <mergeCell ref="CB54:CC54"/>
    <mergeCell ref="CD54:CE54"/>
    <mergeCell ref="CF54:CG54"/>
    <mergeCell ref="CH54:CI54"/>
    <mergeCell ref="CJ54:CK54"/>
    <mergeCell ref="CL54:CM54"/>
    <mergeCell ref="CN54:CO54"/>
    <mergeCell ref="CP54:CQ54"/>
    <mergeCell ref="CR54:CS54"/>
    <mergeCell ref="CT54:CU54"/>
    <mergeCell ref="CV54:CW54"/>
    <mergeCell ref="CX54:CY54"/>
    <mergeCell ref="CZ54:DA54"/>
    <mergeCell ref="DB54:DC54"/>
    <mergeCell ref="DD54:DE54"/>
    <mergeCell ref="DF54:DG54"/>
    <mergeCell ref="DH54:DI54"/>
    <mergeCell ref="DJ54:DK54"/>
    <mergeCell ref="DL54:DM54"/>
    <mergeCell ref="DN54:DO54"/>
    <mergeCell ref="DP54:DQ54"/>
    <mergeCell ref="DR54:DS54"/>
    <mergeCell ref="DT54:DU54"/>
    <mergeCell ref="DV54:DW54"/>
    <mergeCell ref="DX54:DY54"/>
    <mergeCell ref="DZ54:EA54"/>
    <mergeCell ref="EB54:EC54"/>
    <mergeCell ref="ED54:EE54"/>
    <mergeCell ref="EF54:EG54"/>
    <mergeCell ref="EH54:EI54"/>
    <mergeCell ref="EJ54:EK54"/>
    <mergeCell ref="EL54:EM54"/>
    <mergeCell ref="EN54:EO54"/>
    <mergeCell ref="EP54:EQ54"/>
    <mergeCell ref="ER54:ES54"/>
    <mergeCell ref="ET54:EU54"/>
    <mergeCell ref="EV54:EW54"/>
    <mergeCell ref="EX54:EY54"/>
    <mergeCell ref="EZ54:FA54"/>
    <mergeCell ref="FB54:FC54"/>
    <mergeCell ref="FD54:FE54"/>
    <mergeCell ref="FF54:FG54"/>
    <mergeCell ref="FH54:FI54"/>
    <mergeCell ref="FJ54:FK54"/>
    <mergeCell ref="FL54:FM54"/>
    <mergeCell ref="FN54:FO54"/>
    <mergeCell ref="FP54:FQ54"/>
    <mergeCell ref="FR54:FS54"/>
    <mergeCell ref="FT54:FU54"/>
    <mergeCell ref="FV54:FW54"/>
    <mergeCell ref="FX54:FY54"/>
    <mergeCell ref="FZ54:GA54"/>
    <mergeCell ref="GB54:GC54"/>
    <mergeCell ref="GD54:GE54"/>
    <mergeCell ref="GF54:GG54"/>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AL55:AM55"/>
    <mergeCell ref="AN55:AO55"/>
    <mergeCell ref="AP55:AQ55"/>
    <mergeCell ref="AR55:AS55"/>
    <mergeCell ref="AT55:AU55"/>
    <mergeCell ref="AV55:AW55"/>
    <mergeCell ref="AX55:AY55"/>
    <mergeCell ref="AZ55:BA55"/>
    <mergeCell ref="BB55:BC55"/>
    <mergeCell ref="BD55:BE55"/>
    <mergeCell ref="BF55:BG55"/>
    <mergeCell ref="BH55:BI55"/>
    <mergeCell ref="BJ55:BK55"/>
    <mergeCell ref="BL55:BM55"/>
    <mergeCell ref="BN55:BO55"/>
    <mergeCell ref="BP55:BQ55"/>
    <mergeCell ref="BR55:BS55"/>
    <mergeCell ref="BT55:BU55"/>
    <mergeCell ref="BV55:BW55"/>
    <mergeCell ref="BX55:BY55"/>
    <mergeCell ref="BZ55:CA55"/>
    <mergeCell ref="CB55:CC55"/>
    <mergeCell ref="CD55:CE55"/>
    <mergeCell ref="CF55:CG55"/>
    <mergeCell ref="CH55:CI55"/>
    <mergeCell ref="CJ55:CK55"/>
    <mergeCell ref="CL55:CM55"/>
    <mergeCell ref="CN55:CO55"/>
    <mergeCell ref="CP55:CQ55"/>
    <mergeCell ref="CR55:CS55"/>
    <mergeCell ref="CT55:CU55"/>
    <mergeCell ref="CV55:CW55"/>
    <mergeCell ref="CX55:CY55"/>
    <mergeCell ref="CZ55:DA55"/>
    <mergeCell ref="DB55:DC55"/>
    <mergeCell ref="DD55:DE55"/>
    <mergeCell ref="DF55:DG55"/>
    <mergeCell ref="DH55:DI55"/>
    <mergeCell ref="DJ55:DK55"/>
    <mergeCell ref="DL55:DM55"/>
    <mergeCell ref="DN55:DO55"/>
    <mergeCell ref="DP55:DQ55"/>
    <mergeCell ref="DR55:DS55"/>
    <mergeCell ref="DT55:DU55"/>
    <mergeCell ref="DV55:DW55"/>
    <mergeCell ref="DX55:DY55"/>
    <mergeCell ref="DZ55:EA55"/>
    <mergeCell ref="EB55:EC55"/>
    <mergeCell ref="ED55:EE55"/>
    <mergeCell ref="EF55:EG55"/>
    <mergeCell ref="EH55:EI55"/>
    <mergeCell ref="EJ55:EK55"/>
    <mergeCell ref="EL55:EM55"/>
    <mergeCell ref="EN55:EO55"/>
    <mergeCell ref="EP55:EQ55"/>
    <mergeCell ref="ER55:ES55"/>
    <mergeCell ref="ET55:EU55"/>
    <mergeCell ref="EV55:EW55"/>
    <mergeCell ref="EX55:EY55"/>
    <mergeCell ref="EZ55:FA55"/>
    <mergeCell ref="FB55:FC55"/>
    <mergeCell ref="FD55:FE55"/>
    <mergeCell ref="FF55:FG55"/>
    <mergeCell ref="FH55:FI55"/>
    <mergeCell ref="FJ55:FK55"/>
    <mergeCell ref="FL55:FM55"/>
    <mergeCell ref="FN55:FO55"/>
    <mergeCell ref="FP55:FQ55"/>
    <mergeCell ref="FR55:FS55"/>
    <mergeCell ref="FT55:FU55"/>
    <mergeCell ref="FV55:FW55"/>
    <mergeCell ref="FX55:FY55"/>
    <mergeCell ref="FZ55:GA55"/>
    <mergeCell ref="GB55:GC55"/>
    <mergeCell ref="GD55:GE55"/>
    <mergeCell ref="GF55:GG55"/>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AL56:AM56"/>
    <mergeCell ref="AN56:AO56"/>
    <mergeCell ref="AP56:AQ56"/>
    <mergeCell ref="AR56:AS56"/>
    <mergeCell ref="AT56:AU56"/>
    <mergeCell ref="AV56:AW56"/>
    <mergeCell ref="AX56:AY56"/>
    <mergeCell ref="AZ56:BA56"/>
    <mergeCell ref="BB56:BC56"/>
    <mergeCell ref="BD56:BE56"/>
    <mergeCell ref="BF56:BG56"/>
    <mergeCell ref="BH56:BI56"/>
    <mergeCell ref="BJ56:BK56"/>
    <mergeCell ref="BL56:BM56"/>
    <mergeCell ref="BN56:BO56"/>
    <mergeCell ref="BP56:BQ56"/>
    <mergeCell ref="BR56:BS56"/>
    <mergeCell ref="BT56:BU56"/>
    <mergeCell ref="BV56:BW56"/>
    <mergeCell ref="BX56:BY56"/>
    <mergeCell ref="BZ56:CA56"/>
    <mergeCell ref="CB56:CC56"/>
    <mergeCell ref="CD56:CE56"/>
    <mergeCell ref="CF56:CG56"/>
    <mergeCell ref="CH56:CI56"/>
    <mergeCell ref="CJ56:CK56"/>
    <mergeCell ref="CL56:CM56"/>
    <mergeCell ref="CN56:CO56"/>
    <mergeCell ref="CP56:CQ56"/>
    <mergeCell ref="CR56:CS56"/>
    <mergeCell ref="CT56:CU56"/>
    <mergeCell ref="CV56:CW56"/>
    <mergeCell ref="CX56:CY56"/>
    <mergeCell ref="CZ56:DA56"/>
    <mergeCell ref="DB56:DC56"/>
    <mergeCell ref="DD56:DE56"/>
    <mergeCell ref="DF56:DG56"/>
    <mergeCell ref="DH56:DI56"/>
    <mergeCell ref="DJ56:DK56"/>
    <mergeCell ref="DL56:DM56"/>
    <mergeCell ref="DN56:DO56"/>
    <mergeCell ref="DP56:DQ56"/>
    <mergeCell ref="DR56:DS56"/>
    <mergeCell ref="DT56:DU56"/>
    <mergeCell ref="DV56:DW56"/>
    <mergeCell ref="DX56:DY56"/>
    <mergeCell ref="DZ56:EA56"/>
    <mergeCell ref="EB56:EC56"/>
    <mergeCell ref="ED56:EE56"/>
    <mergeCell ref="EF56:EG56"/>
    <mergeCell ref="EH56:EI56"/>
    <mergeCell ref="EJ56:EK56"/>
    <mergeCell ref="EL56:EM56"/>
    <mergeCell ref="EN56:EO56"/>
    <mergeCell ref="EP56:EQ56"/>
    <mergeCell ref="ER56:ES56"/>
    <mergeCell ref="ET56:EU56"/>
    <mergeCell ref="EV56:EW56"/>
    <mergeCell ref="EX56:EY56"/>
    <mergeCell ref="EZ56:FA56"/>
    <mergeCell ref="FB56:FC56"/>
    <mergeCell ref="FD56:FE56"/>
    <mergeCell ref="FF56:FG56"/>
    <mergeCell ref="FH56:FI56"/>
    <mergeCell ref="FJ56:FK56"/>
    <mergeCell ref="FL56:FM56"/>
    <mergeCell ref="FN56:FO56"/>
    <mergeCell ref="FP56:FQ56"/>
    <mergeCell ref="FR56:FS56"/>
    <mergeCell ref="FT56:FU56"/>
    <mergeCell ref="FV56:FW56"/>
    <mergeCell ref="FX56:FY56"/>
    <mergeCell ref="FZ56:GA56"/>
    <mergeCell ref="GB56:GC56"/>
    <mergeCell ref="GD56:GE56"/>
    <mergeCell ref="GF56:GG56"/>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AL57:AM57"/>
    <mergeCell ref="AN57:AO57"/>
    <mergeCell ref="AP57:AQ57"/>
    <mergeCell ref="AR57:AS57"/>
    <mergeCell ref="AT57:AU57"/>
    <mergeCell ref="AV57:AW57"/>
    <mergeCell ref="AX57:AY57"/>
    <mergeCell ref="AZ57:BA57"/>
    <mergeCell ref="BB57:BC57"/>
    <mergeCell ref="BD57:BE57"/>
    <mergeCell ref="BF57:BG57"/>
    <mergeCell ref="BH57:BI57"/>
    <mergeCell ref="BJ57:BK57"/>
    <mergeCell ref="BL57:BM57"/>
    <mergeCell ref="BN57:BO57"/>
    <mergeCell ref="BP57:BQ57"/>
    <mergeCell ref="BR57:BS57"/>
    <mergeCell ref="BT57:BU57"/>
    <mergeCell ref="BV57:BW57"/>
    <mergeCell ref="BX57:BY57"/>
    <mergeCell ref="BZ57:CA57"/>
    <mergeCell ref="CB57:CC57"/>
    <mergeCell ref="CD57:CE57"/>
    <mergeCell ref="CF57:CG57"/>
    <mergeCell ref="CH57:CI57"/>
    <mergeCell ref="CJ57:CK57"/>
    <mergeCell ref="CL57:CM57"/>
    <mergeCell ref="CN57:CO57"/>
    <mergeCell ref="CP57:CQ57"/>
    <mergeCell ref="CR57:CS57"/>
    <mergeCell ref="CT57:CU57"/>
    <mergeCell ref="CV57:CW57"/>
    <mergeCell ref="CX57:CY57"/>
    <mergeCell ref="CZ57:DA57"/>
    <mergeCell ref="DB57:DC57"/>
    <mergeCell ref="DD57:DE57"/>
    <mergeCell ref="DF57:DG57"/>
    <mergeCell ref="DH57:DI57"/>
    <mergeCell ref="DJ57:DK57"/>
    <mergeCell ref="DL57:DM57"/>
    <mergeCell ref="DN57:DO57"/>
    <mergeCell ref="DP57:DQ57"/>
    <mergeCell ref="DR57:DS57"/>
    <mergeCell ref="DT57:DU57"/>
    <mergeCell ref="DV57:DW57"/>
    <mergeCell ref="DX57:DY57"/>
    <mergeCell ref="DZ57:EA57"/>
    <mergeCell ref="EB57:EC57"/>
    <mergeCell ref="ED57:EE57"/>
    <mergeCell ref="EF57:EG57"/>
    <mergeCell ref="EH57:EI57"/>
    <mergeCell ref="EJ57:EK57"/>
    <mergeCell ref="EL57:EM57"/>
    <mergeCell ref="EN57:EO57"/>
    <mergeCell ref="EP57:EQ57"/>
    <mergeCell ref="ER57:ES57"/>
    <mergeCell ref="ET57:EU57"/>
    <mergeCell ref="EV57:EW57"/>
    <mergeCell ref="EX57:EY57"/>
    <mergeCell ref="EZ57:FA57"/>
    <mergeCell ref="FB57:FC57"/>
    <mergeCell ref="FD57:FE57"/>
    <mergeCell ref="FF57:FG57"/>
    <mergeCell ref="FH57:FI57"/>
    <mergeCell ref="FJ57:FK57"/>
    <mergeCell ref="FL57:FM57"/>
    <mergeCell ref="FN57:FO57"/>
    <mergeCell ref="FP57:FQ57"/>
    <mergeCell ref="FR57:FS57"/>
    <mergeCell ref="FT57:FU57"/>
    <mergeCell ref="FV57:FW57"/>
    <mergeCell ref="FX57:FY57"/>
    <mergeCell ref="FZ57:GA57"/>
    <mergeCell ref="GB57:GC57"/>
    <mergeCell ref="GD57:GE57"/>
    <mergeCell ref="GF57:GG57"/>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AL58:AM58"/>
    <mergeCell ref="AN58:AO58"/>
    <mergeCell ref="AP58:AQ58"/>
    <mergeCell ref="AR58:AS58"/>
    <mergeCell ref="AT58:AU58"/>
    <mergeCell ref="AV58:AW58"/>
    <mergeCell ref="AX58:AY58"/>
    <mergeCell ref="AZ58:BA58"/>
    <mergeCell ref="BB58:BC58"/>
    <mergeCell ref="BD58:BE58"/>
    <mergeCell ref="BF58:BG58"/>
    <mergeCell ref="BH58:BI58"/>
    <mergeCell ref="BJ58:BK58"/>
    <mergeCell ref="BL58:BM58"/>
    <mergeCell ref="BN58:BO58"/>
    <mergeCell ref="BP58:BQ58"/>
    <mergeCell ref="BR58:BS58"/>
    <mergeCell ref="BT58:BU58"/>
    <mergeCell ref="BV58:BW58"/>
    <mergeCell ref="BX58:BY58"/>
    <mergeCell ref="BZ58:CA58"/>
    <mergeCell ref="CB58:CC58"/>
    <mergeCell ref="CD58:CE58"/>
    <mergeCell ref="CF58:CG58"/>
    <mergeCell ref="CH58:CI58"/>
    <mergeCell ref="CJ58:CK58"/>
    <mergeCell ref="CL58:CM58"/>
    <mergeCell ref="CN58:CO58"/>
    <mergeCell ref="CP58:CQ58"/>
    <mergeCell ref="CR58:CS58"/>
    <mergeCell ref="CT58:CU58"/>
    <mergeCell ref="CV58:CW58"/>
    <mergeCell ref="CX58:CY58"/>
    <mergeCell ref="CZ58:DA58"/>
    <mergeCell ref="DB58:DC58"/>
    <mergeCell ref="DD58:DE58"/>
    <mergeCell ref="DF58:DG58"/>
    <mergeCell ref="DH58:DI58"/>
    <mergeCell ref="DJ58:DK58"/>
    <mergeCell ref="DL58:DM58"/>
    <mergeCell ref="DN58:DO58"/>
    <mergeCell ref="DP58:DQ58"/>
    <mergeCell ref="DR58:DS58"/>
    <mergeCell ref="DT58:DU58"/>
    <mergeCell ref="DV58:DW58"/>
    <mergeCell ref="DX58:DY58"/>
    <mergeCell ref="DZ58:EA58"/>
    <mergeCell ref="EB58:EC58"/>
    <mergeCell ref="ED58:EE58"/>
    <mergeCell ref="EF58:EG58"/>
    <mergeCell ref="EH58:EI58"/>
    <mergeCell ref="EJ58:EK58"/>
    <mergeCell ref="EL58:EM58"/>
    <mergeCell ref="EN58:EO58"/>
    <mergeCell ref="EP58:EQ58"/>
    <mergeCell ref="ER58:ES58"/>
    <mergeCell ref="ET58:EU58"/>
    <mergeCell ref="EV58:EW58"/>
    <mergeCell ref="EX58:EY58"/>
    <mergeCell ref="EZ58:FA58"/>
    <mergeCell ref="FB58:FC58"/>
    <mergeCell ref="FD58:FE58"/>
    <mergeCell ref="FF58:FG58"/>
    <mergeCell ref="FH58:FI58"/>
    <mergeCell ref="FJ58:FK58"/>
    <mergeCell ref="FL58:FM58"/>
    <mergeCell ref="FN58:FO58"/>
    <mergeCell ref="FP58:FQ58"/>
    <mergeCell ref="FR58:FS58"/>
    <mergeCell ref="FT58:FU58"/>
    <mergeCell ref="FV58:FW58"/>
    <mergeCell ref="FX58:FY58"/>
    <mergeCell ref="FZ58:GA58"/>
    <mergeCell ref="GB58:GC58"/>
    <mergeCell ref="GD58:GE58"/>
    <mergeCell ref="GF58:GG58"/>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AL59:AM59"/>
    <mergeCell ref="AN59:AO59"/>
    <mergeCell ref="AP59:AQ59"/>
    <mergeCell ref="AR59:AS59"/>
    <mergeCell ref="AT59:AU59"/>
    <mergeCell ref="AV59:AW59"/>
    <mergeCell ref="AX59:AY59"/>
    <mergeCell ref="AZ59:BA59"/>
    <mergeCell ref="BB59:BC59"/>
    <mergeCell ref="BD59:BE59"/>
    <mergeCell ref="BF59:BG59"/>
    <mergeCell ref="BH59:BI59"/>
    <mergeCell ref="BJ59:BK59"/>
    <mergeCell ref="BL59:BM59"/>
    <mergeCell ref="BN59:BO59"/>
    <mergeCell ref="BP59:BQ59"/>
    <mergeCell ref="BR59:BS59"/>
    <mergeCell ref="BT59:BU59"/>
    <mergeCell ref="BV59:BW59"/>
    <mergeCell ref="BX59:BY59"/>
    <mergeCell ref="BZ59:CA59"/>
    <mergeCell ref="CB59:CC59"/>
    <mergeCell ref="CD59:CE59"/>
    <mergeCell ref="CF59:CG59"/>
    <mergeCell ref="CH59:CI59"/>
    <mergeCell ref="CJ59:CK59"/>
    <mergeCell ref="CL59:CM59"/>
    <mergeCell ref="CN59:CO59"/>
    <mergeCell ref="CP59:CQ59"/>
    <mergeCell ref="CR59:CS59"/>
    <mergeCell ref="CT59:CU59"/>
    <mergeCell ref="CV59:CW59"/>
    <mergeCell ref="CX59:CY59"/>
    <mergeCell ref="CZ59:DA59"/>
    <mergeCell ref="DB59:DC59"/>
    <mergeCell ref="DD59:DE59"/>
    <mergeCell ref="DF59:DG59"/>
    <mergeCell ref="DH59:DI59"/>
    <mergeCell ref="DJ59:DK59"/>
    <mergeCell ref="DL59:DM59"/>
    <mergeCell ref="DN59:DO59"/>
    <mergeCell ref="DP59:DQ59"/>
    <mergeCell ref="DR59:DS59"/>
    <mergeCell ref="DT59:DU59"/>
    <mergeCell ref="DV59:DW59"/>
    <mergeCell ref="DX59:DY59"/>
    <mergeCell ref="DZ59:EA59"/>
    <mergeCell ref="EB59:EC59"/>
    <mergeCell ref="ED59:EE59"/>
    <mergeCell ref="EF59:EG59"/>
    <mergeCell ref="EH59:EI59"/>
    <mergeCell ref="EJ59:EK59"/>
    <mergeCell ref="EL59:EM59"/>
    <mergeCell ref="EN59:EO59"/>
    <mergeCell ref="EP59:EQ59"/>
    <mergeCell ref="ER59:ES59"/>
    <mergeCell ref="ET59:EU59"/>
    <mergeCell ref="EV59:EW59"/>
    <mergeCell ref="EX59:EY59"/>
    <mergeCell ref="EZ59:FA59"/>
    <mergeCell ref="FB59:FC59"/>
    <mergeCell ref="FD59:FE59"/>
    <mergeCell ref="FF59:FG59"/>
    <mergeCell ref="FH59:FI59"/>
    <mergeCell ref="FJ59:FK59"/>
    <mergeCell ref="FL59:FM59"/>
    <mergeCell ref="FN59:FO59"/>
    <mergeCell ref="FP59:FQ59"/>
    <mergeCell ref="FR59:FS59"/>
    <mergeCell ref="FT59:FU59"/>
    <mergeCell ref="FV59:FW59"/>
    <mergeCell ref="FX59:FY59"/>
    <mergeCell ref="FZ59:GA59"/>
    <mergeCell ref="GB59:GC59"/>
    <mergeCell ref="GD59:GE59"/>
    <mergeCell ref="GF59:GG59"/>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AL60:AM60"/>
    <mergeCell ref="AN60:AO60"/>
    <mergeCell ref="AP60:AQ60"/>
    <mergeCell ref="AR60:AS60"/>
    <mergeCell ref="AT60:AU60"/>
    <mergeCell ref="AV60:AW60"/>
    <mergeCell ref="AX60:AY60"/>
    <mergeCell ref="AZ60:BA60"/>
    <mergeCell ref="BB60:BC60"/>
    <mergeCell ref="BD60:BE60"/>
    <mergeCell ref="BF60:BG60"/>
    <mergeCell ref="BH60:BI60"/>
    <mergeCell ref="BJ60:BK60"/>
    <mergeCell ref="BL60:BM60"/>
    <mergeCell ref="BN60:BO60"/>
    <mergeCell ref="BP60:BQ60"/>
    <mergeCell ref="BR60:BS60"/>
    <mergeCell ref="BT60:BU60"/>
    <mergeCell ref="BV60:BW60"/>
    <mergeCell ref="BX60:BY60"/>
    <mergeCell ref="BZ60:CA60"/>
    <mergeCell ref="CB60:CC60"/>
    <mergeCell ref="CD60:CE60"/>
    <mergeCell ref="CF60:CG60"/>
    <mergeCell ref="CH60:CI60"/>
    <mergeCell ref="CJ60:CK60"/>
    <mergeCell ref="CL60:CM60"/>
    <mergeCell ref="CN60:CO60"/>
    <mergeCell ref="CP60:CQ60"/>
    <mergeCell ref="CR60:CS60"/>
    <mergeCell ref="CT60:CU60"/>
    <mergeCell ref="CV60:CW60"/>
    <mergeCell ref="CX60:CY60"/>
    <mergeCell ref="CZ60:DA60"/>
    <mergeCell ref="DB60:DC60"/>
    <mergeCell ref="DD60:DE60"/>
    <mergeCell ref="DF60:DG60"/>
    <mergeCell ref="DH60:DI60"/>
    <mergeCell ref="DJ60:DK60"/>
    <mergeCell ref="DL60:DM60"/>
    <mergeCell ref="DN60:DO60"/>
    <mergeCell ref="DP60:DQ60"/>
    <mergeCell ref="DR60:DS60"/>
    <mergeCell ref="DT60:DU60"/>
    <mergeCell ref="DV60:DW60"/>
    <mergeCell ref="DX60:DY60"/>
    <mergeCell ref="DZ60:EA60"/>
    <mergeCell ref="EB60:EC60"/>
    <mergeCell ref="ED60:EE60"/>
    <mergeCell ref="EF60:EG60"/>
    <mergeCell ref="EH60:EI60"/>
    <mergeCell ref="EJ60:EK60"/>
    <mergeCell ref="EL60:EM60"/>
    <mergeCell ref="EN60:EO60"/>
    <mergeCell ref="EP60:EQ60"/>
    <mergeCell ref="ER60:ES60"/>
    <mergeCell ref="ET60:EU60"/>
    <mergeCell ref="EV60:EW60"/>
    <mergeCell ref="EX60:EY60"/>
    <mergeCell ref="EZ60:FA60"/>
    <mergeCell ref="FB60:FC60"/>
    <mergeCell ref="FD60:FE60"/>
    <mergeCell ref="FF60:FG60"/>
    <mergeCell ref="FH60:FI60"/>
    <mergeCell ref="FJ60:FK60"/>
    <mergeCell ref="FL60:FM60"/>
    <mergeCell ref="FN60:FO60"/>
    <mergeCell ref="FP60:FQ60"/>
    <mergeCell ref="FR60:FS60"/>
    <mergeCell ref="FT60:FU60"/>
    <mergeCell ref="FV60:FW60"/>
    <mergeCell ref="FX60:FY60"/>
    <mergeCell ref="FZ60:GA60"/>
    <mergeCell ref="GB60:GC60"/>
    <mergeCell ref="GD60:GE60"/>
    <mergeCell ref="GF60:GG60"/>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AL61:AM61"/>
    <mergeCell ref="AN61:AO61"/>
    <mergeCell ref="AP61:AQ61"/>
    <mergeCell ref="AR61:AS61"/>
    <mergeCell ref="AT61:AU61"/>
    <mergeCell ref="AV61:AW61"/>
    <mergeCell ref="AX61:AY61"/>
    <mergeCell ref="AZ61:BA61"/>
    <mergeCell ref="BB61:BC61"/>
    <mergeCell ref="BD61:BE61"/>
    <mergeCell ref="BF61:BG61"/>
    <mergeCell ref="BH61:BI61"/>
    <mergeCell ref="BJ61:BK61"/>
    <mergeCell ref="BL61:BM61"/>
    <mergeCell ref="BN61:BO61"/>
    <mergeCell ref="BP61:BQ61"/>
    <mergeCell ref="BR61:BS61"/>
    <mergeCell ref="BT61:BU61"/>
    <mergeCell ref="BV61:BW61"/>
    <mergeCell ref="BX61:BY61"/>
    <mergeCell ref="BZ61:CA61"/>
    <mergeCell ref="CB61:CC61"/>
    <mergeCell ref="CD61:CE61"/>
    <mergeCell ref="CF61:CG61"/>
    <mergeCell ref="CH61:CI61"/>
    <mergeCell ref="CJ61:CK61"/>
    <mergeCell ref="CL61:CM61"/>
    <mergeCell ref="CN61:CO61"/>
    <mergeCell ref="CP61:CQ61"/>
    <mergeCell ref="CR61:CS61"/>
    <mergeCell ref="CT61:CU61"/>
    <mergeCell ref="CV61:CW61"/>
    <mergeCell ref="CX61:CY61"/>
    <mergeCell ref="CZ61:DA61"/>
    <mergeCell ref="DB61:DC61"/>
    <mergeCell ref="DD61:DE61"/>
    <mergeCell ref="DF61:DG61"/>
    <mergeCell ref="DH61:DI61"/>
    <mergeCell ref="DJ61:DK61"/>
    <mergeCell ref="DL61:DM61"/>
    <mergeCell ref="DN61:DO61"/>
    <mergeCell ref="DP61:DQ61"/>
    <mergeCell ref="DR61:DS61"/>
    <mergeCell ref="DT61:DU61"/>
    <mergeCell ref="DV61:DW61"/>
    <mergeCell ref="DX61:DY61"/>
    <mergeCell ref="DZ61:EA61"/>
    <mergeCell ref="EB61:EC61"/>
    <mergeCell ref="ED61:EE61"/>
    <mergeCell ref="EF61:EG61"/>
    <mergeCell ref="EH61:EI61"/>
    <mergeCell ref="EJ61:EK61"/>
    <mergeCell ref="EL61:EM61"/>
    <mergeCell ref="EN61:EO61"/>
    <mergeCell ref="EP61:EQ61"/>
    <mergeCell ref="ER61:ES61"/>
    <mergeCell ref="ET61:EU61"/>
    <mergeCell ref="EV61:EW61"/>
    <mergeCell ref="EX61:EY61"/>
    <mergeCell ref="EZ61:FA61"/>
    <mergeCell ref="FB61:FC61"/>
    <mergeCell ref="FD61:FE61"/>
    <mergeCell ref="FF61:FG61"/>
    <mergeCell ref="FH61:FI61"/>
    <mergeCell ref="FJ61:FK61"/>
    <mergeCell ref="FL61:FM61"/>
    <mergeCell ref="FN61:FO61"/>
    <mergeCell ref="FP61:FQ61"/>
    <mergeCell ref="FR61:FS61"/>
    <mergeCell ref="FT61:FU61"/>
    <mergeCell ref="FV61:FW61"/>
    <mergeCell ref="FX61:FY61"/>
    <mergeCell ref="FZ61:GA61"/>
    <mergeCell ref="GB61:GC61"/>
    <mergeCell ref="GD61:GE61"/>
    <mergeCell ref="GF61:GG61"/>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AL62:AM62"/>
    <mergeCell ref="AN62:AO62"/>
    <mergeCell ref="AP62:AQ62"/>
    <mergeCell ref="AR62:AS62"/>
    <mergeCell ref="AT62:AU62"/>
    <mergeCell ref="AV62:AW62"/>
    <mergeCell ref="AX62:AY62"/>
    <mergeCell ref="AZ62:BA62"/>
    <mergeCell ref="BB62:BC62"/>
    <mergeCell ref="BD62:BE62"/>
    <mergeCell ref="BF62:BG62"/>
    <mergeCell ref="BH62:BI62"/>
    <mergeCell ref="BJ62:BK62"/>
    <mergeCell ref="BL62:BM62"/>
    <mergeCell ref="BN62:BO62"/>
    <mergeCell ref="BP62:BQ62"/>
    <mergeCell ref="BR62:BS62"/>
    <mergeCell ref="BT62:BU62"/>
    <mergeCell ref="BV62:BW62"/>
    <mergeCell ref="BX62:BY62"/>
    <mergeCell ref="BZ62:CA62"/>
    <mergeCell ref="CB62:CC62"/>
    <mergeCell ref="CD62:CE62"/>
    <mergeCell ref="CF62:CG62"/>
    <mergeCell ref="CH62:CI62"/>
    <mergeCell ref="CJ62:CK62"/>
    <mergeCell ref="CL62:CM62"/>
    <mergeCell ref="CN62:CO62"/>
    <mergeCell ref="CP62:CQ62"/>
    <mergeCell ref="CR62:CS62"/>
    <mergeCell ref="CT62:CU62"/>
    <mergeCell ref="CV62:CW62"/>
    <mergeCell ref="CX62:CY62"/>
    <mergeCell ref="CZ62:DA62"/>
    <mergeCell ref="DB62:DC62"/>
    <mergeCell ref="DD62:DE62"/>
    <mergeCell ref="DF62:DG62"/>
    <mergeCell ref="DH62:DI62"/>
    <mergeCell ref="DJ62:DK62"/>
    <mergeCell ref="DL62:DM62"/>
    <mergeCell ref="DN62:DO62"/>
    <mergeCell ref="DP62:DQ62"/>
    <mergeCell ref="DR62:DS62"/>
    <mergeCell ref="DT62:DU62"/>
    <mergeCell ref="DV62:DW62"/>
    <mergeCell ref="DX62:DY62"/>
    <mergeCell ref="DZ62:EA62"/>
    <mergeCell ref="EB62:EC62"/>
    <mergeCell ref="ED62:EE62"/>
    <mergeCell ref="EF62:EG62"/>
    <mergeCell ref="EH62:EI62"/>
    <mergeCell ref="EJ62:EK62"/>
    <mergeCell ref="EL62:EM62"/>
    <mergeCell ref="EN62:EO62"/>
    <mergeCell ref="EP62:EQ62"/>
    <mergeCell ref="ER62:ES62"/>
    <mergeCell ref="ET62:EU62"/>
    <mergeCell ref="EV62:EW62"/>
    <mergeCell ref="EX62:EY62"/>
    <mergeCell ref="EZ62:FA62"/>
    <mergeCell ref="FB62:FC62"/>
    <mergeCell ref="FD62:FE62"/>
    <mergeCell ref="FF62:FG62"/>
    <mergeCell ref="FH62:FI62"/>
    <mergeCell ref="FJ62:FK62"/>
    <mergeCell ref="FL62:FM62"/>
    <mergeCell ref="FN62:FO62"/>
    <mergeCell ref="FP62:FQ62"/>
    <mergeCell ref="FR62:FS62"/>
    <mergeCell ref="FT62:FU62"/>
    <mergeCell ref="FV62:FW62"/>
    <mergeCell ref="FX62:FY62"/>
    <mergeCell ref="FZ62:GA62"/>
    <mergeCell ref="GB62:GC62"/>
    <mergeCell ref="GD62:GE62"/>
    <mergeCell ref="GF62:GG62"/>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AL63:AM63"/>
    <mergeCell ref="AN63:AO63"/>
    <mergeCell ref="AP63:AQ63"/>
    <mergeCell ref="AR63:AS63"/>
    <mergeCell ref="AT63:AU63"/>
    <mergeCell ref="AV63:AW63"/>
    <mergeCell ref="AX63:AY63"/>
    <mergeCell ref="AZ63:BA63"/>
    <mergeCell ref="BB63:BC63"/>
    <mergeCell ref="BD63:BE63"/>
    <mergeCell ref="BF63:BG63"/>
    <mergeCell ref="BH63:BI63"/>
    <mergeCell ref="BJ63:BK63"/>
    <mergeCell ref="BL63:BM63"/>
    <mergeCell ref="BN63:BO63"/>
    <mergeCell ref="BP63:BQ63"/>
    <mergeCell ref="BR63:BS63"/>
    <mergeCell ref="BT63:BU63"/>
    <mergeCell ref="BV63:BW63"/>
    <mergeCell ref="BX63:BY63"/>
    <mergeCell ref="BZ63:CA63"/>
    <mergeCell ref="CB63:CC63"/>
    <mergeCell ref="CD63:CE63"/>
    <mergeCell ref="CF63:CG63"/>
    <mergeCell ref="CH63:CI63"/>
    <mergeCell ref="CJ63:CK63"/>
    <mergeCell ref="CL63:CM63"/>
    <mergeCell ref="CN63:CO63"/>
    <mergeCell ref="CP63:CQ63"/>
    <mergeCell ref="CR63:CS63"/>
    <mergeCell ref="CT63:CU63"/>
    <mergeCell ref="CV63:CW63"/>
    <mergeCell ref="CX63:CY63"/>
    <mergeCell ref="CZ63:DA63"/>
    <mergeCell ref="DB63:DC63"/>
    <mergeCell ref="DD63:DE63"/>
    <mergeCell ref="DF63:DG63"/>
    <mergeCell ref="DH63:DI63"/>
    <mergeCell ref="DJ63:DK63"/>
    <mergeCell ref="DL63:DM63"/>
    <mergeCell ref="DN63:DO63"/>
    <mergeCell ref="DP63:DQ63"/>
    <mergeCell ref="DR63:DS63"/>
    <mergeCell ref="DT63:DU63"/>
    <mergeCell ref="DV63:DW63"/>
    <mergeCell ref="DX63:DY63"/>
    <mergeCell ref="DZ63:EA63"/>
    <mergeCell ref="EB63:EC63"/>
    <mergeCell ref="ED63:EE63"/>
    <mergeCell ref="EF63:EG63"/>
    <mergeCell ref="EH63:EI63"/>
    <mergeCell ref="EJ63:EK63"/>
    <mergeCell ref="EL63:EM63"/>
    <mergeCell ref="EN63:EO63"/>
    <mergeCell ref="EP63:EQ63"/>
    <mergeCell ref="ER63:ES63"/>
    <mergeCell ref="ET63:EU63"/>
    <mergeCell ref="EV63:EW63"/>
    <mergeCell ref="EX63:EY63"/>
    <mergeCell ref="EZ63:FA63"/>
    <mergeCell ref="FB63:FC63"/>
    <mergeCell ref="FD63:FE63"/>
    <mergeCell ref="FF63:FG63"/>
    <mergeCell ref="FH63:FI63"/>
    <mergeCell ref="FJ63:FK63"/>
    <mergeCell ref="FL63:FM63"/>
    <mergeCell ref="FN63:FO63"/>
    <mergeCell ref="FP63:FQ63"/>
    <mergeCell ref="FR63:FS63"/>
    <mergeCell ref="FT63:FU63"/>
    <mergeCell ref="FV63:FW63"/>
    <mergeCell ref="FX63:FY63"/>
    <mergeCell ref="FZ63:GA63"/>
    <mergeCell ref="GB63:GC63"/>
    <mergeCell ref="GD63:GE63"/>
    <mergeCell ref="GF63:GG63"/>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AL64:AM64"/>
    <mergeCell ref="AN64:AO64"/>
    <mergeCell ref="AP64:AQ64"/>
    <mergeCell ref="AR64:AS64"/>
    <mergeCell ref="AT64:AU64"/>
    <mergeCell ref="AV64:AW64"/>
    <mergeCell ref="AX64:AY64"/>
    <mergeCell ref="AZ64:BA64"/>
    <mergeCell ref="BB64:BC64"/>
    <mergeCell ref="BD64:BE64"/>
    <mergeCell ref="BF64:BG64"/>
    <mergeCell ref="BH64:BI64"/>
    <mergeCell ref="BJ64:BK64"/>
    <mergeCell ref="BL64:BM64"/>
    <mergeCell ref="BN64:BO64"/>
    <mergeCell ref="BP64:BQ64"/>
    <mergeCell ref="BR64:BS64"/>
    <mergeCell ref="BT64:BU64"/>
    <mergeCell ref="BV64:BW64"/>
    <mergeCell ref="BX64:BY64"/>
    <mergeCell ref="BZ64:CA64"/>
    <mergeCell ref="CB64:CC64"/>
    <mergeCell ref="CD64:CE64"/>
    <mergeCell ref="CF64:CG64"/>
    <mergeCell ref="CH64:CI64"/>
    <mergeCell ref="CJ64:CK64"/>
    <mergeCell ref="CL64:CM64"/>
    <mergeCell ref="CN64:CO64"/>
    <mergeCell ref="CP64:CQ64"/>
    <mergeCell ref="CR64:CS64"/>
    <mergeCell ref="CT64:CU64"/>
    <mergeCell ref="CV64:CW64"/>
    <mergeCell ref="CX64:CY64"/>
    <mergeCell ref="CZ64:DA64"/>
    <mergeCell ref="DB64:DC64"/>
    <mergeCell ref="DD64:DE64"/>
    <mergeCell ref="DF64:DG64"/>
    <mergeCell ref="DH64:DI64"/>
    <mergeCell ref="DJ64:DK64"/>
    <mergeCell ref="DL64:DM64"/>
    <mergeCell ref="DN64:DO64"/>
    <mergeCell ref="DP64:DQ64"/>
    <mergeCell ref="DR64:DS64"/>
    <mergeCell ref="DT64:DU64"/>
    <mergeCell ref="DV64:DW64"/>
    <mergeCell ref="DX64:DY64"/>
    <mergeCell ref="DZ64:EA64"/>
    <mergeCell ref="EB64:EC64"/>
    <mergeCell ref="ED64:EE64"/>
    <mergeCell ref="EF64:EG64"/>
    <mergeCell ref="EH64:EI64"/>
    <mergeCell ref="EJ64:EK64"/>
    <mergeCell ref="EL64:EM64"/>
    <mergeCell ref="EN64:EO64"/>
    <mergeCell ref="EP64:EQ64"/>
    <mergeCell ref="ER64:ES64"/>
    <mergeCell ref="ET64:EU64"/>
    <mergeCell ref="EV64:EW64"/>
    <mergeCell ref="EX64:EY64"/>
    <mergeCell ref="EZ64:FA64"/>
    <mergeCell ref="FB64:FC64"/>
    <mergeCell ref="FD64:FE64"/>
    <mergeCell ref="FF64:FG64"/>
    <mergeCell ref="FH64:FI64"/>
    <mergeCell ref="FJ64:FK64"/>
    <mergeCell ref="FL64:FM64"/>
    <mergeCell ref="FN64:FO64"/>
    <mergeCell ref="FP64:FQ64"/>
    <mergeCell ref="FR64:FS64"/>
    <mergeCell ref="FT64:FU64"/>
    <mergeCell ref="FV64:FW64"/>
    <mergeCell ref="FX64:FY64"/>
    <mergeCell ref="FZ64:GA64"/>
    <mergeCell ref="GB64:GC64"/>
    <mergeCell ref="GD64:GE64"/>
    <mergeCell ref="GF64:GG64"/>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AL65:AM65"/>
    <mergeCell ref="AN65:AO65"/>
    <mergeCell ref="AP65:AQ65"/>
    <mergeCell ref="AR65:AS65"/>
    <mergeCell ref="AT65:AU65"/>
    <mergeCell ref="AV65:AW65"/>
    <mergeCell ref="AX65:AY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B65:CC65"/>
    <mergeCell ref="CD65:CE65"/>
    <mergeCell ref="CF65:CG65"/>
    <mergeCell ref="CH65:CI65"/>
    <mergeCell ref="CJ65:CK65"/>
    <mergeCell ref="CL65:CM65"/>
    <mergeCell ref="CN65:CO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DR65:DS65"/>
    <mergeCell ref="DT65:DU65"/>
    <mergeCell ref="DV65:DW65"/>
    <mergeCell ref="DX65:DY65"/>
    <mergeCell ref="DZ65:EA65"/>
    <mergeCell ref="EB65:EC65"/>
    <mergeCell ref="ED65:EE65"/>
    <mergeCell ref="EF65:EG65"/>
    <mergeCell ref="EH65:EI65"/>
    <mergeCell ref="EJ65:EK65"/>
    <mergeCell ref="EL65:EM65"/>
    <mergeCell ref="EN65:EO65"/>
    <mergeCell ref="EP65:EQ65"/>
    <mergeCell ref="ER65:ES65"/>
    <mergeCell ref="ET65:EU65"/>
    <mergeCell ref="EV65:EW65"/>
    <mergeCell ref="EX65:EY65"/>
    <mergeCell ref="EZ65:FA65"/>
    <mergeCell ref="FB65:FC65"/>
    <mergeCell ref="FD65:FE65"/>
    <mergeCell ref="FF65:FG65"/>
    <mergeCell ref="FH65:FI65"/>
    <mergeCell ref="FJ65:FK65"/>
    <mergeCell ref="FL65:FM65"/>
    <mergeCell ref="FN65:FO65"/>
    <mergeCell ref="FP65:FQ65"/>
    <mergeCell ref="FR65:FS65"/>
    <mergeCell ref="FT65:FU65"/>
    <mergeCell ref="FV65:FW65"/>
    <mergeCell ref="FX65:FY65"/>
    <mergeCell ref="FZ65:GA65"/>
    <mergeCell ref="GB65:GC65"/>
    <mergeCell ref="GD65:GE65"/>
    <mergeCell ref="GF65:GG65"/>
    <mergeCell ref="D66:E66"/>
    <mergeCell ref="F66:G66"/>
    <mergeCell ref="H66:I66"/>
    <mergeCell ref="J66:K66"/>
    <mergeCell ref="L66:M66"/>
    <mergeCell ref="N66:O66"/>
    <mergeCell ref="P66:Q66"/>
    <mergeCell ref="R66:S66"/>
    <mergeCell ref="T66:U66"/>
    <mergeCell ref="V66:W66"/>
    <mergeCell ref="X66:Y66"/>
    <mergeCell ref="Z66:AA66"/>
    <mergeCell ref="AB66:AC66"/>
    <mergeCell ref="AD66:AE66"/>
    <mergeCell ref="AF66:AG66"/>
    <mergeCell ref="AH66:AI66"/>
    <mergeCell ref="AJ66:AK66"/>
    <mergeCell ref="AL66:AM66"/>
    <mergeCell ref="AN66:AO66"/>
    <mergeCell ref="AP66:AQ66"/>
    <mergeCell ref="AR66:AS66"/>
    <mergeCell ref="AT66:AU66"/>
    <mergeCell ref="AV66:AW66"/>
    <mergeCell ref="AX66:AY66"/>
    <mergeCell ref="AZ66:BA66"/>
    <mergeCell ref="BB66:BC66"/>
    <mergeCell ref="BD66:BE66"/>
    <mergeCell ref="BF66:BG66"/>
    <mergeCell ref="BH66:BI66"/>
    <mergeCell ref="BJ66:BK66"/>
    <mergeCell ref="BL66:BM66"/>
    <mergeCell ref="BN66:BO66"/>
    <mergeCell ref="BP66:BQ66"/>
    <mergeCell ref="BR66:BS66"/>
    <mergeCell ref="BT66:BU66"/>
    <mergeCell ref="BV66:BW66"/>
    <mergeCell ref="BX66:BY66"/>
    <mergeCell ref="BZ66:CA66"/>
    <mergeCell ref="CB66:CC66"/>
    <mergeCell ref="CD66:CE66"/>
    <mergeCell ref="CF66:CG66"/>
    <mergeCell ref="CH66:CI66"/>
    <mergeCell ref="CJ66:CK66"/>
    <mergeCell ref="CL66:CM66"/>
    <mergeCell ref="CN66:CO66"/>
    <mergeCell ref="CP66:CQ66"/>
    <mergeCell ref="CR66:CS66"/>
    <mergeCell ref="CT66:CU66"/>
    <mergeCell ref="CV66:CW66"/>
    <mergeCell ref="CX66:CY66"/>
    <mergeCell ref="CZ66:DA66"/>
    <mergeCell ref="DB66:DC66"/>
    <mergeCell ref="DD66:DE66"/>
    <mergeCell ref="DF66:DG66"/>
    <mergeCell ref="DH66:DI66"/>
    <mergeCell ref="DJ66:DK66"/>
    <mergeCell ref="DL66:DM66"/>
    <mergeCell ref="DN66:DO66"/>
    <mergeCell ref="DP66:DQ66"/>
    <mergeCell ref="DR66:DS66"/>
    <mergeCell ref="DT66:DU66"/>
    <mergeCell ref="DV66:DW66"/>
    <mergeCell ref="DX66:DY66"/>
    <mergeCell ref="DZ66:EA66"/>
    <mergeCell ref="EB66:EC66"/>
    <mergeCell ref="ED66:EE66"/>
    <mergeCell ref="EF66:EG66"/>
    <mergeCell ref="EH66:EI66"/>
    <mergeCell ref="EJ66:EK66"/>
    <mergeCell ref="EL66:EM66"/>
    <mergeCell ref="EN66:EO66"/>
    <mergeCell ref="EP66:EQ66"/>
    <mergeCell ref="ER66:ES66"/>
    <mergeCell ref="ET66:EU66"/>
    <mergeCell ref="EV66:EW66"/>
    <mergeCell ref="EX66:EY66"/>
    <mergeCell ref="EZ66:FA66"/>
    <mergeCell ref="FB66:FC66"/>
    <mergeCell ref="FD66:FE66"/>
    <mergeCell ref="FF66:FG66"/>
    <mergeCell ref="FH66:FI66"/>
    <mergeCell ref="FJ66:FK66"/>
    <mergeCell ref="FL66:FM66"/>
    <mergeCell ref="FN66:FO66"/>
    <mergeCell ref="FP66:FQ66"/>
    <mergeCell ref="FR66:FS66"/>
    <mergeCell ref="FT66:FU66"/>
    <mergeCell ref="FV66:FW66"/>
    <mergeCell ref="FX66:FY66"/>
    <mergeCell ref="FZ66:GA66"/>
    <mergeCell ref="GB66:GC66"/>
    <mergeCell ref="GD66:GE66"/>
    <mergeCell ref="GF66:GG66"/>
    <mergeCell ref="D67:E67"/>
    <mergeCell ref="F67:G67"/>
    <mergeCell ref="H67:I67"/>
    <mergeCell ref="J67:K67"/>
    <mergeCell ref="L67:M67"/>
    <mergeCell ref="N67:O67"/>
    <mergeCell ref="P67:Q67"/>
    <mergeCell ref="R67:S67"/>
    <mergeCell ref="T67:U67"/>
    <mergeCell ref="V67:W67"/>
    <mergeCell ref="X67:Y67"/>
    <mergeCell ref="Z67:AA67"/>
    <mergeCell ref="AB67:AC67"/>
    <mergeCell ref="AD67:AE67"/>
    <mergeCell ref="AF67:AG67"/>
    <mergeCell ref="AH67:AI67"/>
    <mergeCell ref="AJ67:AK67"/>
    <mergeCell ref="AL67:AM67"/>
    <mergeCell ref="AN67:AO67"/>
    <mergeCell ref="AP67:AQ67"/>
    <mergeCell ref="AR67:AS67"/>
    <mergeCell ref="AT67:AU67"/>
    <mergeCell ref="AV67:AW67"/>
    <mergeCell ref="AX67:AY67"/>
    <mergeCell ref="AZ67:BA67"/>
    <mergeCell ref="BB67:BC67"/>
    <mergeCell ref="BD67:BE67"/>
    <mergeCell ref="BF67:BG67"/>
    <mergeCell ref="BH67:BI67"/>
    <mergeCell ref="BJ67:BK67"/>
    <mergeCell ref="BL67:BM67"/>
    <mergeCell ref="BN67:BO67"/>
    <mergeCell ref="BP67:BQ67"/>
    <mergeCell ref="BR67:BS67"/>
    <mergeCell ref="BT67:BU67"/>
    <mergeCell ref="BV67:BW67"/>
    <mergeCell ref="BX67:BY67"/>
    <mergeCell ref="BZ67:CA67"/>
    <mergeCell ref="CB67:CC67"/>
    <mergeCell ref="CD67:CE67"/>
    <mergeCell ref="CF67:CG67"/>
    <mergeCell ref="CH67:CI67"/>
    <mergeCell ref="CJ67:CK67"/>
    <mergeCell ref="CL67:CM67"/>
    <mergeCell ref="CN67:CO67"/>
    <mergeCell ref="CP67:CQ67"/>
    <mergeCell ref="CR67:CS67"/>
    <mergeCell ref="CT67:CU67"/>
    <mergeCell ref="CV67:CW67"/>
    <mergeCell ref="CX67:CY67"/>
    <mergeCell ref="CZ67:DA67"/>
    <mergeCell ref="DB67:DC67"/>
    <mergeCell ref="DD67:DE67"/>
    <mergeCell ref="DF67:DG67"/>
    <mergeCell ref="DH67:DI67"/>
    <mergeCell ref="DJ67:DK67"/>
    <mergeCell ref="DL67:DM67"/>
    <mergeCell ref="DN67:DO67"/>
    <mergeCell ref="DP67:DQ67"/>
    <mergeCell ref="DR67:DS67"/>
    <mergeCell ref="DT67:DU67"/>
    <mergeCell ref="DV67:DW67"/>
    <mergeCell ref="DX67:DY67"/>
    <mergeCell ref="DZ67:EA67"/>
    <mergeCell ref="EB67:EC67"/>
    <mergeCell ref="ED67:EE67"/>
    <mergeCell ref="EF67:EG67"/>
    <mergeCell ref="EH67:EI67"/>
    <mergeCell ref="EJ67:EK67"/>
    <mergeCell ref="EL67:EM67"/>
    <mergeCell ref="EN67:EO67"/>
    <mergeCell ref="EP67:EQ67"/>
    <mergeCell ref="ER67:ES67"/>
    <mergeCell ref="ET67:EU67"/>
    <mergeCell ref="EV67:EW67"/>
    <mergeCell ref="EX67:EY67"/>
    <mergeCell ref="EZ67:FA67"/>
    <mergeCell ref="FB67:FC67"/>
    <mergeCell ref="FD67:FE67"/>
    <mergeCell ref="FF67:FG67"/>
    <mergeCell ref="FH67:FI67"/>
    <mergeCell ref="FJ67:FK67"/>
    <mergeCell ref="FL67:FM67"/>
    <mergeCell ref="FN67:FO67"/>
    <mergeCell ref="FP67:FQ67"/>
    <mergeCell ref="FR67:FS67"/>
    <mergeCell ref="FT67:FU67"/>
    <mergeCell ref="FV67:FW67"/>
    <mergeCell ref="FX67:FY67"/>
    <mergeCell ref="FZ67:GA67"/>
    <mergeCell ref="GB67:GC67"/>
    <mergeCell ref="GD67:GE67"/>
    <mergeCell ref="GF67:GG67"/>
    <mergeCell ref="D68:E68"/>
    <mergeCell ref="F68:G68"/>
    <mergeCell ref="H68:I68"/>
    <mergeCell ref="J68:K68"/>
    <mergeCell ref="L68:M68"/>
    <mergeCell ref="N68:O68"/>
    <mergeCell ref="P68:Q68"/>
    <mergeCell ref="R68:S68"/>
    <mergeCell ref="T68:U68"/>
    <mergeCell ref="V68:W68"/>
    <mergeCell ref="X68:Y68"/>
    <mergeCell ref="Z68:AA68"/>
    <mergeCell ref="AB68:AC68"/>
    <mergeCell ref="AD68:AE68"/>
    <mergeCell ref="AF68:AG68"/>
    <mergeCell ref="AH68:AI68"/>
    <mergeCell ref="AJ68:AK68"/>
    <mergeCell ref="AL68:AM68"/>
    <mergeCell ref="AN68:AO68"/>
    <mergeCell ref="AP68:AQ68"/>
    <mergeCell ref="AR68:AS68"/>
    <mergeCell ref="AT68:AU68"/>
    <mergeCell ref="AV68:AW68"/>
    <mergeCell ref="AX68:AY68"/>
    <mergeCell ref="AZ68:BA68"/>
    <mergeCell ref="BB68:BC68"/>
    <mergeCell ref="BD68:BE68"/>
    <mergeCell ref="BF68:BG68"/>
    <mergeCell ref="BH68:BI68"/>
    <mergeCell ref="BJ68:BK68"/>
    <mergeCell ref="BL68:BM68"/>
    <mergeCell ref="BN68:BO68"/>
    <mergeCell ref="BP68:BQ68"/>
    <mergeCell ref="BR68:BS68"/>
    <mergeCell ref="BT68:BU68"/>
    <mergeCell ref="BV68:BW68"/>
    <mergeCell ref="BX68:BY68"/>
    <mergeCell ref="BZ68:CA68"/>
    <mergeCell ref="CB68:CC68"/>
    <mergeCell ref="CD68:CE68"/>
    <mergeCell ref="CF68:CG68"/>
    <mergeCell ref="CH68:CI68"/>
    <mergeCell ref="CJ68:CK68"/>
    <mergeCell ref="CL68:CM68"/>
    <mergeCell ref="CN68:CO68"/>
    <mergeCell ref="CP68:CQ68"/>
    <mergeCell ref="CR68:CS68"/>
    <mergeCell ref="CT68:CU68"/>
    <mergeCell ref="CV68:CW68"/>
    <mergeCell ref="CX68:CY68"/>
    <mergeCell ref="CZ68:DA68"/>
    <mergeCell ref="DB68:DC68"/>
    <mergeCell ref="DD68:DE68"/>
    <mergeCell ref="DF68:DG68"/>
    <mergeCell ref="DH68:DI68"/>
    <mergeCell ref="DJ68:DK68"/>
    <mergeCell ref="DL68:DM68"/>
    <mergeCell ref="DN68:DO68"/>
    <mergeCell ref="DP68:DQ68"/>
    <mergeCell ref="DR68:DS68"/>
    <mergeCell ref="DT68:DU68"/>
    <mergeCell ref="DV68:DW68"/>
    <mergeCell ref="DX68:DY68"/>
    <mergeCell ref="DZ68:EA68"/>
    <mergeCell ref="EB68:EC68"/>
    <mergeCell ref="ED68:EE68"/>
    <mergeCell ref="EF68:EG68"/>
    <mergeCell ref="EH68:EI68"/>
    <mergeCell ref="EJ68:EK68"/>
    <mergeCell ref="EL68:EM68"/>
    <mergeCell ref="EN68:EO68"/>
    <mergeCell ref="EP68:EQ68"/>
    <mergeCell ref="ER68:ES68"/>
    <mergeCell ref="ET68:EU68"/>
    <mergeCell ref="EV68:EW68"/>
    <mergeCell ref="EX68:EY68"/>
    <mergeCell ref="EZ68:FA68"/>
    <mergeCell ref="FB68:FC68"/>
    <mergeCell ref="FD68:FE68"/>
    <mergeCell ref="FF68:FG68"/>
    <mergeCell ref="FH68:FI68"/>
    <mergeCell ref="FJ68:FK68"/>
    <mergeCell ref="FL68:FM68"/>
    <mergeCell ref="FN68:FO68"/>
    <mergeCell ref="FP68:FQ68"/>
    <mergeCell ref="FR68:FS68"/>
    <mergeCell ref="FT68:FU68"/>
    <mergeCell ref="FV68:FW68"/>
    <mergeCell ref="FX68:FY68"/>
    <mergeCell ref="FZ68:GA68"/>
    <mergeCell ref="GB68:GC68"/>
    <mergeCell ref="GD68:GE68"/>
    <mergeCell ref="GF68:GG68"/>
    <mergeCell ref="F69:G69"/>
    <mergeCell ref="H69:I69"/>
    <mergeCell ref="J69:K69"/>
    <mergeCell ref="L69:M69"/>
    <mergeCell ref="N69:O69"/>
    <mergeCell ref="P69:Q69"/>
    <mergeCell ref="R69:S69"/>
    <mergeCell ref="T69:U69"/>
    <mergeCell ref="V69:W69"/>
    <mergeCell ref="X69:Y69"/>
    <mergeCell ref="Z69:AA69"/>
    <mergeCell ref="AB69:AC69"/>
    <mergeCell ref="AD69:AE69"/>
    <mergeCell ref="AF69:AG69"/>
    <mergeCell ref="AH69:AI69"/>
    <mergeCell ref="AJ69:AK69"/>
    <mergeCell ref="AL69:AM69"/>
    <mergeCell ref="AN69:AO69"/>
    <mergeCell ref="AP69:AQ69"/>
    <mergeCell ref="AR69:AS69"/>
    <mergeCell ref="AT69:AU69"/>
    <mergeCell ref="AV69:AW69"/>
    <mergeCell ref="AX69:AY69"/>
    <mergeCell ref="AZ69:BA69"/>
    <mergeCell ref="BB69:BC69"/>
    <mergeCell ref="BD69:BE69"/>
    <mergeCell ref="BF69:BG69"/>
    <mergeCell ref="BH69:BI69"/>
    <mergeCell ref="BJ69:BK69"/>
    <mergeCell ref="BL69:BM69"/>
    <mergeCell ref="BN69:BO69"/>
    <mergeCell ref="BP69:BQ69"/>
    <mergeCell ref="BR69:BS69"/>
    <mergeCell ref="BT69:BU69"/>
    <mergeCell ref="BV69:BW69"/>
    <mergeCell ref="BX69:BY69"/>
    <mergeCell ref="BZ69:CA69"/>
    <mergeCell ref="CB69:CC69"/>
    <mergeCell ref="CD69:CE69"/>
    <mergeCell ref="CF69:CG69"/>
    <mergeCell ref="CH69:CI69"/>
    <mergeCell ref="CJ69:CK69"/>
    <mergeCell ref="CL69:CM69"/>
    <mergeCell ref="CN69:CO69"/>
    <mergeCell ref="CP69:CQ69"/>
    <mergeCell ref="CR69:CS69"/>
    <mergeCell ref="CT69:CU69"/>
    <mergeCell ref="CV69:CW69"/>
    <mergeCell ref="CX69:CY69"/>
    <mergeCell ref="CZ69:DA69"/>
    <mergeCell ref="DB69:DC69"/>
    <mergeCell ref="DD69:DE69"/>
    <mergeCell ref="DF69:DG69"/>
    <mergeCell ref="DH69:DI69"/>
    <mergeCell ref="DJ69:DK69"/>
    <mergeCell ref="DL69:DM69"/>
    <mergeCell ref="DN69:DO69"/>
    <mergeCell ref="DP69:DQ69"/>
    <mergeCell ref="DR69:DS69"/>
    <mergeCell ref="DT69:DU69"/>
    <mergeCell ref="DV69:DW69"/>
    <mergeCell ref="DX69:DY69"/>
    <mergeCell ref="DZ69:EA69"/>
    <mergeCell ref="EB69:EC69"/>
    <mergeCell ref="ED69:EE69"/>
    <mergeCell ref="EF69:EG69"/>
    <mergeCell ref="EH69:EI69"/>
    <mergeCell ref="EJ69:EK69"/>
    <mergeCell ref="EL69:EM69"/>
    <mergeCell ref="EN69:EO69"/>
    <mergeCell ref="EP69:EQ69"/>
    <mergeCell ref="ER69:ES69"/>
    <mergeCell ref="ET69:EU69"/>
    <mergeCell ref="EV69:EW69"/>
    <mergeCell ref="EX69:EY69"/>
    <mergeCell ref="EZ69:FA69"/>
    <mergeCell ref="FB69:FC69"/>
    <mergeCell ref="FD69:FE69"/>
    <mergeCell ref="FF69:FG69"/>
    <mergeCell ref="FH69:FI69"/>
    <mergeCell ref="FJ69:FK69"/>
    <mergeCell ref="FL69:FM69"/>
    <mergeCell ref="FN69:FO69"/>
    <mergeCell ref="FP69:FQ69"/>
    <mergeCell ref="FR69:FS69"/>
    <mergeCell ref="FT69:FU69"/>
    <mergeCell ref="FV69:FW69"/>
    <mergeCell ref="FX69:FY69"/>
    <mergeCell ref="FZ69:GA69"/>
    <mergeCell ref="GB69:GC69"/>
    <mergeCell ref="GD69:GE69"/>
    <mergeCell ref="GF69:GG69"/>
    <mergeCell ref="F70:G70"/>
    <mergeCell ref="H70:I70"/>
    <mergeCell ref="J70:K70"/>
    <mergeCell ref="L70:M70"/>
    <mergeCell ref="N70:O70"/>
    <mergeCell ref="P70:Q70"/>
    <mergeCell ref="R70:S70"/>
    <mergeCell ref="T70:U70"/>
    <mergeCell ref="V70:W70"/>
    <mergeCell ref="X70:Y70"/>
    <mergeCell ref="Z70:AA70"/>
    <mergeCell ref="AB70:AC70"/>
    <mergeCell ref="AD70:AE70"/>
    <mergeCell ref="AF70:AG70"/>
    <mergeCell ref="AH70:AI70"/>
    <mergeCell ref="AJ70:AK70"/>
    <mergeCell ref="AL70:AM70"/>
    <mergeCell ref="AN70:AO70"/>
    <mergeCell ref="AP70:AQ70"/>
    <mergeCell ref="AR70:AS70"/>
    <mergeCell ref="AT70:AU70"/>
    <mergeCell ref="AV70:AW70"/>
    <mergeCell ref="AX70:AY70"/>
    <mergeCell ref="AZ70:BA70"/>
    <mergeCell ref="BB70:BC70"/>
    <mergeCell ref="BD70:BE70"/>
    <mergeCell ref="BF70:BG70"/>
    <mergeCell ref="BH70:BI70"/>
    <mergeCell ref="BJ70:BK70"/>
    <mergeCell ref="BL70:BM70"/>
    <mergeCell ref="BN70:BO70"/>
    <mergeCell ref="BP70:BQ70"/>
    <mergeCell ref="BR70:BS70"/>
    <mergeCell ref="BT70:BU70"/>
    <mergeCell ref="BV70:BW70"/>
    <mergeCell ref="BX70:BY70"/>
    <mergeCell ref="BZ70:CA70"/>
    <mergeCell ref="CB70:CC70"/>
    <mergeCell ref="CD70:CE70"/>
    <mergeCell ref="CF70:CG70"/>
    <mergeCell ref="CH70:CI70"/>
    <mergeCell ref="CJ70:CK70"/>
    <mergeCell ref="CL70:CM70"/>
    <mergeCell ref="CN70:CO70"/>
    <mergeCell ref="CP70:CQ70"/>
    <mergeCell ref="CR70:CS70"/>
    <mergeCell ref="CT70:CU70"/>
    <mergeCell ref="CV70:CW70"/>
    <mergeCell ref="CX70:CY70"/>
    <mergeCell ref="CZ70:DA70"/>
    <mergeCell ref="DB70:DC70"/>
    <mergeCell ref="DD70:DE70"/>
    <mergeCell ref="DF70:DG70"/>
    <mergeCell ref="DH70:DI70"/>
    <mergeCell ref="DJ70:DK70"/>
    <mergeCell ref="DL70:DM70"/>
    <mergeCell ref="DN70:DO70"/>
    <mergeCell ref="DP70:DQ70"/>
    <mergeCell ref="DR70:DS70"/>
    <mergeCell ref="DT70:DU70"/>
    <mergeCell ref="DV70:DW70"/>
    <mergeCell ref="DX70:DY70"/>
    <mergeCell ref="DZ70:EA70"/>
    <mergeCell ref="EB70:EC70"/>
    <mergeCell ref="ED70:EE70"/>
    <mergeCell ref="EF70:EG70"/>
    <mergeCell ref="EH70:EI70"/>
    <mergeCell ref="EJ70:EK70"/>
    <mergeCell ref="EL70:EM70"/>
    <mergeCell ref="EN70:EO70"/>
    <mergeCell ref="EP70:EQ70"/>
    <mergeCell ref="ER70:ES70"/>
    <mergeCell ref="ET70:EU70"/>
    <mergeCell ref="EV70:EW70"/>
    <mergeCell ref="EX70:EY70"/>
    <mergeCell ref="EZ70:FA70"/>
    <mergeCell ref="FB70:FC70"/>
    <mergeCell ref="FD70:FE70"/>
    <mergeCell ref="FF70:FG70"/>
    <mergeCell ref="FH70:FI70"/>
    <mergeCell ref="FJ70:FK70"/>
    <mergeCell ref="FL70:FM70"/>
    <mergeCell ref="FN70:FO70"/>
    <mergeCell ref="FP70:FQ70"/>
    <mergeCell ref="FR70:FS70"/>
    <mergeCell ref="FT70:FU70"/>
    <mergeCell ref="FV70:FW70"/>
    <mergeCell ref="FX70:FY70"/>
    <mergeCell ref="FZ70:GA70"/>
    <mergeCell ref="GB70:GC70"/>
    <mergeCell ref="GD70:GE70"/>
    <mergeCell ref="GF70:GG70"/>
    <mergeCell ref="F71:G71"/>
    <mergeCell ref="H71:I71"/>
    <mergeCell ref="J71:K71"/>
    <mergeCell ref="L71:M71"/>
    <mergeCell ref="N71:O71"/>
    <mergeCell ref="P71:Q71"/>
    <mergeCell ref="R71:S71"/>
    <mergeCell ref="T71:U71"/>
    <mergeCell ref="V71:W71"/>
    <mergeCell ref="X71:Y71"/>
    <mergeCell ref="Z71:AA71"/>
    <mergeCell ref="AB71:AC71"/>
    <mergeCell ref="AD71:AE71"/>
    <mergeCell ref="AF71:AG71"/>
    <mergeCell ref="AH71:AI71"/>
    <mergeCell ref="AJ71:AK71"/>
    <mergeCell ref="AL71:AM71"/>
    <mergeCell ref="AN71:AO71"/>
    <mergeCell ref="AP71:AQ71"/>
    <mergeCell ref="AR71:AS71"/>
    <mergeCell ref="AT71:AU71"/>
    <mergeCell ref="AV71:AW71"/>
    <mergeCell ref="AX71:AY71"/>
    <mergeCell ref="AZ71:BA71"/>
    <mergeCell ref="BB71:BC71"/>
    <mergeCell ref="BD71:BE71"/>
    <mergeCell ref="BF71:BG71"/>
    <mergeCell ref="BH71:BI71"/>
    <mergeCell ref="BJ71:BK71"/>
    <mergeCell ref="BL71:BM71"/>
    <mergeCell ref="BN71:BO71"/>
    <mergeCell ref="BP71:BQ71"/>
    <mergeCell ref="BR71:BS71"/>
    <mergeCell ref="BT71:BU71"/>
    <mergeCell ref="BV71:BW71"/>
    <mergeCell ref="BX71:BY71"/>
    <mergeCell ref="BZ71:CA71"/>
    <mergeCell ref="CB71:CC71"/>
    <mergeCell ref="CD71:CE71"/>
    <mergeCell ref="CF71:CG71"/>
    <mergeCell ref="CH71:CI71"/>
    <mergeCell ref="CJ71:CK71"/>
    <mergeCell ref="CL71:CM71"/>
    <mergeCell ref="CN71:CO71"/>
    <mergeCell ref="CP71:CQ71"/>
    <mergeCell ref="CR71:CS71"/>
    <mergeCell ref="CT71:CU71"/>
    <mergeCell ref="CV71:CW71"/>
    <mergeCell ref="CX71:CY71"/>
    <mergeCell ref="CZ71:DA71"/>
    <mergeCell ref="DB71:DC71"/>
    <mergeCell ref="DD71:DE71"/>
    <mergeCell ref="DF71:DG71"/>
    <mergeCell ref="DH71:DI71"/>
    <mergeCell ref="DJ71:DK71"/>
    <mergeCell ref="DL71:DM71"/>
    <mergeCell ref="DN71:DO71"/>
    <mergeCell ref="DP71:DQ71"/>
    <mergeCell ref="DR71:DS71"/>
    <mergeCell ref="DT71:DU71"/>
    <mergeCell ref="DV71:DW71"/>
    <mergeCell ref="DX71:DY71"/>
    <mergeCell ref="DZ71:EA71"/>
    <mergeCell ref="EB71:EC71"/>
    <mergeCell ref="ED71:EE71"/>
    <mergeCell ref="EF71:EG71"/>
    <mergeCell ref="EH71:EI71"/>
    <mergeCell ref="EJ71:EK71"/>
    <mergeCell ref="EL71:EM71"/>
    <mergeCell ref="EN71:EO71"/>
    <mergeCell ref="EP71:EQ71"/>
    <mergeCell ref="ER71:ES71"/>
    <mergeCell ref="ET71:EU71"/>
    <mergeCell ref="EV71:EW71"/>
    <mergeCell ref="EX71:EY71"/>
    <mergeCell ref="EZ71:FA71"/>
    <mergeCell ref="FB71:FC71"/>
    <mergeCell ref="FD71:FE71"/>
    <mergeCell ref="FF71:FG71"/>
    <mergeCell ref="FH71:FI71"/>
    <mergeCell ref="FJ71:FK71"/>
    <mergeCell ref="FL71:FM71"/>
    <mergeCell ref="FN71:FO71"/>
    <mergeCell ref="FP71:FQ71"/>
    <mergeCell ref="FR71:FS71"/>
    <mergeCell ref="FT71:FU71"/>
    <mergeCell ref="FV71:FW71"/>
    <mergeCell ref="FX71:FY71"/>
    <mergeCell ref="FZ71:GA71"/>
    <mergeCell ref="GB71:GC71"/>
    <mergeCell ref="GD71:GE71"/>
    <mergeCell ref="GF71:GG71"/>
    <mergeCell ref="F72:G72"/>
    <mergeCell ref="H72:I72"/>
    <mergeCell ref="J72:K72"/>
    <mergeCell ref="L72:M72"/>
    <mergeCell ref="N72:O72"/>
    <mergeCell ref="P72:Q72"/>
    <mergeCell ref="R72:S72"/>
    <mergeCell ref="T72:U72"/>
    <mergeCell ref="V72:W72"/>
    <mergeCell ref="X72:Y72"/>
    <mergeCell ref="Z72:AA72"/>
    <mergeCell ref="AB72:AC72"/>
    <mergeCell ref="AD72:AE72"/>
    <mergeCell ref="AF72:AG72"/>
    <mergeCell ref="AH72:AI72"/>
    <mergeCell ref="AJ72:AK72"/>
    <mergeCell ref="AL72:AM72"/>
    <mergeCell ref="AN72:AO72"/>
    <mergeCell ref="AP72:AQ72"/>
    <mergeCell ref="AR72:AS72"/>
    <mergeCell ref="AT72:AU72"/>
    <mergeCell ref="AV72:AW72"/>
    <mergeCell ref="AX72:AY72"/>
    <mergeCell ref="AZ72:BA72"/>
    <mergeCell ref="BB72:BC72"/>
    <mergeCell ref="BD72:BE72"/>
    <mergeCell ref="BF72:BG72"/>
    <mergeCell ref="BH72:BI72"/>
    <mergeCell ref="BJ72:BK72"/>
    <mergeCell ref="BL72:BM72"/>
    <mergeCell ref="BN72:BO72"/>
    <mergeCell ref="BP72:BQ72"/>
    <mergeCell ref="BR72:BS72"/>
    <mergeCell ref="BT72:BU72"/>
    <mergeCell ref="BV72:BW72"/>
    <mergeCell ref="BX72:BY72"/>
    <mergeCell ref="BZ72:CA72"/>
    <mergeCell ref="CB72:CC72"/>
    <mergeCell ref="CD72:CE72"/>
    <mergeCell ref="CF72:CG72"/>
    <mergeCell ref="CH72:CI72"/>
    <mergeCell ref="CJ72:CK72"/>
    <mergeCell ref="CL72:CM72"/>
    <mergeCell ref="CN72:CO72"/>
    <mergeCell ref="CP72:CQ72"/>
    <mergeCell ref="CR72:CS72"/>
    <mergeCell ref="CT72:CU72"/>
    <mergeCell ref="CV72:CW72"/>
    <mergeCell ref="CX72:CY72"/>
    <mergeCell ref="CZ72:DA72"/>
    <mergeCell ref="DB72:DC72"/>
    <mergeCell ref="DD72:DE72"/>
    <mergeCell ref="DF72:DG72"/>
    <mergeCell ref="DH72:DI72"/>
    <mergeCell ref="DJ72:DK72"/>
    <mergeCell ref="DL72:DM72"/>
    <mergeCell ref="DN72:DO72"/>
    <mergeCell ref="DP72:DQ72"/>
    <mergeCell ref="DR72:DS72"/>
    <mergeCell ref="DT72:DU72"/>
    <mergeCell ref="DV72:DW72"/>
    <mergeCell ref="DX72:DY72"/>
    <mergeCell ref="DZ72:EA72"/>
    <mergeCell ref="EB72:EC72"/>
    <mergeCell ref="ED72:EE72"/>
    <mergeCell ref="EF72:EG72"/>
    <mergeCell ref="EH72:EI72"/>
    <mergeCell ref="EJ72:EK72"/>
    <mergeCell ref="EL72:EM72"/>
    <mergeCell ref="EN72:EO72"/>
    <mergeCell ref="EP72:EQ72"/>
    <mergeCell ref="ER72:ES72"/>
    <mergeCell ref="ET72:EU72"/>
    <mergeCell ref="EV72:EW72"/>
    <mergeCell ref="EX72:EY72"/>
    <mergeCell ref="EZ72:FA72"/>
    <mergeCell ref="FB72:FC72"/>
    <mergeCell ref="FD72:FE72"/>
    <mergeCell ref="FF72:FG72"/>
    <mergeCell ref="FH72:FI72"/>
    <mergeCell ref="FJ72:FK72"/>
    <mergeCell ref="FL72:FM72"/>
    <mergeCell ref="FN72:FO72"/>
    <mergeCell ref="FP72:FQ72"/>
    <mergeCell ref="FR72:FS72"/>
    <mergeCell ref="FT72:FU72"/>
    <mergeCell ref="FV72:FW72"/>
    <mergeCell ref="FX72:FY72"/>
    <mergeCell ref="FZ72:GA72"/>
    <mergeCell ref="GB72:GC72"/>
    <mergeCell ref="GD72:GE72"/>
    <mergeCell ref="GF72:GG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I73"/>
    <mergeCell ref="AJ73:AK73"/>
    <mergeCell ref="AL73:AM73"/>
    <mergeCell ref="AN73:AO73"/>
    <mergeCell ref="AP73:AQ73"/>
    <mergeCell ref="AR73:AS73"/>
    <mergeCell ref="AT73:AU73"/>
    <mergeCell ref="AV73:AW73"/>
    <mergeCell ref="AX73:AY73"/>
    <mergeCell ref="AZ73:BA73"/>
    <mergeCell ref="BB73:BC73"/>
    <mergeCell ref="BD73:BE73"/>
    <mergeCell ref="BF73:BG73"/>
    <mergeCell ref="BH73:BI73"/>
    <mergeCell ref="BJ73:BK73"/>
    <mergeCell ref="BL73:BM73"/>
    <mergeCell ref="BN73:BO73"/>
    <mergeCell ref="BP73:BQ73"/>
    <mergeCell ref="BR73:BS73"/>
    <mergeCell ref="BT73:BU73"/>
    <mergeCell ref="BV73:BW73"/>
    <mergeCell ref="BX73:BY73"/>
    <mergeCell ref="BZ73:CA73"/>
    <mergeCell ref="CB73:CC73"/>
    <mergeCell ref="CD73:CE73"/>
    <mergeCell ref="CF73:CG73"/>
    <mergeCell ref="CH73:CI73"/>
    <mergeCell ref="CJ73:CK73"/>
    <mergeCell ref="CL73:CM73"/>
    <mergeCell ref="CN73:CO73"/>
    <mergeCell ref="CP73:CQ73"/>
    <mergeCell ref="CR73:CS73"/>
    <mergeCell ref="CT73:CU73"/>
    <mergeCell ref="CV73:CW73"/>
    <mergeCell ref="CX73:CY73"/>
    <mergeCell ref="CZ73:DA73"/>
    <mergeCell ref="DB73:DC73"/>
    <mergeCell ref="DD73:DE73"/>
    <mergeCell ref="DF73:DG73"/>
    <mergeCell ref="DH73:DI73"/>
    <mergeCell ref="DJ73:DK73"/>
    <mergeCell ref="DL73:DM73"/>
    <mergeCell ref="DN73:DO73"/>
    <mergeCell ref="DP73:DQ73"/>
    <mergeCell ref="DR73:DS73"/>
    <mergeCell ref="DT73:DU73"/>
    <mergeCell ref="DV73:DW73"/>
    <mergeCell ref="DX73:DY73"/>
    <mergeCell ref="DZ73:EA73"/>
    <mergeCell ref="EB73:EC73"/>
    <mergeCell ref="ED73:EE73"/>
    <mergeCell ref="EF73:EG73"/>
    <mergeCell ref="EH73:EI73"/>
    <mergeCell ref="EJ73:EK73"/>
    <mergeCell ref="EL73:EM73"/>
    <mergeCell ref="EN73:EO73"/>
    <mergeCell ref="EP73:EQ73"/>
    <mergeCell ref="ER73:ES73"/>
    <mergeCell ref="ET73:EU73"/>
    <mergeCell ref="EV73:EW73"/>
    <mergeCell ref="EX73:EY73"/>
    <mergeCell ref="EZ73:FA73"/>
    <mergeCell ref="FB73:FC73"/>
    <mergeCell ref="FD73:FE73"/>
    <mergeCell ref="FF73:FG73"/>
    <mergeCell ref="FH73:FI73"/>
    <mergeCell ref="FJ73:FK73"/>
    <mergeCell ref="FL73:FM73"/>
    <mergeCell ref="FN73:FO73"/>
    <mergeCell ref="FP73:FQ73"/>
    <mergeCell ref="FR73:FS73"/>
    <mergeCell ref="FT73:FU73"/>
    <mergeCell ref="FV73:FW73"/>
    <mergeCell ref="FX73:FY73"/>
    <mergeCell ref="FZ73:GA73"/>
    <mergeCell ref="GB73:GC73"/>
    <mergeCell ref="GD73:GE73"/>
    <mergeCell ref="GF73:GG73"/>
    <mergeCell ref="F74:G74"/>
    <mergeCell ref="H74:I74"/>
    <mergeCell ref="J74:K74"/>
    <mergeCell ref="L74:M74"/>
    <mergeCell ref="N74:O74"/>
    <mergeCell ref="P74:Q74"/>
    <mergeCell ref="R74:S74"/>
    <mergeCell ref="T74:U74"/>
    <mergeCell ref="V74:W74"/>
    <mergeCell ref="X74:Y74"/>
    <mergeCell ref="Z74:AA74"/>
    <mergeCell ref="AB74:AC74"/>
    <mergeCell ref="AD74:AE74"/>
    <mergeCell ref="AF74:AG74"/>
    <mergeCell ref="AH74:AI74"/>
    <mergeCell ref="AJ74:AK74"/>
    <mergeCell ref="AL74:AM74"/>
    <mergeCell ref="AN74:AO74"/>
    <mergeCell ref="AP74:AQ74"/>
    <mergeCell ref="AR74:AS74"/>
    <mergeCell ref="AT74:AU74"/>
    <mergeCell ref="AV74:AW74"/>
    <mergeCell ref="AX74:AY74"/>
    <mergeCell ref="AZ74:BA74"/>
    <mergeCell ref="BB74:BC74"/>
    <mergeCell ref="BD74:BE74"/>
    <mergeCell ref="BF74:BG74"/>
    <mergeCell ref="BH74:BI74"/>
    <mergeCell ref="BJ74:BK74"/>
    <mergeCell ref="BL74:BM74"/>
    <mergeCell ref="BN74:BO74"/>
    <mergeCell ref="BP74:BQ74"/>
    <mergeCell ref="BR74:BS74"/>
    <mergeCell ref="BT74:BU74"/>
    <mergeCell ref="BV74:BW74"/>
    <mergeCell ref="BX74:BY74"/>
    <mergeCell ref="BZ74:CA74"/>
    <mergeCell ref="CB74:CC74"/>
    <mergeCell ref="CD74:CE74"/>
    <mergeCell ref="CF74:CG74"/>
    <mergeCell ref="CH74:CI74"/>
    <mergeCell ref="CJ74:CK74"/>
    <mergeCell ref="CL74:CM74"/>
    <mergeCell ref="CN74:CO74"/>
    <mergeCell ref="CP74:CQ74"/>
    <mergeCell ref="CR74:CS74"/>
    <mergeCell ref="CT74:CU74"/>
    <mergeCell ref="CV74:CW74"/>
    <mergeCell ref="CX74:CY74"/>
    <mergeCell ref="CZ74:DA74"/>
    <mergeCell ref="DB74:DC74"/>
    <mergeCell ref="DD74:DE74"/>
    <mergeCell ref="DF74:DG74"/>
    <mergeCell ref="DH74:DI74"/>
    <mergeCell ref="DJ74:DK74"/>
    <mergeCell ref="DL74:DM74"/>
    <mergeCell ref="DN74:DO74"/>
    <mergeCell ref="DP74:DQ74"/>
    <mergeCell ref="DR74:DS74"/>
    <mergeCell ref="DT74:DU74"/>
    <mergeCell ref="DV74:DW74"/>
    <mergeCell ref="DX74:DY74"/>
    <mergeCell ref="DZ74:EA74"/>
    <mergeCell ref="EB74:EC74"/>
    <mergeCell ref="ED74:EE74"/>
    <mergeCell ref="EF74:EG74"/>
    <mergeCell ref="EH74:EI74"/>
    <mergeCell ref="EJ74:EK74"/>
    <mergeCell ref="EL74:EM74"/>
    <mergeCell ref="EN74:EO74"/>
    <mergeCell ref="EP74:EQ74"/>
    <mergeCell ref="ER74:ES74"/>
    <mergeCell ref="ET74:EU74"/>
    <mergeCell ref="EV74:EW74"/>
    <mergeCell ref="EX74:EY74"/>
    <mergeCell ref="EZ74:FA74"/>
    <mergeCell ref="FB74:FC74"/>
    <mergeCell ref="FD74:FE74"/>
    <mergeCell ref="FF74:FG74"/>
    <mergeCell ref="FH74:FI74"/>
    <mergeCell ref="FJ74:FK74"/>
    <mergeCell ref="FL74:FM74"/>
    <mergeCell ref="FN74:FO74"/>
    <mergeCell ref="FP74:FQ74"/>
    <mergeCell ref="FR74:FS74"/>
    <mergeCell ref="FT74:FU74"/>
    <mergeCell ref="FV74:FW74"/>
    <mergeCell ref="FX74:FY74"/>
    <mergeCell ref="FZ74:GA74"/>
    <mergeCell ref="GB74:GC74"/>
    <mergeCell ref="GD74:GE74"/>
    <mergeCell ref="GF74:GG74"/>
    <mergeCell ref="F75:G75"/>
    <mergeCell ref="H75:I75"/>
    <mergeCell ref="J75:K75"/>
    <mergeCell ref="L75:M75"/>
    <mergeCell ref="N75:O75"/>
    <mergeCell ref="P75:Q75"/>
    <mergeCell ref="R75:S75"/>
    <mergeCell ref="T75:U75"/>
    <mergeCell ref="V75:W75"/>
    <mergeCell ref="X75:Y75"/>
    <mergeCell ref="Z75:AA75"/>
    <mergeCell ref="AB75:AC75"/>
    <mergeCell ref="AD75:AE75"/>
    <mergeCell ref="AF75:AG75"/>
    <mergeCell ref="AH75:AI75"/>
    <mergeCell ref="AJ75:AK75"/>
    <mergeCell ref="AL75:AM75"/>
    <mergeCell ref="AN75:AO75"/>
    <mergeCell ref="AP75:AQ75"/>
    <mergeCell ref="AR75:AS75"/>
    <mergeCell ref="AT75:AU75"/>
    <mergeCell ref="AV75:AW75"/>
    <mergeCell ref="AX75:AY75"/>
    <mergeCell ref="AZ75:BA75"/>
    <mergeCell ref="BB75:BC75"/>
    <mergeCell ref="BD75:BE75"/>
    <mergeCell ref="BF75:BG75"/>
    <mergeCell ref="BH75:BI75"/>
    <mergeCell ref="BJ75:BK75"/>
    <mergeCell ref="BL75:BM75"/>
    <mergeCell ref="BN75:BO75"/>
    <mergeCell ref="BP75:BQ75"/>
    <mergeCell ref="BR75:BS75"/>
    <mergeCell ref="BT75:BU75"/>
    <mergeCell ref="BV75:BW75"/>
    <mergeCell ref="BX75:BY75"/>
    <mergeCell ref="BZ75:CA75"/>
    <mergeCell ref="CB75:CC75"/>
    <mergeCell ref="CD75:CE75"/>
    <mergeCell ref="CF75:CG75"/>
    <mergeCell ref="CH75:CI75"/>
    <mergeCell ref="CJ75:CK75"/>
    <mergeCell ref="CL75:CM75"/>
    <mergeCell ref="CN75:CO75"/>
    <mergeCell ref="CP75:CQ75"/>
    <mergeCell ref="CR75:CS75"/>
    <mergeCell ref="CT75:CU75"/>
    <mergeCell ref="CV75:CW75"/>
    <mergeCell ref="CX75:CY75"/>
    <mergeCell ref="CZ75:DA75"/>
    <mergeCell ref="DB75:DC75"/>
    <mergeCell ref="DD75:DE75"/>
    <mergeCell ref="DF75:DG75"/>
    <mergeCell ref="DH75:DI75"/>
    <mergeCell ref="DJ75:DK75"/>
    <mergeCell ref="DL75:DM75"/>
    <mergeCell ref="DN75:DO75"/>
    <mergeCell ref="DP75:DQ75"/>
    <mergeCell ref="DR75:DS75"/>
    <mergeCell ref="DT75:DU75"/>
    <mergeCell ref="DV75:DW75"/>
    <mergeCell ref="DX75:DY75"/>
    <mergeCell ref="DZ75:EA75"/>
    <mergeCell ref="EB75:EC75"/>
    <mergeCell ref="ED75:EE75"/>
    <mergeCell ref="EF75:EG75"/>
    <mergeCell ref="EH75:EI75"/>
    <mergeCell ref="EJ75:EK75"/>
    <mergeCell ref="EL75:EM75"/>
    <mergeCell ref="EN75:EO75"/>
    <mergeCell ref="EP75:EQ75"/>
    <mergeCell ref="ER75:ES75"/>
    <mergeCell ref="ET75:EU75"/>
    <mergeCell ref="EV75:EW75"/>
    <mergeCell ref="EX75:EY75"/>
    <mergeCell ref="EZ75:FA75"/>
    <mergeCell ref="FB75:FC75"/>
    <mergeCell ref="FD75:FE75"/>
    <mergeCell ref="FF75:FG75"/>
    <mergeCell ref="FH75:FI75"/>
    <mergeCell ref="FJ75:FK75"/>
    <mergeCell ref="FL75:FM75"/>
    <mergeCell ref="FN75:FO75"/>
    <mergeCell ref="FP75:FQ75"/>
    <mergeCell ref="FR75:FS75"/>
    <mergeCell ref="FT75:FU75"/>
    <mergeCell ref="FV75:FW75"/>
    <mergeCell ref="FX75:FY75"/>
    <mergeCell ref="FZ75:GA75"/>
    <mergeCell ref="GB75:GC75"/>
    <mergeCell ref="GD75:GE75"/>
    <mergeCell ref="GF75:GG75"/>
    <mergeCell ref="F76:G76"/>
    <mergeCell ref="H76:I76"/>
    <mergeCell ref="J76:K76"/>
    <mergeCell ref="L76:M76"/>
    <mergeCell ref="N76:O76"/>
    <mergeCell ref="P76:Q76"/>
    <mergeCell ref="R76:S76"/>
    <mergeCell ref="T76:U76"/>
    <mergeCell ref="V76:W76"/>
    <mergeCell ref="X76:Y76"/>
    <mergeCell ref="Z76:AA76"/>
    <mergeCell ref="AB76:AC76"/>
    <mergeCell ref="AD76:AE76"/>
    <mergeCell ref="AF76:AG76"/>
    <mergeCell ref="AH76:AI76"/>
    <mergeCell ref="AJ76:AK76"/>
    <mergeCell ref="AL76:AM76"/>
    <mergeCell ref="AN76:AO76"/>
    <mergeCell ref="AP76:AQ76"/>
    <mergeCell ref="AR76:AS76"/>
    <mergeCell ref="AT76:AU76"/>
    <mergeCell ref="AV76:AW76"/>
    <mergeCell ref="AX76:AY76"/>
    <mergeCell ref="AZ76:BA76"/>
    <mergeCell ref="BB76:BC76"/>
    <mergeCell ref="BD76:BE76"/>
    <mergeCell ref="BF76:BG76"/>
    <mergeCell ref="BH76:BI76"/>
    <mergeCell ref="BJ76:BK76"/>
    <mergeCell ref="BL76:BM76"/>
    <mergeCell ref="BN76:BO76"/>
    <mergeCell ref="BP76:BQ76"/>
    <mergeCell ref="BR76:BS76"/>
    <mergeCell ref="BT76:BU76"/>
    <mergeCell ref="BV76:BW76"/>
    <mergeCell ref="BX76:BY76"/>
    <mergeCell ref="BZ76:CA76"/>
    <mergeCell ref="CB76:CC76"/>
    <mergeCell ref="CD76:CE76"/>
    <mergeCell ref="CF76:CG76"/>
    <mergeCell ref="CH76:CI76"/>
    <mergeCell ref="CJ76:CK76"/>
    <mergeCell ref="CL76:CM76"/>
    <mergeCell ref="CN76:CO76"/>
    <mergeCell ref="CP76:CQ76"/>
    <mergeCell ref="CR76:CS76"/>
    <mergeCell ref="CT76:CU76"/>
    <mergeCell ref="CV76:CW76"/>
    <mergeCell ref="CX76:CY76"/>
    <mergeCell ref="CZ76:DA76"/>
    <mergeCell ref="DB76:DC76"/>
    <mergeCell ref="DD76:DE76"/>
    <mergeCell ref="DF76:DG76"/>
    <mergeCell ref="DH76:DI76"/>
    <mergeCell ref="DJ76:DK76"/>
    <mergeCell ref="DL76:DM76"/>
    <mergeCell ref="DN76:DO76"/>
    <mergeCell ref="DP76:DQ76"/>
    <mergeCell ref="DR76:DS76"/>
    <mergeCell ref="DT76:DU76"/>
    <mergeCell ref="DV76:DW76"/>
    <mergeCell ref="DX76:DY76"/>
    <mergeCell ref="DZ76:EA76"/>
    <mergeCell ref="EB76:EC76"/>
    <mergeCell ref="ED76:EE76"/>
    <mergeCell ref="EF76:EG76"/>
    <mergeCell ref="EH76:EI76"/>
    <mergeCell ref="EJ76:EK76"/>
    <mergeCell ref="EL76:EM76"/>
    <mergeCell ref="EN76:EO76"/>
    <mergeCell ref="EP76:EQ76"/>
    <mergeCell ref="ER76:ES76"/>
    <mergeCell ref="ET76:EU76"/>
    <mergeCell ref="EV76:EW76"/>
    <mergeCell ref="EX76:EY76"/>
    <mergeCell ref="EZ76:FA76"/>
    <mergeCell ref="FB76:FC76"/>
    <mergeCell ref="FD76:FE76"/>
    <mergeCell ref="FF76:FG76"/>
    <mergeCell ref="FH76:FI76"/>
    <mergeCell ref="FJ76:FK76"/>
    <mergeCell ref="FL76:FM76"/>
    <mergeCell ref="FN76:FO76"/>
    <mergeCell ref="FP76:FQ76"/>
    <mergeCell ref="FR76:FS76"/>
    <mergeCell ref="FT76:FU76"/>
    <mergeCell ref="FV76:FW76"/>
    <mergeCell ref="FX76:FY76"/>
    <mergeCell ref="FZ76:GA76"/>
    <mergeCell ref="GB76:GC76"/>
    <mergeCell ref="GD76:GE76"/>
    <mergeCell ref="GF76:GG76"/>
    <mergeCell ref="F77:G77"/>
    <mergeCell ref="H77:I77"/>
    <mergeCell ref="J77:K77"/>
    <mergeCell ref="L77:M77"/>
    <mergeCell ref="N77:O77"/>
    <mergeCell ref="P77:Q77"/>
    <mergeCell ref="R77:S77"/>
    <mergeCell ref="T77:U77"/>
    <mergeCell ref="V77:W77"/>
    <mergeCell ref="X77:Y77"/>
    <mergeCell ref="Z77:AA77"/>
    <mergeCell ref="AB77:AC77"/>
    <mergeCell ref="AD77:AE77"/>
    <mergeCell ref="AF77:AG77"/>
    <mergeCell ref="AH77:AI77"/>
    <mergeCell ref="AJ77:AK77"/>
    <mergeCell ref="AL77:AM77"/>
    <mergeCell ref="AN77:AO77"/>
    <mergeCell ref="AP77:AQ77"/>
    <mergeCell ref="AR77:AS77"/>
    <mergeCell ref="AT77:AU77"/>
    <mergeCell ref="AV77:AW77"/>
    <mergeCell ref="AX77:AY77"/>
    <mergeCell ref="AZ77:BA77"/>
    <mergeCell ref="BB77:BC77"/>
    <mergeCell ref="BD77:BE77"/>
    <mergeCell ref="BF77:BG77"/>
    <mergeCell ref="BH77:BI77"/>
    <mergeCell ref="BJ77:BK77"/>
    <mergeCell ref="BL77:BM77"/>
    <mergeCell ref="BN77:BO77"/>
    <mergeCell ref="BP77:BQ77"/>
    <mergeCell ref="BR77:BS77"/>
    <mergeCell ref="BT77:BU77"/>
    <mergeCell ref="BV77:BW77"/>
    <mergeCell ref="BX77:BY77"/>
    <mergeCell ref="BZ77:CA77"/>
    <mergeCell ref="CB77:CC77"/>
    <mergeCell ref="CD77:CE77"/>
    <mergeCell ref="CF77:CG77"/>
    <mergeCell ref="CH77:CI77"/>
    <mergeCell ref="CJ77:CK77"/>
    <mergeCell ref="CL77:CM77"/>
    <mergeCell ref="CN77:CO77"/>
    <mergeCell ref="CP77:CQ77"/>
    <mergeCell ref="CR77:CS77"/>
    <mergeCell ref="CT77:CU77"/>
    <mergeCell ref="CV77:CW77"/>
    <mergeCell ref="CX77:CY77"/>
    <mergeCell ref="CZ77:DA77"/>
    <mergeCell ref="DB77:DC77"/>
    <mergeCell ref="DD77:DE77"/>
    <mergeCell ref="DF77:DG77"/>
    <mergeCell ref="DH77:DI77"/>
    <mergeCell ref="DJ77:DK77"/>
    <mergeCell ref="DL77:DM77"/>
    <mergeCell ref="DN77:DO77"/>
    <mergeCell ref="DP77:DQ77"/>
    <mergeCell ref="DR77:DS77"/>
    <mergeCell ref="DT77:DU77"/>
    <mergeCell ref="DV77:DW77"/>
    <mergeCell ref="DX77:DY77"/>
    <mergeCell ref="DZ77:EA77"/>
    <mergeCell ref="EB77:EC77"/>
    <mergeCell ref="ED77:EE77"/>
    <mergeCell ref="EF77:EG77"/>
    <mergeCell ref="EH77:EI77"/>
    <mergeCell ref="EJ77:EK77"/>
    <mergeCell ref="EL77:EM77"/>
    <mergeCell ref="EN77:EO77"/>
    <mergeCell ref="EP77:EQ77"/>
    <mergeCell ref="ER77:ES77"/>
    <mergeCell ref="ET77:EU77"/>
    <mergeCell ref="EV77:EW77"/>
    <mergeCell ref="EX77:EY77"/>
    <mergeCell ref="EZ77:FA77"/>
    <mergeCell ref="FB77:FC77"/>
    <mergeCell ref="FD77:FE77"/>
    <mergeCell ref="FF77:FG77"/>
    <mergeCell ref="FH77:FI77"/>
    <mergeCell ref="FJ77:FK77"/>
    <mergeCell ref="FL77:FM77"/>
    <mergeCell ref="FN77:FO77"/>
    <mergeCell ref="FP77:FQ77"/>
    <mergeCell ref="FR77:FS77"/>
    <mergeCell ref="FT77:FU77"/>
    <mergeCell ref="FV77:FW77"/>
    <mergeCell ref="FX77:FY77"/>
    <mergeCell ref="FZ77:GA77"/>
    <mergeCell ref="GB77:GC77"/>
    <mergeCell ref="GD77:GE77"/>
    <mergeCell ref="GF77:GG77"/>
    <mergeCell ref="F78:G78"/>
    <mergeCell ref="H78:I78"/>
    <mergeCell ref="J78:K78"/>
    <mergeCell ref="L78:M78"/>
    <mergeCell ref="N78:O78"/>
    <mergeCell ref="P78:Q78"/>
    <mergeCell ref="R78:S78"/>
    <mergeCell ref="T78:U78"/>
    <mergeCell ref="V78:W78"/>
    <mergeCell ref="X78:Y78"/>
    <mergeCell ref="Z78:AA78"/>
    <mergeCell ref="AB78:AC78"/>
    <mergeCell ref="AD78:AE78"/>
    <mergeCell ref="AF78:AG78"/>
    <mergeCell ref="AH78:AI78"/>
    <mergeCell ref="AJ78:AK78"/>
    <mergeCell ref="AL78:AM78"/>
    <mergeCell ref="AN78:AO78"/>
    <mergeCell ref="AP78:AQ78"/>
    <mergeCell ref="AR78:AS78"/>
    <mergeCell ref="AT78:AU78"/>
    <mergeCell ref="AV78:AW78"/>
    <mergeCell ref="AX78:AY78"/>
    <mergeCell ref="AZ78:BA78"/>
    <mergeCell ref="BB78:BC78"/>
    <mergeCell ref="BD78:BE78"/>
    <mergeCell ref="BF78:BG78"/>
    <mergeCell ref="BH78:BI78"/>
    <mergeCell ref="BJ78:BK78"/>
    <mergeCell ref="BL78:BM78"/>
    <mergeCell ref="BN78:BO78"/>
    <mergeCell ref="BP78:BQ78"/>
    <mergeCell ref="BR78:BS78"/>
    <mergeCell ref="BT78:BU78"/>
    <mergeCell ref="BV78:BW78"/>
    <mergeCell ref="BX78:BY78"/>
    <mergeCell ref="BZ78:CA78"/>
    <mergeCell ref="CB78:CC78"/>
    <mergeCell ref="CD78:CE78"/>
    <mergeCell ref="CF78:CG78"/>
    <mergeCell ref="CH78:CI78"/>
    <mergeCell ref="CJ78:CK78"/>
    <mergeCell ref="CL78:CM78"/>
    <mergeCell ref="CN78:CO78"/>
    <mergeCell ref="CP78:CQ78"/>
    <mergeCell ref="CR78:CS78"/>
    <mergeCell ref="CT78:CU78"/>
    <mergeCell ref="CV78:CW78"/>
    <mergeCell ref="CX78:CY78"/>
    <mergeCell ref="CZ78:DA78"/>
    <mergeCell ref="DB78:DC78"/>
    <mergeCell ref="DD78:DE78"/>
    <mergeCell ref="DF78:DG78"/>
    <mergeCell ref="DH78:DI78"/>
    <mergeCell ref="DJ78:DK78"/>
    <mergeCell ref="DL78:DM78"/>
    <mergeCell ref="DN78:DO78"/>
    <mergeCell ref="DP78:DQ78"/>
    <mergeCell ref="DR78:DS78"/>
    <mergeCell ref="DT78:DU78"/>
    <mergeCell ref="DV78:DW78"/>
    <mergeCell ref="DX78:DY78"/>
    <mergeCell ref="DZ78:EA78"/>
    <mergeCell ref="EB78:EC78"/>
    <mergeCell ref="ED78:EE78"/>
    <mergeCell ref="EF78:EG78"/>
    <mergeCell ref="EH78:EI78"/>
    <mergeCell ref="EJ78:EK78"/>
    <mergeCell ref="EL78:EM78"/>
    <mergeCell ref="EN78:EO78"/>
    <mergeCell ref="EP78:EQ78"/>
    <mergeCell ref="ER78:ES78"/>
    <mergeCell ref="ET78:EU78"/>
    <mergeCell ref="EV78:EW78"/>
    <mergeCell ref="EX78:EY78"/>
    <mergeCell ref="EZ78:FA78"/>
    <mergeCell ref="FB78:FC78"/>
    <mergeCell ref="FD78:FE78"/>
    <mergeCell ref="FF78:FG78"/>
    <mergeCell ref="FH78:FI78"/>
    <mergeCell ref="FJ78:FK78"/>
    <mergeCell ref="FL78:FM78"/>
    <mergeCell ref="FN78:FO78"/>
    <mergeCell ref="FP78:FQ78"/>
    <mergeCell ref="FR78:FS78"/>
    <mergeCell ref="FT78:FU78"/>
    <mergeCell ref="FV78:FW78"/>
    <mergeCell ref="FX78:FY78"/>
    <mergeCell ref="FZ78:GA78"/>
    <mergeCell ref="GB78:GC78"/>
    <mergeCell ref="GD78:GE78"/>
    <mergeCell ref="GF78:GG78"/>
    <mergeCell ref="F79:G79"/>
    <mergeCell ref="H79:I79"/>
    <mergeCell ref="J79:K79"/>
    <mergeCell ref="L79:M79"/>
    <mergeCell ref="N79:O79"/>
    <mergeCell ref="P79:Q79"/>
    <mergeCell ref="R79:S79"/>
    <mergeCell ref="T79:U79"/>
    <mergeCell ref="V79:W79"/>
    <mergeCell ref="X79:Y79"/>
    <mergeCell ref="Z79:AA79"/>
    <mergeCell ref="AB79:AC79"/>
    <mergeCell ref="AD79:AE79"/>
    <mergeCell ref="AF79:AG79"/>
    <mergeCell ref="AH79:AI79"/>
    <mergeCell ref="AJ79:AK79"/>
    <mergeCell ref="AL79:AM79"/>
    <mergeCell ref="AN79:AO79"/>
    <mergeCell ref="AP79:AQ79"/>
    <mergeCell ref="AR79:AS79"/>
    <mergeCell ref="AT79:AU79"/>
    <mergeCell ref="AV79:AW79"/>
    <mergeCell ref="AX79:AY79"/>
    <mergeCell ref="AZ79:BA79"/>
    <mergeCell ref="BB79:BC79"/>
    <mergeCell ref="BD79:BE79"/>
    <mergeCell ref="BF79:BG79"/>
    <mergeCell ref="BH79:BI79"/>
    <mergeCell ref="BJ79:BK79"/>
    <mergeCell ref="BL79:BM79"/>
    <mergeCell ref="BN79:BO79"/>
    <mergeCell ref="BP79:BQ79"/>
    <mergeCell ref="BR79:BS79"/>
    <mergeCell ref="BT79:BU79"/>
    <mergeCell ref="BV79:BW79"/>
    <mergeCell ref="BX79:BY79"/>
    <mergeCell ref="BZ79:CA79"/>
    <mergeCell ref="CB79:CC79"/>
    <mergeCell ref="CD79:CE79"/>
    <mergeCell ref="CF79:CG79"/>
    <mergeCell ref="CH79:CI79"/>
    <mergeCell ref="CJ79:CK79"/>
    <mergeCell ref="CL79:CM79"/>
    <mergeCell ref="CN79:CO79"/>
    <mergeCell ref="CP79:CQ79"/>
    <mergeCell ref="CR79:CS79"/>
    <mergeCell ref="CT79:CU79"/>
    <mergeCell ref="CV79:CW79"/>
    <mergeCell ref="CX79:CY79"/>
    <mergeCell ref="CZ79:DA79"/>
    <mergeCell ref="DB79:DC79"/>
    <mergeCell ref="DD79:DE79"/>
    <mergeCell ref="DF79:DG79"/>
    <mergeCell ref="DH79:DI79"/>
    <mergeCell ref="DJ79:DK79"/>
    <mergeCell ref="DL79:DM79"/>
    <mergeCell ref="DN79:DO79"/>
    <mergeCell ref="DP79:DQ79"/>
    <mergeCell ref="DR79:DS79"/>
    <mergeCell ref="DT79:DU79"/>
    <mergeCell ref="DV79:DW79"/>
    <mergeCell ref="DX79:DY79"/>
    <mergeCell ref="DZ79:EA79"/>
    <mergeCell ref="EB79:EC79"/>
    <mergeCell ref="ED79:EE79"/>
    <mergeCell ref="EF79:EG79"/>
    <mergeCell ref="EH79:EI79"/>
    <mergeCell ref="EJ79:EK79"/>
    <mergeCell ref="EL79:EM79"/>
    <mergeCell ref="EN79:EO79"/>
    <mergeCell ref="EP79:EQ79"/>
    <mergeCell ref="ER79:ES79"/>
    <mergeCell ref="ET79:EU79"/>
    <mergeCell ref="EV79:EW79"/>
    <mergeCell ref="EX79:EY79"/>
    <mergeCell ref="EZ79:FA79"/>
    <mergeCell ref="FB79:FC79"/>
    <mergeCell ref="FD79:FE79"/>
    <mergeCell ref="FF79:FG79"/>
    <mergeCell ref="FH79:FI79"/>
    <mergeCell ref="FJ79:FK79"/>
    <mergeCell ref="FL79:FM79"/>
    <mergeCell ref="FN79:FO79"/>
    <mergeCell ref="FP79:FQ79"/>
    <mergeCell ref="FR79:FS79"/>
    <mergeCell ref="FT79:FU79"/>
    <mergeCell ref="FV79:FW79"/>
    <mergeCell ref="FX79:FY79"/>
    <mergeCell ref="FZ79:GA79"/>
    <mergeCell ref="GB79:GC79"/>
    <mergeCell ref="GD79:GE79"/>
    <mergeCell ref="GF79:GG79"/>
    <mergeCell ref="F80:G80"/>
    <mergeCell ref="H80:I80"/>
    <mergeCell ref="J80:K80"/>
    <mergeCell ref="L80:M80"/>
    <mergeCell ref="N80:O80"/>
    <mergeCell ref="P80:Q80"/>
    <mergeCell ref="R80:S80"/>
    <mergeCell ref="T80:U80"/>
    <mergeCell ref="V80:W80"/>
    <mergeCell ref="X80:Y80"/>
    <mergeCell ref="Z80:AA80"/>
    <mergeCell ref="AB80:AC80"/>
    <mergeCell ref="AD80:AE80"/>
    <mergeCell ref="AF80:AG80"/>
    <mergeCell ref="AH80:AI80"/>
    <mergeCell ref="AJ80:AK80"/>
    <mergeCell ref="AL80:AM80"/>
    <mergeCell ref="AN80:AO80"/>
    <mergeCell ref="AP80:AQ80"/>
    <mergeCell ref="AR80:AS80"/>
    <mergeCell ref="AT80:AU80"/>
    <mergeCell ref="AV80:AW80"/>
    <mergeCell ref="AX80:AY80"/>
    <mergeCell ref="AZ80:BA80"/>
    <mergeCell ref="BB80:BC80"/>
    <mergeCell ref="BD80:BE80"/>
    <mergeCell ref="BF80:BG80"/>
    <mergeCell ref="BH80:BI80"/>
    <mergeCell ref="BJ80:BK80"/>
    <mergeCell ref="BL80:BM80"/>
    <mergeCell ref="BN80:BO80"/>
    <mergeCell ref="BP80:BQ80"/>
    <mergeCell ref="BR80:BS80"/>
    <mergeCell ref="BT80:BU80"/>
    <mergeCell ref="BV80:BW80"/>
    <mergeCell ref="BX80:BY80"/>
    <mergeCell ref="BZ80:CA80"/>
    <mergeCell ref="CB80:CC80"/>
    <mergeCell ref="CD80:CE80"/>
    <mergeCell ref="CF80:CG80"/>
    <mergeCell ref="CH80:CI80"/>
    <mergeCell ref="CJ80:CK80"/>
    <mergeCell ref="CL80:CM80"/>
    <mergeCell ref="CN80:CO80"/>
    <mergeCell ref="CP80:CQ80"/>
    <mergeCell ref="CR80:CS80"/>
    <mergeCell ref="CT80:CU80"/>
    <mergeCell ref="CV80:CW80"/>
    <mergeCell ref="CX80:CY80"/>
    <mergeCell ref="CZ80:DA80"/>
    <mergeCell ref="DB80:DC80"/>
    <mergeCell ref="DD80:DE80"/>
    <mergeCell ref="DF80:DG80"/>
    <mergeCell ref="DH80:DI80"/>
    <mergeCell ref="DJ80:DK80"/>
    <mergeCell ref="DL80:DM80"/>
    <mergeCell ref="DN80:DO80"/>
    <mergeCell ref="DP80:DQ80"/>
    <mergeCell ref="DR80:DS80"/>
    <mergeCell ref="DT80:DU80"/>
    <mergeCell ref="DV80:DW80"/>
    <mergeCell ref="DX80:DY80"/>
    <mergeCell ref="DZ80:EA80"/>
    <mergeCell ref="EB80:EC80"/>
    <mergeCell ref="ED80:EE80"/>
    <mergeCell ref="EF80:EG80"/>
    <mergeCell ref="EH80:EI80"/>
    <mergeCell ref="EJ80:EK80"/>
    <mergeCell ref="EL80:EM80"/>
    <mergeCell ref="EN80:EO80"/>
    <mergeCell ref="EP80:EQ80"/>
    <mergeCell ref="ER80:ES80"/>
    <mergeCell ref="ET80:EU80"/>
    <mergeCell ref="EV80:EW80"/>
    <mergeCell ref="EX80:EY80"/>
    <mergeCell ref="EZ80:FA80"/>
    <mergeCell ref="FB80:FC80"/>
    <mergeCell ref="FD80:FE80"/>
    <mergeCell ref="FF80:FG80"/>
    <mergeCell ref="FH80:FI80"/>
    <mergeCell ref="FJ80:FK80"/>
    <mergeCell ref="FL80:FM80"/>
    <mergeCell ref="FN80:FO80"/>
    <mergeCell ref="FP80:FQ80"/>
    <mergeCell ref="FR80:FS80"/>
    <mergeCell ref="FT80:FU80"/>
    <mergeCell ref="FV80:FW80"/>
    <mergeCell ref="FX80:FY80"/>
    <mergeCell ref="FZ80:GA80"/>
    <mergeCell ref="GB80:GC80"/>
    <mergeCell ref="GD80:GE80"/>
    <mergeCell ref="GF80:GG80"/>
    <mergeCell ref="F81:G81"/>
    <mergeCell ref="H81:I81"/>
    <mergeCell ref="J81:K81"/>
    <mergeCell ref="L81:M81"/>
    <mergeCell ref="N81:O81"/>
    <mergeCell ref="P81:Q81"/>
    <mergeCell ref="R81:S81"/>
    <mergeCell ref="T81:U81"/>
    <mergeCell ref="V81:W81"/>
    <mergeCell ref="X81:Y81"/>
    <mergeCell ref="Z81:AA81"/>
    <mergeCell ref="AB81:AC81"/>
    <mergeCell ref="AD81:AE81"/>
    <mergeCell ref="AF81:AG81"/>
    <mergeCell ref="AH81:AI81"/>
    <mergeCell ref="AJ81:AK81"/>
    <mergeCell ref="AL81:AM81"/>
    <mergeCell ref="AN81:AO81"/>
    <mergeCell ref="AP81:AQ81"/>
    <mergeCell ref="AR81:AS81"/>
    <mergeCell ref="AT81:AU81"/>
    <mergeCell ref="AV81:AW81"/>
    <mergeCell ref="AX81:AY81"/>
    <mergeCell ref="AZ81:BA81"/>
    <mergeCell ref="BB81:BC81"/>
    <mergeCell ref="BD81:BE81"/>
    <mergeCell ref="BF81:BG81"/>
    <mergeCell ref="BH81:BI81"/>
    <mergeCell ref="BJ81:BK81"/>
    <mergeCell ref="BL81:BM81"/>
    <mergeCell ref="BN81:BO81"/>
    <mergeCell ref="BP81:BQ81"/>
    <mergeCell ref="BR81:BS81"/>
    <mergeCell ref="BT81:BU81"/>
    <mergeCell ref="BV81:BW81"/>
    <mergeCell ref="BX81:BY81"/>
    <mergeCell ref="BZ81:CA81"/>
    <mergeCell ref="CB81:CC81"/>
    <mergeCell ref="CD81:CE81"/>
    <mergeCell ref="CF81:CG81"/>
    <mergeCell ref="CH81:CI81"/>
    <mergeCell ref="CJ81:CK81"/>
    <mergeCell ref="CL81:CM81"/>
    <mergeCell ref="CN81:CO81"/>
    <mergeCell ref="CP81:CQ81"/>
    <mergeCell ref="CR81:CS81"/>
    <mergeCell ref="CT81:CU81"/>
    <mergeCell ref="CV81:CW81"/>
    <mergeCell ref="CX81:CY81"/>
    <mergeCell ref="CZ81:DA81"/>
    <mergeCell ref="DB81:DC81"/>
    <mergeCell ref="DD81:DE81"/>
    <mergeCell ref="DF81:DG81"/>
    <mergeCell ref="DH81:DI81"/>
    <mergeCell ref="DJ81:DK81"/>
    <mergeCell ref="DL81:DM81"/>
    <mergeCell ref="DN81:DO81"/>
    <mergeCell ref="DP81:DQ81"/>
    <mergeCell ref="DR81:DS81"/>
    <mergeCell ref="DT81:DU81"/>
    <mergeCell ref="DV81:DW81"/>
    <mergeCell ref="DX81:DY81"/>
    <mergeCell ref="DZ81:EA81"/>
    <mergeCell ref="EB81:EC81"/>
    <mergeCell ref="ED81:EE81"/>
    <mergeCell ref="EF81:EG81"/>
    <mergeCell ref="EH81:EI81"/>
    <mergeCell ref="EJ81:EK81"/>
    <mergeCell ref="EL81:EM81"/>
    <mergeCell ref="EN81:EO81"/>
    <mergeCell ref="EP81:EQ81"/>
    <mergeCell ref="ER81:ES81"/>
    <mergeCell ref="ET81:EU81"/>
    <mergeCell ref="EV81:EW81"/>
    <mergeCell ref="EX81:EY81"/>
    <mergeCell ref="EZ81:FA81"/>
    <mergeCell ref="FB81:FC81"/>
    <mergeCell ref="FD81:FE81"/>
    <mergeCell ref="FF81:FG81"/>
    <mergeCell ref="FH81:FI81"/>
    <mergeCell ref="FJ81:FK81"/>
    <mergeCell ref="FL81:FM81"/>
    <mergeCell ref="FN81:FO81"/>
    <mergeCell ref="FP81:FQ81"/>
    <mergeCell ref="FR81:FS81"/>
    <mergeCell ref="FT81:FU81"/>
    <mergeCell ref="FV81:FW81"/>
    <mergeCell ref="FX81:FY81"/>
    <mergeCell ref="FZ81:GA81"/>
    <mergeCell ref="GB81:GC81"/>
    <mergeCell ref="GD81:GE81"/>
    <mergeCell ref="GF81:GG81"/>
    <mergeCell ref="F82:G82"/>
    <mergeCell ref="H82:I82"/>
    <mergeCell ref="J82:K82"/>
    <mergeCell ref="L82:M82"/>
    <mergeCell ref="N82:O82"/>
    <mergeCell ref="P82:Q82"/>
    <mergeCell ref="R82:S82"/>
    <mergeCell ref="T82:U82"/>
    <mergeCell ref="V82:W82"/>
    <mergeCell ref="X82:Y82"/>
    <mergeCell ref="Z82:AA82"/>
    <mergeCell ref="AB82:AC82"/>
    <mergeCell ref="AD82:AE82"/>
    <mergeCell ref="AF82:AG82"/>
    <mergeCell ref="AH82:AI82"/>
    <mergeCell ref="AJ82:AK82"/>
    <mergeCell ref="AL82:AM82"/>
    <mergeCell ref="AN82:AO82"/>
    <mergeCell ref="AP82:AQ82"/>
    <mergeCell ref="AR82:AS82"/>
    <mergeCell ref="AT82:AU82"/>
    <mergeCell ref="AV82:AW82"/>
    <mergeCell ref="AX82:AY82"/>
    <mergeCell ref="AZ82:BA82"/>
    <mergeCell ref="BB82:BC82"/>
    <mergeCell ref="BD82:BE82"/>
    <mergeCell ref="BF82:BG82"/>
    <mergeCell ref="BH82:BI82"/>
    <mergeCell ref="BJ82:BK82"/>
    <mergeCell ref="BL82:BM82"/>
    <mergeCell ref="BN82:BO82"/>
    <mergeCell ref="BP82:BQ82"/>
    <mergeCell ref="BR82:BS82"/>
    <mergeCell ref="BT82:BU82"/>
    <mergeCell ref="BV82:BW82"/>
    <mergeCell ref="BX82:BY82"/>
    <mergeCell ref="BZ82:CA82"/>
    <mergeCell ref="CB82:CC82"/>
    <mergeCell ref="CD82:CE82"/>
    <mergeCell ref="CF82:CG82"/>
    <mergeCell ref="CH82:CI82"/>
    <mergeCell ref="CJ82:CK82"/>
    <mergeCell ref="CL82:CM82"/>
    <mergeCell ref="CN82:CO82"/>
    <mergeCell ref="CP82:CQ82"/>
    <mergeCell ref="CR82:CS82"/>
    <mergeCell ref="CT82:CU82"/>
    <mergeCell ref="CV82:CW82"/>
    <mergeCell ref="CX82:CY82"/>
    <mergeCell ref="CZ82:DA82"/>
    <mergeCell ref="DB82:DC82"/>
    <mergeCell ref="DD82:DE82"/>
    <mergeCell ref="DF82:DG82"/>
    <mergeCell ref="DH82:DI82"/>
    <mergeCell ref="DJ82:DK82"/>
    <mergeCell ref="DL82:DM82"/>
    <mergeCell ref="DN82:DO82"/>
    <mergeCell ref="DP82:DQ82"/>
    <mergeCell ref="DR82:DS82"/>
    <mergeCell ref="DT82:DU82"/>
    <mergeCell ref="DV82:DW82"/>
    <mergeCell ref="DX82:DY82"/>
    <mergeCell ref="DZ82:EA82"/>
    <mergeCell ref="EB82:EC82"/>
    <mergeCell ref="ED82:EE82"/>
    <mergeCell ref="EF82:EG82"/>
    <mergeCell ref="EH82:EI82"/>
    <mergeCell ref="EJ82:EK82"/>
    <mergeCell ref="EL82:EM82"/>
    <mergeCell ref="EN82:EO82"/>
    <mergeCell ref="EP82:EQ82"/>
    <mergeCell ref="ER82:ES82"/>
    <mergeCell ref="ET82:EU82"/>
    <mergeCell ref="EV82:EW82"/>
    <mergeCell ref="EX82:EY82"/>
    <mergeCell ref="EZ82:FA82"/>
    <mergeCell ref="FB82:FC82"/>
    <mergeCell ref="FD82:FE82"/>
    <mergeCell ref="FF82:FG82"/>
    <mergeCell ref="FH82:FI82"/>
    <mergeCell ref="FJ82:FK82"/>
    <mergeCell ref="FL82:FM82"/>
    <mergeCell ref="FN82:FO82"/>
    <mergeCell ref="FP82:FQ82"/>
    <mergeCell ref="FR82:FS82"/>
    <mergeCell ref="FT82:FU82"/>
    <mergeCell ref="FV82:FW82"/>
    <mergeCell ref="FX82:FY82"/>
    <mergeCell ref="FZ82:GA82"/>
    <mergeCell ref="GB82:GC82"/>
    <mergeCell ref="GD82:GE82"/>
    <mergeCell ref="GF82:GG82"/>
    <mergeCell ref="F83:G83"/>
    <mergeCell ref="H83:I83"/>
    <mergeCell ref="J83:K83"/>
    <mergeCell ref="L83:M83"/>
    <mergeCell ref="N83:O83"/>
    <mergeCell ref="P83:Q83"/>
    <mergeCell ref="R83:S83"/>
    <mergeCell ref="T83:U83"/>
    <mergeCell ref="V83:W83"/>
    <mergeCell ref="X83:Y83"/>
    <mergeCell ref="Z83:AA83"/>
    <mergeCell ref="AB83:AC83"/>
    <mergeCell ref="AD83:AE83"/>
    <mergeCell ref="AF83:AG83"/>
    <mergeCell ref="AH83:AI83"/>
    <mergeCell ref="AJ83:AK83"/>
    <mergeCell ref="AL83:AM83"/>
    <mergeCell ref="AN83:AO83"/>
    <mergeCell ref="AP83:AQ83"/>
    <mergeCell ref="AR83:AS83"/>
    <mergeCell ref="AT83:AU83"/>
    <mergeCell ref="AV83:AW83"/>
    <mergeCell ref="AX83:AY83"/>
    <mergeCell ref="AZ83:BA83"/>
    <mergeCell ref="BB83:BC83"/>
    <mergeCell ref="BD83:BE83"/>
    <mergeCell ref="BF83:BG83"/>
    <mergeCell ref="BH83:BI83"/>
    <mergeCell ref="BJ83:BK83"/>
    <mergeCell ref="BL83:BM83"/>
    <mergeCell ref="BN83:BO83"/>
    <mergeCell ref="BP83:BQ83"/>
    <mergeCell ref="BR83:BS83"/>
    <mergeCell ref="BT83:BU83"/>
    <mergeCell ref="BV83:BW83"/>
    <mergeCell ref="BX83:BY83"/>
    <mergeCell ref="BZ83:CA83"/>
    <mergeCell ref="CB83:CC83"/>
    <mergeCell ref="CD83:CE83"/>
    <mergeCell ref="CF83:CG83"/>
    <mergeCell ref="CH83:CI83"/>
    <mergeCell ref="CJ83:CK83"/>
    <mergeCell ref="CL83:CM83"/>
    <mergeCell ref="CN83:CO83"/>
    <mergeCell ref="CP83:CQ83"/>
    <mergeCell ref="CR83:CS83"/>
    <mergeCell ref="CT83:CU83"/>
    <mergeCell ref="CV83:CW83"/>
    <mergeCell ref="CX83:CY83"/>
    <mergeCell ref="CZ83:DA83"/>
    <mergeCell ref="DB83:DC83"/>
    <mergeCell ref="DD83:DE83"/>
    <mergeCell ref="DF83:DG83"/>
    <mergeCell ref="DH83:DI83"/>
    <mergeCell ref="DJ83:DK83"/>
    <mergeCell ref="DL83:DM83"/>
    <mergeCell ref="DN83:DO83"/>
    <mergeCell ref="DP83:DQ83"/>
    <mergeCell ref="DR83:DS83"/>
    <mergeCell ref="DT83:DU83"/>
    <mergeCell ref="DV83:DW83"/>
    <mergeCell ref="DX83:DY83"/>
    <mergeCell ref="DZ83:EA83"/>
    <mergeCell ref="EB83:EC83"/>
    <mergeCell ref="ED83:EE83"/>
    <mergeCell ref="EF83:EG83"/>
    <mergeCell ref="EH83:EI83"/>
    <mergeCell ref="EJ83:EK83"/>
    <mergeCell ref="EL83:EM83"/>
    <mergeCell ref="EN83:EO83"/>
    <mergeCell ref="EP83:EQ83"/>
    <mergeCell ref="ER83:ES83"/>
    <mergeCell ref="ET83:EU83"/>
    <mergeCell ref="EV83:EW83"/>
    <mergeCell ref="EX83:EY83"/>
    <mergeCell ref="EZ83:FA83"/>
    <mergeCell ref="FB83:FC83"/>
    <mergeCell ref="FD83:FE83"/>
    <mergeCell ref="FF83:FG83"/>
    <mergeCell ref="FH83:FI83"/>
    <mergeCell ref="FJ83:FK83"/>
    <mergeCell ref="FL83:FM83"/>
    <mergeCell ref="FN83:FO83"/>
    <mergeCell ref="FP83:FQ83"/>
    <mergeCell ref="FR83:FS83"/>
    <mergeCell ref="FT83:FU83"/>
    <mergeCell ref="FV83:FW83"/>
    <mergeCell ref="FX83:FY83"/>
    <mergeCell ref="FZ83:GA83"/>
    <mergeCell ref="GB83:GC83"/>
    <mergeCell ref="GD83:GE83"/>
    <mergeCell ref="GF83:GG83"/>
    <mergeCell ref="F84:G84"/>
    <mergeCell ref="H84:I84"/>
    <mergeCell ref="J84:K84"/>
    <mergeCell ref="L84:M84"/>
    <mergeCell ref="N84:O84"/>
    <mergeCell ref="P84:Q84"/>
    <mergeCell ref="R84:S84"/>
    <mergeCell ref="T84:U84"/>
    <mergeCell ref="V84:W84"/>
    <mergeCell ref="X84:Y84"/>
    <mergeCell ref="Z84:AA84"/>
    <mergeCell ref="AB84:AC84"/>
    <mergeCell ref="AD84:AE84"/>
    <mergeCell ref="AF84:AG84"/>
    <mergeCell ref="AH84:AI84"/>
    <mergeCell ref="AJ84:AK84"/>
    <mergeCell ref="AL84:AM84"/>
    <mergeCell ref="AN84:AO84"/>
    <mergeCell ref="AP84:AQ84"/>
    <mergeCell ref="AR84:AS84"/>
    <mergeCell ref="AT84:AU84"/>
    <mergeCell ref="AV84:AW84"/>
    <mergeCell ref="AX84:AY84"/>
    <mergeCell ref="AZ84:BA84"/>
    <mergeCell ref="BB84:BC84"/>
    <mergeCell ref="BD84:BE84"/>
    <mergeCell ref="BF84:BG84"/>
    <mergeCell ref="BH84:BI84"/>
    <mergeCell ref="BJ84:BK84"/>
    <mergeCell ref="BL84:BM84"/>
    <mergeCell ref="BN84:BO84"/>
    <mergeCell ref="BP84:BQ84"/>
    <mergeCell ref="BR84:BS84"/>
    <mergeCell ref="BT84:BU84"/>
    <mergeCell ref="BV84:BW84"/>
    <mergeCell ref="BX84:BY84"/>
    <mergeCell ref="BZ84:CA84"/>
    <mergeCell ref="CB84:CC84"/>
    <mergeCell ref="CD84:CE84"/>
    <mergeCell ref="CF84:CG84"/>
    <mergeCell ref="CH84:CI84"/>
    <mergeCell ref="CJ84:CK84"/>
    <mergeCell ref="CL84:CM84"/>
    <mergeCell ref="CN84:CO84"/>
    <mergeCell ref="CP84:CQ84"/>
    <mergeCell ref="CR84:CS84"/>
    <mergeCell ref="CT84:CU84"/>
    <mergeCell ref="CV84:CW84"/>
    <mergeCell ref="CX84:CY84"/>
    <mergeCell ref="CZ84:DA84"/>
    <mergeCell ref="DB84:DC84"/>
    <mergeCell ref="DD84:DE84"/>
    <mergeCell ref="DF84:DG84"/>
    <mergeCell ref="DH84:DI84"/>
    <mergeCell ref="DJ84:DK84"/>
    <mergeCell ref="DL84:DM84"/>
    <mergeCell ref="DN84:DO84"/>
    <mergeCell ref="DP84:DQ84"/>
    <mergeCell ref="DR84:DS84"/>
    <mergeCell ref="DT84:DU84"/>
    <mergeCell ref="DV84:DW84"/>
    <mergeCell ref="DX84:DY84"/>
    <mergeCell ref="DZ84:EA84"/>
    <mergeCell ref="EB84:EC84"/>
    <mergeCell ref="ED84:EE84"/>
    <mergeCell ref="EF84:EG84"/>
    <mergeCell ref="EH84:EI84"/>
    <mergeCell ref="EJ84:EK84"/>
    <mergeCell ref="EL84:EM84"/>
    <mergeCell ref="EN84:EO84"/>
    <mergeCell ref="EP84:EQ84"/>
    <mergeCell ref="ER84:ES84"/>
    <mergeCell ref="ET84:EU84"/>
    <mergeCell ref="EV84:EW84"/>
    <mergeCell ref="EX84:EY84"/>
    <mergeCell ref="EZ84:FA84"/>
    <mergeCell ref="FB84:FC84"/>
    <mergeCell ref="FD84:FE84"/>
    <mergeCell ref="FF84:FG84"/>
    <mergeCell ref="FH84:FI84"/>
    <mergeCell ref="FJ84:FK84"/>
    <mergeCell ref="FL84:FM84"/>
    <mergeCell ref="FN84:FO84"/>
    <mergeCell ref="FP84:FQ84"/>
    <mergeCell ref="FR84:FS84"/>
    <mergeCell ref="FT84:FU84"/>
    <mergeCell ref="FV84:FW84"/>
    <mergeCell ref="FX84:FY84"/>
    <mergeCell ref="FZ84:GA84"/>
    <mergeCell ref="GB84:GC84"/>
    <mergeCell ref="GD84:GE84"/>
    <mergeCell ref="GF84:GG84"/>
    <mergeCell ref="F85:G85"/>
    <mergeCell ref="H85:I85"/>
    <mergeCell ref="J85:K85"/>
    <mergeCell ref="L85:M85"/>
    <mergeCell ref="N85:O85"/>
    <mergeCell ref="P85:Q85"/>
    <mergeCell ref="R85:S85"/>
    <mergeCell ref="T85:U85"/>
    <mergeCell ref="V85:W85"/>
    <mergeCell ref="X85:Y85"/>
    <mergeCell ref="Z85:AA85"/>
    <mergeCell ref="AB85:AC85"/>
    <mergeCell ref="AD85:AE85"/>
    <mergeCell ref="AF85:AG85"/>
    <mergeCell ref="AH85:AI85"/>
    <mergeCell ref="AJ85:AK85"/>
    <mergeCell ref="AL85:AM85"/>
    <mergeCell ref="AN85:AO85"/>
    <mergeCell ref="AP85:AQ85"/>
    <mergeCell ref="AR85:AS85"/>
    <mergeCell ref="AT85:AU85"/>
    <mergeCell ref="AV85:AW85"/>
    <mergeCell ref="AX85:AY85"/>
    <mergeCell ref="AZ85:BA85"/>
    <mergeCell ref="BB85:BC85"/>
    <mergeCell ref="BD85:BE85"/>
    <mergeCell ref="BF85:BG85"/>
    <mergeCell ref="BH85:BI85"/>
    <mergeCell ref="BJ85:BK85"/>
    <mergeCell ref="BL85:BM85"/>
    <mergeCell ref="BN85:BO85"/>
    <mergeCell ref="BP85:BQ85"/>
    <mergeCell ref="BR85:BS85"/>
    <mergeCell ref="BT85:BU85"/>
    <mergeCell ref="BV85:BW85"/>
    <mergeCell ref="BX85:BY85"/>
    <mergeCell ref="BZ85:CA85"/>
    <mergeCell ref="CB85:CC85"/>
    <mergeCell ref="CD85:CE85"/>
    <mergeCell ref="CF85:CG85"/>
    <mergeCell ref="CH85:CI85"/>
    <mergeCell ref="CJ85:CK85"/>
    <mergeCell ref="CL85:CM85"/>
    <mergeCell ref="CN85:CO85"/>
    <mergeCell ref="CP85:CQ85"/>
    <mergeCell ref="CR85:CS85"/>
    <mergeCell ref="CT85:CU85"/>
    <mergeCell ref="CV85:CW85"/>
    <mergeCell ref="CX85:CY85"/>
    <mergeCell ref="CZ85:DA85"/>
    <mergeCell ref="DB85:DC85"/>
    <mergeCell ref="DD85:DE85"/>
    <mergeCell ref="DF85:DG85"/>
    <mergeCell ref="DH85:DI85"/>
    <mergeCell ref="DJ85:DK85"/>
    <mergeCell ref="DL85:DM85"/>
    <mergeCell ref="DN85:DO85"/>
    <mergeCell ref="DP85:DQ85"/>
    <mergeCell ref="DR85:DS85"/>
    <mergeCell ref="DT85:DU85"/>
    <mergeCell ref="DV85:DW85"/>
    <mergeCell ref="DX85:DY85"/>
    <mergeCell ref="DZ85:EA85"/>
    <mergeCell ref="EB85:EC85"/>
    <mergeCell ref="ED85:EE85"/>
    <mergeCell ref="EF85:EG85"/>
    <mergeCell ref="EH85:EI85"/>
    <mergeCell ref="EJ85:EK85"/>
    <mergeCell ref="EL85:EM85"/>
    <mergeCell ref="EN85:EO85"/>
    <mergeCell ref="EP85:EQ85"/>
    <mergeCell ref="ER85:ES85"/>
    <mergeCell ref="ET85:EU85"/>
    <mergeCell ref="EV85:EW85"/>
    <mergeCell ref="EX85:EY85"/>
    <mergeCell ref="EZ85:FA85"/>
    <mergeCell ref="FB85:FC85"/>
    <mergeCell ref="FD85:FE85"/>
    <mergeCell ref="FF85:FG85"/>
    <mergeCell ref="FH85:FI85"/>
    <mergeCell ref="FJ85:FK85"/>
    <mergeCell ref="FL85:FM85"/>
    <mergeCell ref="FN85:FO85"/>
    <mergeCell ref="FP85:FQ85"/>
    <mergeCell ref="FR85:FS85"/>
    <mergeCell ref="FT85:FU85"/>
    <mergeCell ref="FV85:FW85"/>
    <mergeCell ref="FX85:FY85"/>
    <mergeCell ref="FZ85:GA85"/>
    <mergeCell ref="GB85:GC85"/>
    <mergeCell ref="GD85:GE85"/>
    <mergeCell ref="GF85:GG85"/>
    <mergeCell ref="F86:G86"/>
    <mergeCell ref="H86:I86"/>
    <mergeCell ref="J86:K86"/>
    <mergeCell ref="L86:M86"/>
    <mergeCell ref="N86:O86"/>
    <mergeCell ref="P86:Q86"/>
    <mergeCell ref="R86:S86"/>
    <mergeCell ref="T86:U86"/>
    <mergeCell ref="V86:W86"/>
    <mergeCell ref="X86:Y86"/>
    <mergeCell ref="Z86:AA86"/>
    <mergeCell ref="AB86:AC86"/>
    <mergeCell ref="AD86:AE86"/>
    <mergeCell ref="AF86:AG86"/>
    <mergeCell ref="AH86:AI86"/>
    <mergeCell ref="AJ86:AK86"/>
    <mergeCell ref="AL86:AM86"/>
    <mergeCell ref="AN86:AO86"/>
    <mergeCell ref="AP86:AQ86"/>
    <mergeCell ref="AR86:AS86"/>
    <mergeCell ref="AT86:AU86"/>
    <mergeCell ref="AV86:AW86"/>
    <mergeCell ref="AX86:AY86"/>
    <mergeCell ref="AZ86:BA86"/>
    <mergeCell ref="BB86:BC86"/>
    <mergeCell ref="BD86:BE86"/>
    <mergeCell ref="BF86:BG86"/>
    <mergeCell ref="BH86:BI86"/>
    <mergeCell ref="BJ86:BK86"/>
    <mergeCell ref="BL86:BM86"/>
    <mergeCell ref="BN86:BO86"/>
    <mergeCell ref="BP86:BQ86"/>
    <mergeCell ref="BR86:BS86"/>
    <mergeCell ref="BT86:BU86"/>
    <mergeCell ref="BV86:BW86"/>
    <mergeCell ref="BX86:BY86"/>
    <mergeCell ref="BZ86:CA86"/>
    <mergeCell ref="CB86:CC86"/>
    <mergeCell ref="CD86:CE86"/>
    <mergeCell ref="CF86:CG86"/>
    <mergeCell ref="CH86:CI86"/>
    <mergeCell ref="CJ86:CK86"/>
    <mergeCell ref="CL86:CM86"/>
    <mergeCell ref="CN86:CO86"/>
    <mergeCell ref="CP86:CQ86"/>
    <mergeCell ref="CR86:CS86"/>
    <mergeCell ref="CT86:CU86"/>
    <mergeCell ref="CV86:CW86"/>
    <mergeCell ref="CX86:CY86"/>
    <mergeCell ref="CZ86:DA86"/>
    <mergeCell ref="DB86:DC86"/>
    <mergeCell ref="DD86:DE86"/>
    <mergeCell ref="DF86:DG86"/>
    <mergeCell ref="DH86:DI86"/>
    <mergeCell ref="DJ86:DK86"/>
    <mergeCell ref="DL86:DM86"/>
    <mergeCell ref="DN86:DO86"/>
    <mergeCell ref="DP86:DQ86"/>
    <mergeCell ref="DR86:DS86"/>
    <mergeCell ref="DT86:DU86"/>
    <mergeCell ref="DV86:DW86"/>
    <mergeCell ref="DX86:DY86"/>
    <mergeCell ref="DZ86:EA86"/>
    <mergeCell ref="EB86:EC86"/>
    <mergeCell ref="ED86:EE86"/>
    <mergeCell ref="EF86:EG86"/>
    <mergeCell ref="EH86:EI86"/>
    <mergeCell ref="EJ86:EK86"/>
    <mergeCell ref="EL86:EM86"/>
    <mergeCell ref="EN86:EO86"/>
    <mergeCell ref="EP86:EQ86"/>
    <mergeCell ref="ER86:ES86"/>
    <mergeCell ref="ET86:EU86"/>
    <mergeCell ref="EV86:EW86"/>
    <mergeCell ref="EX86:EY86"/>
    <mergeCell ref="EZ86:FA86"/>
    <mergeCell ref="FB86:FC86"/>
    <mergeCell ref="FD86:FE86"/>
    <mergeCell ref="FF86:FG86"/>
    <mergeCell ref="FH86:FI86"/>
    <mergeCell ref="FJ86:FK86"/>
    <mergeCell ref="FL86:FM86"/>
    <mergeCell ref="FN86:FO86"/>
    <mergeCell ref="FP86:FQ86"/>
    <mergeCell ref="FR86:FS86"/>
    <mergeCell ref="FT86:FU86"/>
    <mergeCell ref="FV86:FW86"/>
    <mergeCell ref="FX86:FY86"/>
    <mergeCell ref="FZ86:GA86"/>
    <mergeCell ref="GB86:GC86"/>
    <mergeCell ref="GD86:GE86"/>
    <mergeCell ref="GF86:GG86"/>
    <mergeCell ref="F87:G87"/>
    <mergeCell ref="H87:I87"/>
    <mergeCell ref="J87:K87"/>
    <mergeCell ref="L87:M87"/>
    <mergeCell ref="N87:O87"/>
    <mergeCell ref="P87:Q87"/>
    <mergeCell ref="R87:S87"/>
    <mergeCell ref="T87:U87"/>
    <mergeCell ref="V87:W87"/>
    <mergeCell ref="X87:Y87"/>
    <mergeCell ref="Z87:AA87"/>
    <mergeCell ref="AB87:AC87"/>
    <mergeCell ref="AD87:AE87"/>
    <mergeCell ref="AF87:AG87"/>
    <mergeCell ref="AH87:AI87"/>
    <mergeCell ref="AJ87:AK87"/>
    <mergeCell ref="AL87:AM87"/>
    <mergeCell ref="AN87:AO87"/>
    <mergeCell ref="AP87:AQ87"/>
    <mergeCell ref="AR87:AS87"/>
    <mergeCell ref="AT87:AU87"/>
    <mergeCell ref="AV87:AW87"/>
    <mergeCell ref="AX87:AY87"/>
    <mergeCell ref="AZ87:BA87"/>
    <mergeCell ref="BB87:BC87"/>
    <mergeCell ref="BD87:BE87"/>
    <mergeCell ref="BF87:BG87"/>
    <mergeCell ref="BH87:BI87"/>
    <mergeCell ref="BJ87:BK87"/>
    <mergeCell ref="BL87:BM87"/>
    <mergeCell ref="BN87:BO87"/>
    <mergeCell ref="BP87:BQ87"/>
    <mergeCell ref="BR87:BS87"/>
    <mergeCell ref="BT87:BU87"/>
    <mergeCell ref="BV87:BW87"/>
    <mergeCell ref="BX87:BY87"/>
    <mergeCell ref="BZ87:CA87"/>
    <mergeCell ref="CB87:CC87"/>
    <mergeCell ref="CD87:CE87"/>
    <mergeCell ref="CF87:CG87"/>
    <mergeCell ref="CH87:CI87"/>
    <mergeCell ref="CJ87:CK87"/>
    <mergeCell ref="CL87:CM87"/>
    <mergeCell ref="CN87:CO87"/>
    <mergeCell ref="CP87:CQ87"/>
    <mergeCell ref="CR87:CS87"/>
    <mergeCell ref="CT87:CU87"/>
    <mergeCell ref="CV87:CW87"/>
    <mergeCell ref="CX87:CY87"/>
    <mergeCell ref="CZ87:DA87"/>
    <mergeCell ref="DB87:DC87"/>
    <mergeCell ref="DD87:DE87"/>
    <mergeCell ref="DF87:DG87"/>
    <mergeCell ref="DH87:DI87"/>
    <mergeCell ref="DJ87:DK87"/>
    <mergeCell ref="DL87:DM87"/>
    <mergeCell ref="DN87:DO87"/>
    <mergeCell ref="DP87:DQ87"/>
    <mergeCell ref="DR87:DS87"/>
    <mergeCell ref="DT87:DU87"/>
    <mergeCell ref="DV87:DW87"/>
    <mergeCell ref="DX87:DY87"/>
    <mergeCell ref="DZ87:EA87"/>
    <mergeCell ref="EB87:EC87"/>
    <mergeCell ref="ED87:EE87"/>
    <mergeCell ref="EF87:EG87"/>
    <mergeCell ref="EH87:EI87"/>
    <mergeCell ref="EJ87:EK87"/>
    <mergeCell ref="EL87:EM87"/>
    <mergeCell ref="EN87:EO87"/>
    <mergeCell ref="EP87:EQ87"/>
    <mergeCell ref="ER87:ES87"/>
    <mergeCell ref="ET87:EU87"/>
    <mergeCell ref="EV87:EW87"/>
    <mergeCell ref="EX87:EY87"/>
    <mergeCell ref="EZ87:FA87"/>
    <mergeCell ref="FB87:FC87"/>
    <mergeCell ref="FD87:FE87"/>
    <mergeCell ref="FF87:FG87"/>
    <mergeCell ref="FH87:FI87"/>
    <mergeCell ref="FJ87:FK87"/>
    <mergeCell ref="FL87:FM87"/>
    <mergeCell ref="FN87:FO87"/>
    <mergeCell ref="FP87:FQ87"/>
    <mergeCell ref="FR87:FS87"/>
    <mergeCell ref="FT87:FU87"/>
    <mergeCell ref="FV87:FW87"/>
    <mergeCell ref="FX87:FY87"/>
    <mergeCell ref="FZ87:GA87"/>
    <mergeCell ref="GB87:GC87"/>
    <mergeCell ref="GD87:GE87"/>
    <mergeCell ref="GF87:GG87"/>
    <mergeCell ref="F88:G88"/>
    <mergeCell ref="H88:I88"/>
    <mergeCell ref="J88:K88"/>
    <mergeCell ref="L88:M88"/>
    <mergeCell ref="N88:O88"/>
    <mergeCell ref="P88:Q88"/>
    <mergeCell ref="R88:S88"/>
    <mergeCell ref="T88:U88"/>
    <mergeCell ref="V88:W88"/>
    <mergeCell ref="X88:Y88"/>
    <mergeCell ref="Z88:AA88"/>
    <mergeCell ref="AB88:AC88"/>
    <mergeCell ref="AD88:AE88"/>
    <mergeCell ref="AF88:AG88"/>
    <mergeCell ref="AH88:AI88"/>
    <mergeCell ref="AJ88:AK88"/>
    <mergeCell ref="AL88:AM88"/>
    <mergeCell ref="AN88:AO88"/>
    <mergeCell ref="AP88:AQ88"/>
    <mergeCell ref="AR88:AS88"/>
    <mergeCell ref="AT88:AU88"/>
    <mergeCell ref="AV88:AW88"/>
    <mergeCell ref="AX88:AY88"/>
    <mergeCell ref="AZ88:BA88"/>
    <mergeCell ref="BB88:BC88"/>
    <mergeCell ref="BD88:BE88"/>
    <mergeCell ref="BF88:BG88"/>
    <mergeCell ref="BH88:BI88"/>
    <mergeCell ref="BJ88:BK88"/>
    <mergeCell ref="BL88:BM88"/>
    <mergeCell ref="BN88:BO88"/>
    <mergeCell ref="BP88:BQ88"/>
    <mergeCell ref="BR88:BS88"/>
    <mergeCell ref="BT88:BU88"/>
    <mergeCell ref="BV88:BW88"/>
    <mergeCell ref="BX88:BY88"/>
    <mergeCell ref="BZ88:CA88"/>
    <mergeCell ref="CB88:CC88"/>
    <mergeCell ref="CD88:CE88"/>
    <mergeCell ref="CF88:CG88"/>
    <mergeCell ref="CH88:CI88"/>
    <mergeCell ref="CJ88:CK88"/>
    <mergeCell ref="CL88:CM88"/>
    <mergeCell ref="CN88:CO88"/>
    <mergeCell ref="CP88:CQ88"/>
    <mergeCell ref="CR88:CS88"/>
    <mergeCell ref="CT88:CU88"/>
    <mergeCell ref="CV88:CW88"/>
    <mergeCell ref="CX88:CY88"/>
    <mergeCell ref="CZ88:DA88"/>
    <mergeCell ref="DB88:DC88"/>
    <mergeCell ref="DD88:DE88"/>
    <mergeCell ref="DF88:DG88"/>
    <mergeCell ref="DH88:DI88"/>
    <mergeCell ref="DJ88:DK88"/>
    <mergeCell ref="DL88:DM88"/>
    <mergeCell ref="DN88:DO88"/>
    <mergeCell ref="DP88:DQ88"/>
    <mergeCell ref="DR88:DS88"/>
    <mergeCell ref="DT88:DU88"/>
    <mergeCell ref="DV88:DW88"/>
    <mergeCell ref="DX88:DY88"/>
    <mergeCell ref="DZ88:EA88"/>
    <mergeCell ref="EB88:EC88"/>
    <mergeCell ref="ED88:EE88"/>
    <mergeCell ref="EF88:EG88"/>
    <mergeCell ref="EH88:EI88"/>
    <mergeCell ref="EJ88:EK88"/>
    <mergeCell ref="EL88:EM88"/>
    <mergeCell ref="EN88:EO88"/>
    <mergeCell ref="EP88:EQ88"/>
    <mergeCell ref="ER88:ES88"/>
    <mergeCell ref="ET88:EU88"/>
    <mergeCell ref="EV88:EW88"/>
    <mergeCell ref="EX88:EY88"/>
    <mergeCell ref="EZ88:FA88"/>
    <mergeCell ref="FB88:FC88"/>
    <mergeCell ref="FD88:FE88"/>
    <mergeCell ref="FF88:FG88"/>
    <mergeCell ref="FH88:FI88"/>
    <mergeCell ref="FJ88:FK88"/>
    <mergeCell ref="FL88:FM88"/>
    <mergeCell ref="FN88:FO88"/>
    <mergeCell ref="FP88:FQ88"/>
    <mergeCell ref="FR88:FS88"/>
    <mergeCell ref="FT88:FU88"/>
    <mergeCell ref="FV88:FW88"/>
    <mergeCell ref="FX88:FY88"/>
    <mergeCell ref="FZ88:GA88"/>
    <mergeCell ref="GB88:GC88"/>
    <mergeCell ref="GD88:GE88"/>
    <mergeCell ref="GF88:GG88"/>
    <mergeCell ref="F89:G89"/>
    <mergeCell ref="H89:I89"/>
    <mergeCell ref="J89:K89"/>
    <mergeCell ref="L89:M89"/>
    <mergeCell ref="N89:O89"/>
    <mergeCell ref="P89:Q89"/>
    <mergeCell ref="R89:S89"/>
    <mergeCell ref="T89:U89"/>
    <mergeCell ref="V89:W89"/>
    <mergeCell ref="X89:Y89"/>
    <mergeCell ref="Z89:AA89"/>
    <mergeCell ref="AB89:AC89"/>
    <mergeCell ref="AD89:AE89"/>
    <mergeCell ref="AF89:AG89"/>
    <mergeCell ref="AH89:AI89"/>
    <mergeCell ref="AJ89:AK89"/>
    <mergeCell ref="AL89:AM89"/>
    <mergeCell ref="AN89:AO89"/>
    <mergeCell ref="AP89:AQ89"/>
    <mergeCell ref="AR89:AS89"/>
    <mergeCell ref="AT89:AU89"/>
    <mergeCell ref="AV89:AW89"/>
    <mergeCell ref="AX89:AY89"/>
    <mergeCell ref="AZ89:BA89"/>
    <mergeCell ref="BB89:BC89"/>
    <mergeCell ref="BD89:BE89"/>
    <mergeCell ref="BF89:BG89"/>
    <mergeCell ref="BH89:BI89"/>
    <mergeCell ref="BJ89:BK89"/>
    <mergeCell ref="BL89:BM89"/>
    <mergeCell ref="BN89:BO89"/>
    <mergeCell ref="BP89:BQ89"/>
    <mergeCell ref="BR89:BS89"/>
    <mergeCell ref="BT89:BU89"/>
    <mergeCell ref="BV89:BW89"/>
    <mergeCell ref="BX89:BY89"/>
    <mergeCell ref="BZ89:CA89"/>
    <mergeCell ref="CB89:CC89"/>
    <mergeCell ref="CD89:CE89"/>
    <mergeCell ref="CF89:CG89"/>
    <mergeCell ref="CH89:CI89"/>
    <mergeCell ref="CJ89:CK89"/>
    <mergeCell ref="CL89:CM89"/>
    <mergeCell ref="CN89:CO89"/>
    <mergeCell ref="CP89:CQ89"/>
    <mergeCell ref="CR89:CS89"/>
    <mergeCell ref="CT89:CU89"/>
    <mergeCell ref="CV89:CW89"/>
    <mergeCell ref="CX89:CY89"/>
    <mergeCell ref="CZ89:DA89"/>
    <mergeCell ref="DB89:DC89"/>
    <mergeCell ref="DD89:DE89"/>
    <mergeCell ref="DF89:DG89"/>
    <mergeCell ref="DH89:DI89"/>
    <mergeCell ref="DJ89:DK89"/>
    <mergeCell ref="DL89:DM89"/>
    <mergeCell ref="DN89:DO89"/>
    <mergeCell ref="DP89:DQ89"/>
    <mergeCell ref="DR89:DS89"/>
    <mergeCell ref="DT89:DU89"/>
    <mergeCell ref="DV89:DW89"/>
    <mergeCell ref="DX89:DY89"/>
    <mergeCell ref="DZ89:EA89"/>
    <mergeCell ref="EB89:EC89"/>
    <mergeCell ref="ED89:EE89"/>
    <mergeCell ref="EF89:EG89"/>
    <mergeCell ref="EH89:EI89"/>
    <mergeCell ref="EJ89:EK89"/>
    <mergeCell ref="EL89:EM89"/>
    <mergeCell ref="EN89:EO89"/>
    <mergeCell ref="EP89:EQ89"/>
    <mergeCell ref="ER89:ES89"/>
    <mergeCell ref="ET89:EU89"/>
    <mergeCell ref="EV89:EW89"/>
    <mergeCell ref="EX89:EY89"/>
    <mergeCell ref="EZ89:FA89"/>
    <mergeCell ref="FB89:FC89"/>
    <mergeCell ref="FD89:FE89"/>
    <mergeCell ref="FF89:FG89"/>
    <mergeCell ref="FH89:FI89"/>
    <mergeCell ref="FJ89:FK89"/>
    <mergeCell ref="FL89:FM89"/>
    <mergeCell ref="FN89:FO89"/>
    <mergeCell ref="FP89:FQ89"/>
    <mergeCell ref="FR89:FS89"/>
    <mergeCell ref="FT89:FU89"/>
    <mergeCell ref="FV89:FW89"/>
    <mergeCell ref="FX89:FY89"/>
    <mergeCell ref="FZ89:GA89"/>
    <mergeCell ref="GB89:GC89"/>
    <mergeCell ref="GD89:GE89"/>
    <mergeCell ref="GF89:GG89"/>
    <mergeCell ref="F90:G90"/>
    <mergeCell ref="H90:I90"/>
    <mergeCell ref="J90:K90"/>
    <mergeCell ref="L90:M90"/>
    <mergeCell ref="N90:O90"/>
    <mergeCell ref="P90:Q90"/>
    <mergeCell ref="R90:S90"/>
    <mergeCell ref="T90:U90"/>
    <mergeCell ref="V90:W90"/>
    <mergeCell ref="X90:Y90"/>
    <mergeCell ref="Z90:AA90"/>
    <mergeCell ref="AB90:AC90"/>
    <mergeCell ref="AD90:AE90"/>
    <mergeCell ref="AF90:AG90"/>
    <mergeCell ref="AH90:AI90"/>
    <mergeCell ref="AJ90:AK90"/>
    <mergeCell ref="AL90:AM90"/>
    <mergeCell ref="AN90:AO90"/>
    <mergeCell ref="AP90:AQ90"/>
    <mergeCell ref="AR90:AS90"/>
    <mergeCell ref="AT90:AU90"/>
    <mergeCell ref="AV90:AW90"/>
    <mergeCell ref="AX90:AY90"/>
    <mergeCell ref="AZ90:BA90"/>
    <mergeCell ref="BB90:BC90"/>
    <mergeCell ref="BD90:BE90"/>
    <mergeCell ref="BF90:BG90"/>
    <mergeCell ref="BH90:BI90"/>
    <mergeCell ref="BJ90:BK90"/>
    <mergeCell ref="BL90:BM90"/>
    <mergeCell ref="BN90:BO90"/>
    <mergeCell ref="BP90:BQ90"/>
    <mergeCell ref="BR90:BS90"/>
    <mergeCell ref="BT90:BU90"/>
    <mergeCell ref="BV90:BW90"/>
    <mergeCell ref="BX90:BY90"/>
    <mergeCell ref="BZ90:CA90"/>
    <mergeCell ref="CB90:CC90"/>
    <mergeCell ref="CD90:CE90"/>
    <mergeCell ref="CF90:CG90"/>
    <mergeCell ref="CH90:CI90"/>
    <mergeCell ref="CJ90:CK90"/>
    <mergeCell ref="CL90:CM90"/>
    <mergeCell ref="CN90:CO90"/>
    <mergeCell ref="CP90:CQ90"/>
    <mergeCell ref="CR90:CS90"/>
    <mergeCell ref="CT90:CU90"/>
    <mergeCell ref="CV90:CW90"/>
    <mergeCell ref="CX90:CY90"/>
    <mergeCell ref="CZ90:DA90"/>
    <mergeCell ref="DB90:DC90"/>
    <mergeCell ref="DD90:DE90"/>
    <mergeCell ref="DF90:DG90"/>
    <mergeCell ref="DH90:DI90"/>
    <mergeCell ref="DJ90:DK90"/>
    <mergeCell ref="DL90:DM90"/>
    <mergeCell ref="DN90:DO90"/>
    <mergeCell ref="DP90:DQ90"/>
    <mergeCell ref="DR90:DS90"/>
    <mergeCell ref="DT90:DU90"/>
    <mergeCell ref="DV90:DW90"/>
    <mergeCell ref="DX90:DY90"/>
    <mergeCell ref="DZ90:EA90"/>
    <mergeCell ref="EB90:EC90"/>
    <mergeCell ref="ED90:EE90"/>
    <mergeCell ref="EF90:EG90"/>
    <mergeCell ref="EH90:EI90"/>
    <mergeCell ref="EJ90:EK90"/>
    <mergeCell ref="EL90:EM90"/>
    <mergeCell ref="EN90:EO90"/>
    <mergeCell ref="EP90:EQ90"/>
    <mergeCell ref="ER90:ES90"/>
    <mergeCell ref="ET90:EU90"/>
    <mergeCell ref="EV90:EW90"/>
    <mergeCell ref="EX90:EY90"/>
    <mergeCell ref="EZ90:FA90"/>
    <mergeCell ref="FB90:FC90"/>
    <mergeCell ref="FD90:FE90"/>
    <mergeCell ref="FF90:FG90"/>
    <mergeCell ref="FH90:FI90"/>
    <mergeCell ref="FJ90:FK90"/>
    <mergeCell ref="FL90:FM90"/>
    <mergeCell ref="FN90:FO90"/>
    <mergeCell ref="FP90:FQ90"/>
    <mergeCell ref="FR90:FS90"/>
    <mergeCell ref="FT90:FU90"/>
    <mergeCell ref="FV90:FW90"/>
    <mergeCell ref="FX90:FY90"/>
    <mergeCell ref="FZ90:GA90"/>
    <mergeCell ref="GB90:GC90"/>
    <mergeCell ref="GD90:GE90"/>
    <mergeCell ref="GF90:GG90"/>
    <mergeCell ref="F91:G91"/>
    <mergeCell ref="H91:I91"/>
    <mergeCell ref="J91:K91"/>
    <mergeCell ref="L91:M91"/>
    <mergeCell ref="N91:O91"/>
    <mergeCell ref="P91:Q91"/>
    <mergeCell ref="R91:S91"/>
    <mergeCell ref="T91:U91"/>
    <mergeCell ref="V91:W91"/>
    <mergeCell ref="X91:Y91"/>
    <mergeCell ref="Z91:AA91"/>
    <mergeCell ref="AB91:AC91"/>
    <mergeCell ref="AD91:AE91"/>
    <mergeCell ref="AF91:AG91"/>
    <mergeCell ref="AH91:AI91"/>
    <mergeCell ref="AJ91:AK91"/>
    <mergeCell ref="AL91:AM91"/>
    <mergeCell ref="AN91:AO91"/>
    <mergeCell ref="AP91:AQ91"/>
    <mergeCell ref="AR91:AS91"/>
    <mergeCell ref="AT91:AU91"/>
    <mergeCell ref="AV91:AW91"/>
    <mergeCell ref="AX91:AY91"/>
    <mergeCell ref="AZ91:BA91"/>
    <mergeCell ref="BB91:BC91"/>
    <mergeCell ref="BD91:BE91"/>
    <mergeCell ref="BF91:BG91"/>
    <mergeCell ref="BH91:BI91"/>
    <mergeCell ref="BJ91:BK91"/>
    <mergeCell ref="BL91:BM91"/>
    <mergeCell ref="BN91:BO91"/>
    <mergeCell ref="BP91:BQ91"/>
    <mergeCell ref="BR91:BS91"/>
    <mergeCell ref="BT91:BU91"/>
    <mergeCell ref="BV91:BW91"/>
    <mergeCell ref="BX91:BY91"/>
    <mergeCell ref="BZ91:CA91"/>
    <mergeCell ref="CB91:CC91"/>
    <mergeCell ref="CD91:CE91"/>
    <mergeCell ref="CF91:CG91"/>
    <mergeCell ref="CH91:CI91"/>
    <mergeCell ref="CJ91:CK91"/>
    <mergeCell ref="CL91:CM91"/>
    <mergeCell ref="CN91:CO91"/>
    <mergeCell ref="CP91:CQ91"/>
    <mergeCell ref="CR91:CS91"/>
    <mergeCell ref="CT91:CU91"/>
    <mergeCell ref="CV91:CW91"/>
    <mergeCell ref="CX91:CY91"/>
    <mergeCell ref="CZ91:DA91"/>
    <mergeCell ref="DB91:DC91"/>
    <mergeCell ref="DD91:DE91"/>
    <mergeCell ref="DF91:DG91"/>
    <mergeCell ref="DH91:DI91"/>
    <mergeCell ref="DJ91:DK91"/>
    <mergeCell ref="DL91:DM91"/>
    <mergeCell ref="DN91:DO91"/>
    <mergeCell ref="DP91:DQ91"/>
    <mergeCell ref="DR91:DS91"/>
    <mergeCell ref="DT91:DU91"/>
    <mergeCell ref="DV91:DW91"/>
    <mergeCell ref="DX91:DY91"/>
    <mergeCell ref="DZ91:EA91"/>
    <mergeCell ref="EB91:EC91"/>
    <mergeCell ref="ED91:EE91"/>
    <mergeCell ref="EF91:EG91"/>
    <mergeCell ref="EH91:EI91"/>
    <mergeCell ref="EJ91:EK91"/>
    <mergeCell ref="EL91:EM91"/>
    <mergeCell ref="EN91:EO91"/>
    <mergeCell ref="EP91:EQ91"/>
    <mergeCell ref="ER91:ES91"/>
    <mergeCell ref="ET91:EU91"/>
    <mergeCell ref="EV91:EW91"/>
    <mergeCell ref="EX91:EY91"/>
    <mergeCell ref="EZ91:FA91"/>
    <mergeCell ref="FB91:FC91"/>
    <mergeCell ref="FD91:FE91"/>
    <mergeCell ref="FF91:FG91"/>
    <mergeCell ref="FH91:FI91"/>
    <mergeCell ref="FJ91:FK91"/>
    <mergeCell ref="FL91:FM91"/>
    <mergeCell ref="FN91:FO91"/>
    <mergeCell ref="FP91:FQ91"/>
    <mergeCell ref="FR91:FS91"/>
    <mergeCell ref="FT91:FU91"/>
    <mergeCell ref="FV91:FW91"/>
    <mergeCell ref="FX91:FY91"/>
    <mergeCell ref="FZ91:GA91"/>
    <mergeCell ref="GB91:GC91"/>
    <mergeCell ref="GD91:GE91"/>
    <mergeCell ref="GF91:GG91"/>
    <mergeCell ref="F92:G92"/>
    <mergeCell ref="H92:I92"/>
    <mergeCell ref="J92:K92"/>
    <mergeCell ref="L92:M92"/>
    <mergeCell ref="N92:O92"/>
    <mergeCell ref="P92:Q92"/>
    <mergeCell ref="R92:S92"/>
    <mergeCell ref="T92:U92"/>
    <mergeCell ref="V92:W92"/>
    <mergeCell ref="X92:Y92"/>
    <mergeCell ref="Z92:AA92"/>
    <mergeCell ref="AB92:AC92"/>
    <mergeCell ref="AD92:AE92"/>
    <mergeCell ref="AF92:AG92"/>
    <mergeCell ref="AH92:AI92"/>
    <mergeCell ref="AJ92:AK92"/>
    <mergeCell ref="AL92:AM92"/>
    <mergeCell ref="AN92:AO92"/>
    <mergeCell ref="AP92:AQ92"/>
    <mergeCell ref="AR92:AS92"/>
    <mergeCell ref="AT92:AU92"/>
    <mergeCell ref="AV92:AW92"/>
    <mergeCell ref="AX92:AY92"/>
    <mergeCell ref="AZ92:BA92"/>
    <mergeCell ref="BB92:BC92"/>
    <mergeCell ref="BD92:BE92"/>
    <mergeCell ref="BF92:BG92"/>
    <mergeCell ref="BH92:BI92"/>
    <mergeCell ref="BJ92:BK92"/>
    <mergeCell ref="BL92:BM92"/>
    <mergeCell ref="BN92:BO92"/>
    <mergeCell ref="BP92:BQ92"/>
    <mergeCell ref="BR92:BS92"/>
    <mergeCell ref="BT92:BU92"/>
    <mergeCell ref="BV92:BW92"/>
    <mergeCell ref="BX92:BY92"/>
    <mergeCell ref="BZ92:CA92"/>
    <mergeCell ref="CB92:CC92"/>
    <mergeCell ref="CD92:CE92"/>
    <mergeCell ref="CF92:CG92"/>
    <mergeCell ref="CH92:CI92"/>
    <mergeCell ref="CJ92:CK92"/>
    <mergeCell ref="CL92:CM92"/>
    <mergeCell ref="CN92:CO92"/>
    <mergeCell ref="CP92:CQ92"/>
    <mergeCell ref="CR92:CS92"/>
    <mergeCell ref="CT92:CU92"/>
    <mergeCell ref="CV92:CW92"/>
    <mergeCell ref="CX92:CY92"/>
    <mergeCell ref="CZ92:DA92"/>
    <mergeCell ref="DB92:DC92"/>
    <mergeCell ref="DD92:DE92"/>
    <mergeCell ref="DF92:DG92"/>
    <mergeCell ref="DH92:DI92"/>
    <mergeCell ref="DJ92:DK92"/>
    <mergeCell ref="DL92:DM92"/>
    <mergeCell ref="DN92:DO92"/>
    <mergeCell ref="DP92:DQ92"/>
    <mergeCell ref="DR92:DS92"/>
    <mergeCell ref="DT92:DU92"/>
    <mergeCell ref="DV92:DW92"/>
    <mergeCell ref="DX92:DY92"/>
    <mergeCell ref="DZ92:EA92"/>
    <mergeCell ref="EB92:EC92"/>
    <mergeCell ref="ED92:EE92"/>
    <mergeCell ref="EF92:EG92"/>
    <mergeCell ref="EH92:EI92"/>
    <mergeCell ref="EJ92:EK92"/>
    <mergeCell ref="EL92:EM92"/>
    <mergeCell ref="EN92:EO92"/>
    <mergeCell ref="EP92:EQ92"/>
    <mergeCell ref="ER92:ES92"/>
    <mergeCell ref="ET92:EU92"/>
    <mergeCell ref="EV92:EW92"/>
    <mergeCell ref="EX92:EY92"/>
    <mergeCell ref="EZ92:FA92"/>
    <mergeCell ref="FB92:FC92"/>
    <mergeCell ref="FD92:FE92"/>
    <mergeCell ref="FF92:FG92"/>
    <mergeCell ref="FH92:FI92"/>
    <mergeCell ref="FJ92:FK92"/>
    <mergeCell ref="FL92:FM92"/>
    <mergeCell ref="FN92:FO92"/>
    <mergeCell ref="FP92:FQ92"/>
    <mergeCell ref="FR92:FS92"/>
    <mergeCell ref="FT92:FU92"/>
    <mergeCell ref="FV92:FW92"/>
    <mergeCell ref="FX92:FY92"/>
    <mergeCell ref="FZ92:GA92"/>
    <mergeCell ref="GB92:GC92"/>
    <mergeCell ref="GD92:GE92"/>
    <mergeCell ref="GF92:GG92"/>
    <mergeCell ref="F93:G93"/>
    <mergeCell ref="H93:I93"/>
    <mergeCell ref="J93:K93"/>
    <mergeCell ref="L93:M93"/>
    <mergeCell ref="N93:O93"/>
    <mergeCell ref="P93:Q93"/>
    <mergeCell ref="R93:S93"/>
    <mergeCell ref="T93:U93"/>
    <mergeCell ref="V93:W93"/>
    <mergeCell ref="X93:Y93"/>
    <mergeCell ref="Z93:AA93"/>
    <mergeCell ref="AB93:AC93"/>
    <mergeCell ref="AD93:AE93"/>
    <mergeCell ref="AF93:AG93"/>
    <mergeCell ref="AH93:AI93"/>
    <mergeCell ref="AJ93:AK93"/>
    <mergeCell ref="AL93:AM93"/>
    <mergeCell ref="AN93:AO93"/>
    <mergeCell ref="AP93:AQ93"/>
    <mergeCell ref="AR93:AS93"/>
    <mergeCell ref="AT93:AU93"/>
    <mergeCell ref="AV93:AW93"/>
    <mergeCell ref="AX93:AY93"/>
    <mergeCell ref="AZ93:BA93"/>
    <mergeCell ref="BB93:BC93"/>
    <mergeCell ref="BD93:BE93"/>
    <mergeCell ref="BF93:BG93"/>
    <mergeCell ref="BH93:BI93"/>
    <mergeCell ref="BJ93:BK93"/>
    <mergeCell ref="BL93:BM93"/>
    <mergeCell ref="BN93:BO93"/>
    <mergeCell ref="BP93:BQ93"/>
    <mergeCell ref="BR93:BS93"/>
    <mergeCell ref="BT93:BU93"/>
    <mergeCell ref="BV93:BW93"/>
    <mergeCell ref="BX93:BY93"/>
    <mergeCell ref="BZ93:CA93"/>
    <mergeCell ref="CB93:CC93"/>
    <mergeCell ref="CD93:CE93"/>
    <mergeCell ref="CF93:CG93"/>
    <mergeCell ref="CH93:CI93"/>
    <mergeCell ref="CJ93:CK93"/>
    <mergeCell ref="CL93:CM93"/>
    <mergeCell ref="CN93:CO93"/>
    <mergeCell ref="CP93:CQ93"/>
    <mergeCell ref="CR93:CS93"/>
    <mergeCell ref="CT93:CU93"/>
    <mergeCell ref="CV93:CW93"/>
    <mergeCell ref="CX93:CY93"/>
    <mergeCell ref="CZ93:DA93"/>
    <mergeCell ref="DB93:DC93"/>
    <mergeCell ref="DD93:DE93"/>
    <mergeCell ref="DF93:DG93"/>
    <mergeCell ref="DH93:DI93"/>
    <mergeCell ref="DJ93:DK93"/>
    <mergeCell ref="DL93:DM93"/>
    <mergeCell ref="DN93:DO93"/>
    <mergeCell ref="DP93:DQ93"/>
    <mergeCell ref="DR93:DS93"/>
    <mergeCell ref="DT93:DU93"/>
    <mergeCell ref="DV93:DW93"/>
    <mergeCell ref="DX93:DY93"/>
    <mergeCell ref="DZ93:EA93"/>
    <mergeCell ref="EB93:EC93"/>
    <mergeCell ref="ED93:EE93"/>
    <mergeCell ref="EF93:EG93"/>
    <mergeCell ref="EH93:EI93"/>
    <mergeCell ref="EJ93:EK93"/>
    <mergeCell ref="EL93:EM93"/>
    <mergeCell ref="EN93:EO93"/>
    <mergeCell ref="EP93:EQ93"/>
    <mergeCell ref="ER93:ES93"/>
    <mergeCell ref="ET93:EU93"/>
    <mergeCell ref="EV93:EW93"/>
    <mergeCell ref="EX93:EY93"/>
    <mergeCell ref="EZ93:FA93"/>
    <mergeCell ref="FB93:FC93"/>
    <mergeCell ref="FD93:FE93"/>
    <mergeCell ref="FF93:FG93"/>
    <mergeCell ref="FH93:FI93"/>
    <mergeCell ref="FJ93:FK93"/>
    <mergeCell ref="FL93:FM93"/>
    <mergeCell ref="FN93:FO93"/>
    <mergeCell ref="FP93:FQ93"/>
    <mergeCell ref="FR93:FS93"/>
    <mergeCell ref="FT93:FU93"/>
    <mergeCell ref="FV93:FW93"/>
    <mergeCell ref="FX93:FY93"/>
    <mergeCell ref="FZ93:GA93"/>
    <mergeCell ref="GB93:GC93"/>
    <mergeCell ref="GD93:GE93"/>
    <mergeCell ref="GF93:GG93"/>
    <mergeCell ref="F94:G94"/>
    <mergeCell ref="H94:I94"/>
    <mergeCell ref="J94:K94"/>
    <mergeCell ref="L94:M94"/>
    <mergeCell ref="N94:O94"/>
    <mergeCell ref="P94:Q94"/>
    <mergeCell ref="R94:S94"/>
    <mergeCell ref="T94:U94"/>
    <mergeCell ref="V94:W94"/>
    <mergeCell ref="X94:Y94"/>
    <mergeCell ref="Z94:AA94"/>
    <mergeCell ref="AB94:AC94"/>
    <mergeCell ref="AD94:AE94"/>
    <mergeCell ref="AF94:AG94"/>
    <mergeCell ref="AH94:AI94"/>
    <mergeCell ref="AJ94:AK94"/>
    <mergeCell ref="AL94:AM94"/>
    <mergeCell ref="AN94:AO94"/>
    <mergeCell ref="AP94:AQ94"/>
    <mergeCell ref="AR94:AS94"/>
    <mergeCell ref="AT94:AU94"/>
    <mergeCell ref="AV94:AW94"/>
    <mergeCell ref="AX94:AY94"/>
    <mergeCell ref="AZ94:BA94"/>
    <mergeCell ref="BB94:BC94"/>
    <mergeCell ref="BD94:BE94"/>
    <mergeCell ref="BF94:BG94"/>
    <mergeCell ref="BH94:BI94"/>
    <mergeCell ref="BJ94:BK94"/>
    <mergeCell ref="BL94:BM94"/>
    <mergeCell ref="BN94:BO94"/>
    <mergeCell ref="BP94:BQ94"/>
    <mergeCell ref="BR94:BS94"/>
    <mergeCell ref="BT94:BU94"/>
    <mergeCell ref="BV94:BW94"/>
    <mergeCell ref="BX94:BY94"/>
    <mergeCell ref="BZ94:CA94"/>
    <mergeCell ref="CB94:CC94"/>
    <mergeCell ref="CD94:CE94"/>
    <mergeCell ref="CF94:CG94"/>
    <mergeCell ref="CH94:CI94"/>
    <mergeCell ref="CJ94:CK94"/>
    <mergeCell ref="CL94:CM94"/>
    <mergeCell ref="CN94:CO94"/>
    <mergeCell ref="CP94:CQ94"/>
    <mergeCell ref="CR94:CS94"/>
    <mergeCell ref="CT94:CU94"/>
    <mergeCell ref="CV94:CW94"/>
    <mergeCell ref="CX94:CY94"/>
    <mergeCell ref="CZ94:DA94"/>
    <mergeCell ref="DB94:DC94"/>
    <mergeCell ref="DD94:DE94"/>
    <mergeCell ref="DF94:DG94"/>
    <mergeCell ref="DH94:DI94"/>
    <mergeCell ref="DJ94:DK94"/>
    <mergeCell ref="DL94:DM94"/>
    <mergeCell ref="DN94:DO94"/>
    <mergeCell ref="DP94:DQ94"/>
    <mergeCell ref="DR94:DS94"/>
    <mergeCell ref="DT94:DU94"/>
    <mergeCell ref="DV94:DW94"/>
    <mergeCell ref="DX94:DY94"/>
    <mergeCell ref="DZ94:EA94"/>
    <mergeCell ref="EB94:EC94"/>
    <mergeCell ref="ED94:EE94"/>
    <mergeCell ref="EF94:EG94"/>
    <mergeCell ref="EH94:EI94"/>
    <mergeCell ref="EJ94:EK94"/>
    <mergeCell ref="EL94:EM94"/>
    <mergeCell ref="EN94:EO94"/>
    <mergeCell ref="EP94:EQ94"/>
    <mergeCell ref="ER94:ES94"/>
    <mergeCell ref="ET94:EU94"/>
    <mergeCell ref="EV94:EW94"/>
    <mergeCell ref="EX94:EY94"/>
    <mergeCell ref="EZ94:FA94"/>
    <mergeCell ref="FB94:FC94"/>
    <mergeCell ref="FD94:FE94"/>
    <mergeCell ref="FF94:FG94"/>
    <mergeCell ref="FH94:FI94"/>
    <mergeCell ref="FJ94:FK94"/>
    <mergeCell ref="FL94:FM94"/>
    <mergeCell ref="FN94:FO94"/>
    <mergeCell ref="FP94:FQ94"/>
    <mergeCell ref="FR94:FS94"/>
    <mergeCell ref="FT94:FU94"/>
    <mergeCell ref="FV94:FW94"/>
    <mergeCell ref="FX94:FY94"/>
    <mergeCell ref="FZ94:GA94"/>
    <mergeCell ref="GB94:GC94"/>
    <mergeCell ref="GD94:GE94"/>
    <mergeCell ref="GF94:GG94"/>
    <mergeCell ref="F95:G95"/>
    <mergeCell ref="H95:I95"/>
    <mergeCell ref="J95:K95"/>
    <mergeCell ref="L95:M95"/>
    <mergeCell ref="N95:O95"/>
    <mergeCell ref="P95:Q95"/>
    <mergeCell ref="R95:S95"/>
    <mergeCell ref="T95:U95"/>
    <mergeCell ref="V95:W95"/>
    <mergeCell ref="X95:Y95"/>
    <mergeCell ref="Z95:AA95"/>
    <mergeCell ref="AB95:AC95"/>
    <mergeCell ref="AD95:AE95"/>
    <mergeCell ref="AF95:AG95"/>
    <mergeCell ref="AH95:AI95"/>
    <mergeCell ref="AJ95:AK95"/>
    <mergeCell ref="AL95:AM95"/>
    <mergeCell ref="AN95:AO95"/>
    <mergeCell ref="AP95:AQ95"/>
    <mergeCell ref="AR95:AS95"/>
    <mergeCell ref="AT95:AU95"/>
    <mergeCell ref="AV95:AW95"/>
    <mergeCell ref="AX95:AY95"/>
    <mergeCell ref="AZ95:BA95"/>
    <mergeCell ref="BB95:BC95"/>
    <mergeCell ref="BD95:BE95"/>
    <mergeCell ref="BF95:BG95"/>
    <mergeCell ref="BH95:BI95"/>
    <mergeCell ref="BJ95:BK95"/>
    <mergeCell ref="BL95:BM95"/>
    <mergeCell ref="BN95:BO95"/>
    <mergeCell ref="BP95:BQ95"/>
    <mergeCell ref="BR95:BS95"/>
    <mergeCell ref="BT95:BU95"/>
    <mergeCell ref="BV95:BW95"/>
    <mergeCell ref="BX95:BY95"/>
    <mergeCell ref="BZ95:CA95"/>
    <mergeCell ref="CB95:CC95"/>
    <mergeCell ref="CD95:CE95"/>
    <mergeCell ref="CF95:CG95"/>
    <mergeCell ref="CH95:CI95"/>
    <mergeCell ref="CJ95:CK95"/>
    <mergeCell ref="CL95:CM95"/>
    <mergeCell ref="CN95:CO95"/>
    <mergeCell ref="CP95:CQ95"/>
    <mergeCell ref="CR95:CS95"/>
    <mergeCell ref="CT95:CU95"/>
    <mergeCell ref="CV95:CW95"/>
    <mergeCell ref="CX95:CY95"/>
    <mergeCell ref="CZ95:DA95"/>
    <mergeCell ref="DB95:DC95"/>
    <mergeCell ref="DD95:DE95"/>
    <mergeCell ref="DF95:DG95"/>
    <mergeCell ref="DH95:DI95"/>
    <mergeCell ref="DJ95:DK95"/>
    <mergeCell ref="DL95:DM95"/>
    <mergeCell ref="DN95:DO95"/>
    <mergeCell ref="DP95:DQ95"/>
    <mergeCell ref="DR95:DS95"/>
    <mergeCell ref="DT95:DU95"/>
    <mergeCell ref="DV95:DW95"/>
    <mergeCell ref="DX95:DY95"/>
    <mergeCell ref="DZ95:EA95"/>
    <mergeCell ref="EB95:EC95"/>
    <mergeCell ref="ED95:EE95"/>
    <mergeCell ref="EF95:EG95"/>
    <mergeCell ref="EH95:EI95"/>
    <mergeCell ref="EJ95:EK95"/>
    <mergeCell ref="EL95:EM95"/>
    <mergeCell ref="EN95:EO95"/>
    <mergeCell ref="EP95:EQ95"/>
    <mergeCell ref="ER95:ES95"/>
    <mergeCell ref="ET95:EU95"/>
    <mergeCell ref="EV95:EW95"/>
    <mergeCell ref="EX95:EY95"/>
    <mergeCell ref="EZ95:FA95"/>
    <mergeCell ref="FB95:FC95"/>
    <mergeCell ref="FD95:FE95"/>
    <mergeCell ref="FF95:FG95"/>
    <mergeCell ref="FH95:FI95"/>
    <mergeCell ref="FJ95:FK95"/>
    <mergeCell ref="FL95:FM95"/>
    <mergeCell ref="FN95:FO95"/>
    <mergeCell ref="FP95:FQ95"/>
    <mergeCell ref="FR95:FS95"/>
    <mergeCell ref="FT95:FU95"/>
    <mergeCell ref="FV95:FW95"/>
    <mergeCell ref="FX95:FY95"/>
    <mergeCell ref="FZ95:GA95"/>
    <mergeCell ref="GB95:GC95"/>
    <mergeCell ref="GD95:GE95"/>
    <mergeCell ref="GF95:GG95"/>
    <mergeCell ref="F96:G96"/>
    <mergeCell ref="H96:I96"/>
    <mergeCell ref="J96:K96"/>
    <mergeCell ref="L96:M96"/>
    <mergeCell ref="N96:O96"/>
    <mergeCell ref="P96:Q96"/>
    <mergeCell ref="R96:S96"/>
    <mergeCell ref="T96:U96"/>
    <mergeCell ref="V96:W96"/>
    <mergeCell ref="X96:Y96"/>
    <mergeCell ref="Z96:AA96"/>
    <mergeCell ref="AB96:AC96"/>
    <mergeCell ref="AD96:AE96"/>
    <mergeCell ref="AF96:AG96"/>
    <mergeCell ref="AH96:AI96"/>
    <mergeCell ref="AJ96:AK96"/>
    <mergeCell ref="AL96:AM96"/>
    <mergeCell ref="AN96:AO96"/>
    <mergeCell ref="AP96:AQ96"/>
    <mergeCell ref="AR96:AS96"/>
    <mergeCell ref="AT96:AU96"/>
    <mergeCell ref="AV96:AW96"/>
    <mergeCell ref="AX96:AY96"/>
    <mergeCell ref="AZ96:BA96"/>
    <mergeCell ref="BB96:BC96"/>
    <mergeCell ref="BD96:BE96"/>
    <mergeCell ref="BF96:BG96"/>
    <mergeCell ref="BH96:BI96"/>
    <mergeCell ref="BJ96:BK96"/>
    <mergeCell ref="BL96:BM96"/>
    <mergeCell ref="BN96:BO96"/>
    <mergeCell ref="BP96:BQ96"/>
    <mergeCell ref="BR96:BS96"/>
    <mergeCell ref="BT96:BU96"/>
    <mergeCell ref="BV96:BW96"/>
    <mergeCell ref="BX96:BY96"/>
    <mergeCell ref="BZ96:CA96"/>
    <mergeCell ref="CB96:CC96"/>
    <mergeCell ref="CD96:CE96"/>
    <mergeCell ref="CF96:CG96"/>
    <mergeCell ref="CH96:CI96"/>
    <mergeCell ref="CJ96:CK96"/>
    <mergeCell ref="CL96:CM96"/>
    <mergeCell ref="CN96:CO96"/>
    <mergeCell ref="CP96:CQ96"/>
    <mergeCell ref="CR96:CS96"/>
    <mergeCell ref="CT96:CU96"/>
    <mergeCell ref="CV96:CW96"/>
    <mergeCell ref="CX96:CY96"/>
    <mergeCell ref="CZ96:DA96"/>
    <mergeCell ref="DB96:DC96"/>
    <mergeCell ref="DD96:DE96"/>
    <mergeCell ref="DF96:DG96"/>
    <mergeCell ref="DH96:DI96"/>
    <mergeCell ref="DJ96:DK96"/>
    <mergeCell ref="DL96:DM96"/>
    <mergeCell ref="DN96:DO96"/>
    <mergeCell ref="DP96:DQ96"/>
    <mergeCell ref="DR96:DS96"/>
    <mergeCell ref="DT96:DU96"/>
    <mergeCell ref="DV96:DW96"/>
    <mergeCell ref="DX96:DY96"/>
    <mergeCell ref="DZ96:EA96"/>
    <mergeCell ref="EB96:EC96"/>
    <mergeCell ref="ED96:EE96"/>
    <mergeCell ref="EF96:EG96"/>
    <mergeCell ref="EH96:EI96"/>
    <mergeCell ref="EJ96:EK96"/>
    <mergeCell ref="EL96:EM96"/>
    <mergeCell ref="EN96:EO96"/>
    <mergeCell ref="EP96:EQ96"/>
    <mergeCell ref="ER96:ES96"/>
    <mergeCell ref="ET96:EU96"/>
    <mergeCell ref="EV96:EW96"/>
    <mergeCell ref="EX96:EY96"/>
    <mergeCell ref="EZ96:FA96"/>
    <mergeCell ref="FB96:FC96"/>
    <mergeCell ref="FD96:FE96"/>
    <mergeCell ref="FF96:FG96"/>
    <mergeCell ref="FH96:FI96"/>
    <mergeCell ref="FJ96:FK96"/>
    <mergeCell ref="FL96:FM96"/>
    <mergeCell ref="FN96:FO96"/>
    <mergeCell ref="FP96:FQ96"/>
    <mergeCell ref="FR96:FS96"/>
    <mergeCell ref="FT96:FU96"/>
    <mergeCell ref="FV96:FW96"/>
    <mergeCell ref="FX96:FY96"/>
    <mergeCell ref="FZ96:GA96"/>
    <mergeCell ref="GB96:GC96"/>
    <mergeCell ref="GD96:GE96"/>
    <mergeCell ref="GF96:GG96"/>
    <mergeCell ref="F97:G97"/>
    <mergeCell ref="H97:I97"/>
    <mergeCell ref="J97:K97"/>
    <mergeCell ref="L97:M97"/>
    <mergeCell ref="N97:O97"/>
    <mergeCell ref="P97:Q97"/>
    <mergeCell ref="R97:S97"/>
    <mergeCell ref="T97:U97"/>
    <mergeCell ref="V97:W97"/>
    <mergeCell ref="X97:Y97"/>
    <mergeCell ref="Z97:AA97"/>
    <mergeCell ref="AB97:AC97"/>
    <mergeCell ref="AD97:AE97"/>
    <mergeCell ref="AF97:AG97"/>
    <mergeCell ref="AH97:AI97"/>
    <mergeCell ref="AJ97:AK97"/>
    <mergeCell ref="AL97:AM97"/>
    <mergeCell ref="AN97:AO97"/>
    <mergeCell ref="AP97:AQ97"/>
    <mergeCell ref="AR97:AS97"/>
    <mergeCell ref="AT97:AU97"/>
    <mergeCell ref="AV97:AW97"/>
    <mergeCell ref="AX97:AY97"/>
    <mergeCell ref="AZ97:BA97"/>
    <mergeCell ref="BB97:BC97"/>
    <mergeCell ref="BD97:BE97"/>
    <mergeCell ref="BF97:BG97"/>
    <mergeCell ref="BH97:BI97"/>
    <mergeCell ref="BJ97:BK97"/>
    <mergeCell ref="BL97:BM97"/>
    <mergeCell ref="BN97:BO97"/>
    <mergeCell ref="BP97:BQ97"/>
    <mergeCell ref="BR97:BS97"/>
    <mergeCell ref="BT97:BU97"/>
    <mergeCell ref="BV97:BW97"/>
    <mergeCell ref="BX97:BY97"/>
    <mergeCell ref="BZ97:CA97"/>
    <mergeCell ref="CB97:CC97"/>
    <mergeCell ref="CD97:CE97"/>
    <mergeCell ref="CF97:CG97"/>
    <mergeCell ref="CH97:CI97"/>
    <mergeCell ref="CJ97:CK97"/>
    <mergeCell ref="CL97:CM97"/>
    <mergeCell ref="CN97:CO97"/>
    <mergeCell ref="CP97:CQ97"/>
    <mergeCell ref="CR97:CS97"/>
    <mergeCell ref="CT97:CU97"/>
    <mergeCell ref="CV97:CW97"/>
    <mergeCell ref="CX97:CY97"/>
    <mergeCell ref="CZ97:DA97"/>
    <mergeCell ref="DB97:DC97"/>
    <mergeCell ref="DD97:DE97"/>
    <mergeCell ref="DF97:DG97"/>
    <mergeCell ref="DH97:DI97"/>
    <mergeCell ref="DJ97:DK97"/>
    <mergeCell ref="DL97:DM97"/>
    <mergeCell ref="DN97:DO97"/>
    <mergeCell ref="DP97:DQ97"/>
    <mergeCell ref="DR97:DS97"/>
    <mergeCell ref="DT97:DU97"/>
    <mergeCell ref="DV97:DW97"/>
    <mergeCell ref="DX97:DY97"/>
    <mergeCell ref="DZ97:EA97"/>
    <mergeCell ref="EB97:EC97"/>
    <mergeCell ref="ED97:EE97"/>
    <mergeCell ref="EF97:EG97"/>
    <mergeCell ref="EH97:EI97"/>
    <mergeCell ref="EJ97:EK97"/>
    <mergeCell ref="EL97:EM97"/>
    <mergeCell ref="EN97:EO97"/>
    <mergeCell ref="EP97:EQ97"/>
    <mergeCell ref="ER97:ES97"/>
    <mergeCell ref="ET97:EU97"/>
    <mergeCell ref="EV97:EW97"/>
    <mergeCell ref="EX97:EY97"/>
    <mergeCell ref="EZ97:FA97"/>
    <mergeCell ref="FB97:FC97"/>
    <mergeCell ref="FD97:FE97"/>
    <mergeCell ref="FF97:FG97"/>
    <mergeCell ref="FH97:FI97"/>
    <mergeCell ref="FJ97:FK97"/>
    <mergeCell ref="FL97:FM97"/>
    <mergeCell ref="FN97:FO97"/>
    <mergeCell ref="FP97:FQ97"/>
    <mergeCell ref="FR97:FS97"/>
    <mergeCell ref="FT97:FU97"/>
    <mergeCell ref="FV97:FW97"/>
    <mergeCell ref="FX97:FY97"/>
    <mergeCell ref="FZ97:GA97"/>
    <mergeCell ref="GB97:GC97"/>
    <mergeCell ref="GD97:GE97"/>
    <mergeCell ref="GF97:GG97"/>
    <mergeCell ref="F98:G98"/>
    <mergeCell ref="H98:I98"/>
    <mergeCell ref="J98:K98"/>
    <mergeCell ref="L98:M98"/>
    <mergeCell ref="N98:O98"/>
    <mergeCell ref="P98:Q98"/>
    <mergeCell ref="R98:S98"/>
    <mergeCell ref="T98:U98"/>
    <mergeCell ref="V98:W98"/>
    <mergeCell ref="X98:Y98"/>
    <mergeCell ref="Z98:AA98"/>
    <mergeCell ref="AB98:AC98"/>
    <mergeCell ref="AD98:AE98"/>
    <mergeCell ref="AF98:AG98"/>
    <mergeCell ref="AH98:AI98"/>
    <mergeCell ref="AJ98:AK98"/>
    <mergeCell ref="AL98:AM98"/>
    <mergeCell ref="AN98:AO98"/>
    <mergeCell ref="AP98:AQ98"/>
    <mergeCell ref="AR98:AS98"/>
    <mergeCell ref="AT98:AU98"/>
    <mergeCell ref="AV98:AW98"/>
    <mergeCell ref="AX98:AY98"/>
    <mergeCell ref="AZ98:BA98"/>
    <mergeCell ref="BB98:BC98"/>
    <mergeCell ref="BD98:BE98"/>
    <mergeCell ref="BF98:BG98"/>
    <mergeCell ref="BH98:BI98"/>
    <mergeCell ref="BJ98:BK98"/>
    <mergeCell ref="BL98:BM98"/>
    <mergeCell ref="BN98:BO98"/>
    <mergeCell ref="BP98:BQ98"/>
    <mergeCell ref="BR98:BS98"/>
    <mergeCell ref="BT98:BU98"/>
    <mergeCell ref="BV98:BW98"/>
    <mergeCell ref="BX98:BY98"/>
    <mergeCell ref="BZ98:CA98"/>
    <mergeCell ref="CB98:CC98"/>
    <mergeCell ref="CD98:CE98"/>
    <mergeCell ref="CF98:CG98"/>
    <mergeCell ref="CH98:CI98"/>
    <mergeCell ref="CJ98:CK98"/>
    <mergeCell ref="CL98:CM98"/>
    <mergeCell ref="CN98:CO98"/>
    <mergeCell ref="CP98:CQ98"/>
    <mergeCell ref="CR98:CS98"/>
    <mergeCell ref="CT98:CU98"/>
    <mergeCell ref="CV98:CW98"/>
    <mergeCell ref="CX98:CY98"/>
    <mergeCell ref="CZ98:DA98"/>
    <mergeCell ref="DB98:DC98"/>
    <mergeCell ref="DD98:DE98"/>
    <mergeCell ref="DF98:DG98"/>
    <mergeCell ref="DH98:DI98"/>
    <mergeCell ref="DJ98:DK98"/>
    <mergeCell ref="DL98:DM98"/>
    <mergeCell ref="DN98:DO98"/>
    <mergeCell ref="DP98:DQ98"/>
    <mergeCell ref="DR98:DS98"/>
    <mergeCell ref="DT98:DU98"/>
    <mergeCell ref="DV98:DW98"/>
    <mergeCell ref="DX98:DY98"/>
    <mergeCell ref="DZ98:EA98"/>
    <mergeCell ref="EB98:EC98"/>
    <mergeCell ref="ED98:EE98"/>
    <mergeCell ref="EF98:EG98"/>
    <mergeCell ref="EH98:EI98"/>
    <mergeCell ref="EJ98:EK98"/>
    <mergeCell ref="EL98:EM98"/>
    <mergeCell ref="EN98:EO98"/>
    <mergeCell ref="EP98:EQ98"/>
    <mergeCell ref="ER98:ES98"/>
    <mergeCell ref="ET98:EU98"/>
    <mergeCell ref="EV98:EW98"/>
    <mergeCell ref="EX98:EY98"/>
    <mergeCell ref="EZ98:FA98"/>
    <mergeCell ref="FB98:FC98"/>
    <mergeCell ref="FD98:FE98"/>
    <mergeCell ref="FF98:FG98"/>
    <mergeCell ref="FH98:FI98"/>
    <mergeCell ref="FJ98:FK98"/>
    <mergeCell ref="FL98:FM98"/>
    <mergeCell ref="FN98:FO98"/>
    <mergeCell ref="FP98:FQ98"/>
    <mergeCell ref="FR98:FS98"/>
    <mergeCell ref="FT98:FU98"/>
    <mergeCell ref="FV98:FW98"/>
    <mergeCell ref="FX98:FY98"/>
    <mergeCell ref="FZ98:GA98"/>
    <mergeCell ref="GB98:GC98"/>
    <mergeCell ref="GD98:GE98"/>
    <mergeCell ref="GF98:GG98"/>
    <mergeCell ref="F99:G99"/>
    <mergeCell ref="H99:I99"/>
    <mergeCell ref="J99:K99"/>
    <mergeCell ref="L99:M99"/>
    <mergeCell ref="N99:O99"/>
    <mergeCell ref="P99:Q99"/>
    <mergeCell ref="R99:S99"/>
    <mergeCell ref="T99:U99"/>
    <mergeCell ref="V99:W99"/>
    <mergeCell ref="X99:Y99"/>
    <mergeCell ref="Z99:AA99"/>
    <mergeCell ref="AB99:AC99"/>
    <mergeCell ref="AD99:AE99"/>
    <mergeCell ref="AF99:AG99"/>
    <mergeCell ref="AH99:AI99"/>
    <mergeCell ref="AJ99:AK99"/>
    <mergeCell ref="AL99:AM99"/>
    <mergeCell ref="AN99:AO99"/>
    <mergeCell ref="AP99:AQ99"/>
    <mergeCell ref="AR99:AS99"/>
    <mergeCell ref="AT99:AU99"/>
    <mergeCell ref="AV99:AW99"/>
    <mergeCell ref="AX99:AY99"/>
    <mergeCell ref="AZ99:BA99"/>
    <mergeCell ref="BB99:BC99"/>
    <mergeCell ref="BD99:BE99"/>
    <mergeCell ref="BF99:BG99"/>
    <mergeCell ref="BH99:BI99"/>
    <mergeCell ref="BJ99:BK99"/>
    <mergeCell ref="BL99:BM99"/>
    <mergeCell ref="BN99:BO99"/>
    <mergeCell ref="BP99:BQ99"/>
    <mergeCell ref="BR99:BS99"/>
    <mergeCell ref="BT99:BU99"/>
    <mergeCell ref="BV99:BW99"/>
    <mergeCell ref="BX99:BY99"/>
    <mergeCell ref="BZ99:CA99"/>
    <mergeCell ref="CB99:CC99"/>
    <mergeCell ref="CD99:CE99"/>
    <mergeCell ref="CF99:CG99"/>
    <mergeCell ref="CH99:CI99"/>
    <mergeCell ref="CJ99:CK99"/>
    <mergeCell ref="CL99:CM99"/>
    <mergeCell ref="CN99:CO99"/>
    <mergeCell ref="CP99:CQ99"/>
    <mergeCell ref="CR99:CS99"/>
    <mergeCell ref="CT99:CU99"/>
    <mergeCell ref="CV99:CW99"/>
    <mergeCell ref="CX99:CY99"/>
    <mergeCell ref="CZ99:DA99"/>
    <mergeCell ref="DB99:DC99"/>
    <mergeCell ref="DD99:DE99"/>
    <mergeCell ref="DF99:DG99"/>
    <mergeCell ref="DH99:DI99"/>
    <mergeCell ref="DJ99:DK99"/>
    <mergeCell ref="DL99:DM99"/>
    <mergeCell ref="DN99:DO99"/>
    <mergeCell ref="DP99:DQ99"/>
    <mergeCell ref="DR99:DS99"/>
    <mergeCell ref="DT99:DU99"/>
    <mergeCell ref="DV99:DW99"/>
    <mergeCell ref="DX99:DY99"/>
    <mergeCell ref="DZ99:EA99"/>
    <mergeCell ref="EB99:EC99"/>
    <mergeCell ref="ED99:EE99"/>
    <mergeCell ref="EF99:EG99"/>
    <mergeCell ref="EH99:EI99"/>
    <mergeCell ref="EJ99:EK99"/>
    <mergeCell ref="EL99:EM99"/>
    <mergeCell ref="EN99:EO99"/>
    <mergeCell ref="EP99:EQ99"/>
    <mergeCell ref="ER99:ES99"/>
    <mergeCell ref="ET99:EU99"/>
    <mergeCell ref="EV99:EW99"/>
    <mergeCell ref="EX99:EY99"/>
    <mergeCell ref="EZ99:FA99"/>
    <mergeCell ref="FB99:FC99"/>
    <mergeCell ref="FD99:FE99"/>
    <mergeCell ref="FF99:FG99"/>
    <mergeCell ref="FH99:FI99"/>
    <mergeCell ref="FJ99:FK99"/>
    <mergeCell ref="FL99:FM99"/>
    <mergeCell ref="FN99:FO99"/>
    <mergeCell ref="FP99:FQ99"/>
    <mergeCell ref="FR99:FS99"/>
    <mergeCell ref="FT99:FU99"/>
    <mergeCell ref="FV99:FW99"/>
    <mergeCell ref="FX99:FY99"/>
    <mergeCell ref="FZ99:GA99"/>
    <mergeCell ref="GB99:GC99"/>
    <mergeCell ref="GD99:GE99"/>
    <mergeCell ref="GF99:GG99"/>
    <mergeCell ref="F100:G100"/>
    <mergeCell ref="H100:I100"/>
    <mergeCell ref="J100:K100"/>
    <mergeCell ref="L100:M100"/>
    <mergeCell ref="N100:O100"/>
    <mergeCell ref="P100:Q100"/>
    <mergeCell ref="R100:S100"/>
    <mergeCell ref="T100:U100"/>
    <mergeCell ref="V100:W100"/>
    <mergeCell ref="X100:Y100"/>
    <mergeCell ref="Z100:AA100"/>
    <mergeCell ref="AB100:AC100"/>
    <mergeCell ref="AD100:AE100"/>
    <mergeCell ref="AF100:AG100"/>
    <mergeCell ref="AH100:AI100"/>
    <mergeCell ref="AJ100:AK100"/>
    <mergeCell ref="AL100:AM100"/>
    <mergeCell ref="AN100:AO100"/>
    <mergeCell ref="AP100:AQ100"/>
    <mergeCell ref="AR100:AS100"/>
    <mergeCell ref="AT100:AU100"/>
    <mergeCell ref="AV100:AW100"/>
    <mergeCell ref="AX100:AY100"/>
    <mergeCell ref="AZ100:BA100"/>
    <mergeCell ref="BB100:BC100"/>
    <mergeCell ref="BD100:BE100"/>
    <mergeCell ref="BF100:BG100"/>
    <mergeCell ref="BH100:BI100"/>
    <mergeCell ref="BJ100:BK100"/>
    <mergeCell ref="BL100:BM100"/>
    <mergeCell ref="BN100:BO100"/>
    <mergeCell ref="BP100:BQ100"/>
    <mergeCell ref="BR100:BS100"/>
    <mergeCell ref="BT100:BU100"/>
    <mergeCell ref="BV100:BW100"/>
    <mergeCell ref="BX100:BY100"/>
    <mergeCell ref="BZ100:CA100"/>
    <mergeCell ref="CB100:CC100"/>
    <mergeCell ref="CD100:CE100"/>
    <mergeCell ref="CF100:CG100"/>
    <mergeCell ref="CH100:CI100"/>
    <mergeCell ref="CJ100:CK100"/>
    <mergeCell ref="CL100:CM100"/>
    <mergeCell ref="CN100:CO100"/>
    <mergeCell ref="CP100:CQ100"/>
    <mergeCell ref="CR100:CS100"/>
    <mergeCell ref="CT100:CU100"/>
    <mergeCell ref="CV100:CW100"/>
    <mergeCell ref="CX100:CY100"/>
    <mergeCell ref="CZ100:DA100"/>
    <mergeCell ref="DB100:DC100"/>
    <mergeCell ref="DD100:DE100"/>
    <mergeCell ref="DF100:DG100"/>
    <mergeCell ref="DH100:DI100"/>
    <mergeCell ref="DJ100:DK100"/>
    <mergeCell ref="DL100:DM100"/>
    <mergeCell ref="DN100:DO100"/>
    <mergeCell ref="DP100:DQ100"/>
    <mergeCell ref="DR100:DS100"/>
    <mergeCell ref="DT100:DU100"/>
    <mergeCell ref="DV100:DW100"/>
    <mergeCell ref="DX100:DY100"/>
    <mergeCell ref="DZ100:EA100"/>
    <mergeCell ref="EB100:EC100"/>
    <mergeCell ref="ED100:EE100"/>
    <mergeCell ref="EF100:EG100"/>
    <mergeCell ref="EH100:EI100"/>
    <mergeCell ref="EJ100:EK100"/>
    <mergeCell ref="EL100:EM100"/>
    <mergeCell ref="EN100:EO100"/>
    <mergeCell ref="EP100:EQ100"/>
    <mergeCell ref="ER100:ES100"/>
    <mergeCell ref="ET100:EU100"/>
    <mergeCell ref="EV100:EW100"/>
    <mergeCell ref="EX100:EY100"/>
    <mergeCell ref="EZ100:FA100"/>
    <mergeCell ref="FB100:FC100"/>
    <mergeCell ref="FD100:FE100"/>
    <mergeCell ref="FF100:FG100"/>
    <mergeCell ref="FH100:FI100"/>
    <mergeCell ref="FJ100:FK100"/>
    <mergeCell ref="FL100:FM100"/>
    <mergeCell ref="FN100:FO100"/>
    <mergeCell ref="FP100:FQ100"/>
    <mergeCell ref="FR100:FS100"/>
    <mergeCell ref="FT100:FU100"/>
    <mergeCell ref="FV100:FW100"/>
    <mergeCell ref="FX100:FY100"/>
    <mergeCell ref="FZ100:GA100"/>
    <mergeCell ref="GB100:GC100"/>
    <mergeCell ref="GD100:GE100"/>
    <mergeCell ref="GF100:GG100"/>
    <mergeCell ref="F101:G101"/>
    <mergeCell ref="H101:I101"/>
    <mergeCell ref="J101:K101"/>
    <mergeCell ref="L101:M101"/>
    <mergeCell ref="N101:O101"/>
    <mergeCell ref="P101:Q101"/>
    <mergeCell ref="R101:S101"/>
    <mergeCell ref="T101:U101"/>
    <mergeCell ref="V101:W101"/>
    <mergeCell ref="X101:Y101"/>
    <mergeCell ref="Z101:AA101"/>
    <mergeCell ref="AB101:AC101"/>
    <mergeCell ref="AD101:AE101"/>
    <mergeCell ref="AF101:AG101"/>
    <mergeCell ref="AH101:AI101"/>
    <mergeCell ref="AJ101:AK101"/>
    <mergeCell ref="AL101:AM101"/>
    <mergeCell ref="AN101:AO101"/>
    <mergeCell ref="AP101:AQ101"/>
    <mergeCell ref="AR101:AS101"/>
    <mergeCell ref="AT101:AU101"/>
    <mergeCell ref="AV101:AW101"/>
    <mergeCell ref="AX101:AY101"/>
    <mergeCell ref="AZ101:BA101"/>
    <mergeCell ref="BB101:BC101"/>
    <mergeCell ref="BD101:BE101"/>
    <mergeCell ref="BF101:BG101"/>
    <mergeCell ref="BH101:BI101"/>
    <mergeCell ref="BJ101:BK101"/>
    <mergeCell ref="BL101:BM101"/>
    <mergeCell ref="BN101:BO101"/>
    <mergeCell ref="BP101:BQ101"/>
    <mergeCell ref="BR101:BS101"/>
    <mergeCell ref="BT101:BU101"/>
    <mergeCell ref="BV101:BW101"/>
    <mergeCell ref="BX101:BY101"/>
    <mergeCell ref="BZ101:CA101"/>
    <mergeCell ref="CB101:CC101"/>
    <mergeCell ref="CD101:CE101"/>
    <mergeCell ref="CF101:CG101"/>
    <mergeCell ref="CH101:CI101"/>
    <mergeCell ref="CJ101:CK101"/>
    <mergeCell ref="CL101:CM101"/>
    <mergeCell ref="CN101:CO101"/>
    <mergeCell ref="CP101:CQ101"/>
    <mergeCell ref="CR101:CS101"/>
    <mergeCell ref="CT101:CU101"/>
    <mergeCell ref="CV101:CW101"/>
    <mergeCell ref="CX101:CY101"/>
    <mergeCell ref="CZ101:DA101"/>
    <mergeCell ref="DB101:DC101"/>
    <mergeCell ref="DD101:DE101"/>
    <mergeCell ref="DF101:DG101"/>
    <mergeCell ref="DH101:DI101"/>
    <mergeCell ref="DJ101:DK101"/>
    <mergeCell ref="DL101:DM101"/>
    <mergeCell ref="DN101:DO101"/>
    <mergeCell ref="DP101:DQ101"/>
    <mergeCell ref="DR101:DS101"/>
    <mergeCell ref="DT101:DU101"/>
    <mergeCell ref="DV101:DW101"/>
    <mergeCell ref="DX101:DY101"/>
    <mergeCell ref="DZ101:EA101"/>
    <mergeCell ref="EB101:EC101"/>
    <mergeCell ref="ED101:EE101"/>
    <mergeCell ref="EF101:EG101"/>
    <mergeCell ref="EH101:EI101"/>
    <mergeCell ref="EJ101:EK101"/>
    <mergeCell ref="EL101:EM101"/>
    <mergeCell ref="EN101:EO101"/>
    <mergeCell ref="EP101:EQ101"/>
    <mergeCell ref="ER101:ES101"/>
    <mergeCell ref="ET101:EU101"/>
    <mergeCell ref="EV101:EW101"/>
    <mergeCell ref="EX101:EY101"/>
    <mergeCell ref="EZ101:FA101"/>
    <mergeCell ref="FB101:FC101"/>
    <mergeCell ref="FD101:FE101"/>
    <mergeCell ref="FF101:FG101"/>
    <mergeCell ref="FH101:FI101"/>
    <mergeCell ref="FJ101:FK101"/>
    <mergeCell ref="FL101:FM101"/>
    <mergeCell ref="FN101:FO101"/>
    <mergeCell ref="FP101:FQ101"/>
    <mergeCell ref="FR101:FS101"/>
    <mergeCell ref="FT101:FU101"/>
    <mergeCell ref="FV101:FW101"/>
    <mergeCell ref="FX101:FY101"/>
    <mergeCell ref="FZ101:GA101"/>
    <mergeCell ref="GB101:GC101"/>
    <mergeCell ref="GD101:GE101"/>
    <mergeCell ref="GF101:GG101"/>
    <mergeCell ref="F102:G102"/>
    <mergeCell ref="H102:I102"/>
    <mergeCell ref="J102:K102"/>
    <mergeCell ref="L102:M102"/>
    <mergeCell ref="N102:O102"/>
    <mergeCell ref="P102:Q102"/>
    <mergeCell ref="R102:S102"/>
    <mergeCell ref="T102:U102"/>
    <mergeCell ref="V102:W102"/>
    <mergeCell ref="X102:Y102"/>
    <mergeCell ref="Z102:AA102"/>
    <mergeCell ref="AB102:AC102"/>
    <mergeCell ref="AD102:AE102"/>
    <mergeCell ref="AF102:AG102"/>
    <mergeCell ref="AH102:AI102"/>
    <mergeCell ref="AJ102:AK102"/>
    <mergeCell ref="AL102:AM102"/>
    <mergeCell ref="AN102:AO102"/>
    <mergeCell ref="AP102:AQ102"/>
    <mergeCell ref="AR102:AS102"/>
    <mergeCell ref="AT102:AU102"/>
    <mergeCell ref="AV102:AW102"/>
    <mergeCell ref="AX102:AY102"/>
    <mergeCell ref="AZ102:BA102"/>
    <mergeCell ref="BB102:BC102"/>
    <mergeCell ref="BD102:BE102"/>
    <mergeCell ref="BF102:BG102"/>
    <mergeCell ref="BH102:BI102"/>
    <mergeCell ref="BJ102:BK102"/>
    <mergeCell ref="BL102:BM102"/>
    <mergeCell ref="BN102:BO102"/>
    <mergeCell ref="BP102:BQ102"/>
    <mergeCell ref="BR102:BS102"/>
    <mergeCell ref="BT102:BU102"/>
    <mergeCell ref="BV102:BW102"/>
    <mergeCell ref="BX102:BY102"/>
    <mergeCell ref="BZ102:CA102"/>
    <mergeCell ref="CB102:CC102"/>
    <mergeCell ref="CD102:CE102"/>
    <mergeCell ref="CF102:CG102"/>
    <mergeCell ref="CH102:CI102"/>
    <mergeCell ref="CJ102:CK102"/>
    <mergeCell ref="CL102:CM102"/>
    <mergeCell ref="CN102:CO102"/>
    <mergeCell ref="CP102:CQ102"/>
    <mergeCell ref="CR102:CS102"/>
    <mergeCell ref="CT102:CU102"/>
    <mergeCell ref="CV102:CW102"/>
    <mergeCell ref="CX102:CY102"/>
    <mergeCell ref="CZ102:DA102"/>
    <mergeCell ref="DB102:DC102"/>
    <mergeCell ref="DD102:DE102"/>
    <mergeCell ref="DF102:DG102"/>
    <mergeCell ref="DH102:DI102"/>
    <mergeCell ref="DJ102:DK102"/>
    <mergeCell ref="DL102:DM102"/>
    <mergeCell ref="DN102:DO102"/>
    <mergeCell ref="DP102:DQ102"/>
    <mergeCell ref="DR102:DS102"/>
    <mergeCell ref="DT102:DU102"/>
    <mergeCell ref="DV102:DW102"/>
    <mergeCell ref="DX102:DY102"/>
    <mergeCell ref="DZ102:EA102"/>
    <mergeCell ref="EB102:EC102"/>
    <mergeCell ref="ED102:EE102"/>
    <mergeCell ref="EF102:EG102"/>
    <mergeCell ref="EH102:EI102"/>
    <mergeCell ref="EJ102:EK102"/>
    <mergeCell ref="EL102:EM102"/>
    <mergeCell ref="EN102:EO102"/>
    <mergeCell ref="EP102:EQ102"/>
    <mergeCell ref="ER102:ES102"/>
    <mergeCell ref="ET102:EU102"/>
    <mergeCell ref="EV102:EW102"/>
    <mergeCell ref="EX102:EY102"/>
    <mergeCell ref="EZ102:FA102"/>
    <mergeCell ref="FB102:FC102"/>
    <mergeCell ref="FD102:FE102"/>
    <mergeCell ref="FF102:FG102"/>
    <mergeCell ref="FH102:FI102"/>
    <mergeCell ref="FJ102:FK102"/>
    <mergeCell ref="FL102:FM102"/>
    <mergeCell ref="FN102:FO102"/>
    <mergeCell ref="FP102:FQ102"/>
    <mergeCell ref="FR102:FS102"/>
    <mergeCell ref="FT102:FU102"/>
    <mergeCell ref="FV102:FW102"/>
    <mergeCell ref="FX102:FY102"/>
    <mergeCell ref="FZ102:GA102"/>
    <mergeCell ref="GB102:GC102"/>
    <mergeCell ref="GD102:GE102"/>
    <mergeCell ref="GF102:GG102"/>
    <mergeCell ref="F103:G103"/>
    <mergeCell ref="H103:I103"/>
    <mergeCell ref="J103:K103"/>
    <mergeCell ref="L103:M103"/>
    <mergeCell ref="N103:O103"/>
    <mergeCell ref="P103:Q103"/>
    <mergeCell ref="R103:S103"/>
    <mergeCell ref="T103:U103"/>
    <mergeCell ref="V103:W103"/>
    <mergeCell ref="X103:Y103"/>
    <mergeCell ref="Z103:AA103"/>
    <mergeCell ref="AB103:AC103"/>
    <mergeCell ref="AD103:AE103"/>
    <mergeCell ref="AF103:AG103"/>
    <mergeCell ref="AH103:AI103"/>
    <mergeCell ref="AJ103:AK103"/>
    <mergeCell ref="AL103:AM103"/>
    <mergeCell ref="AN103:AO103"/>
    <mergeCell ref="AP103:AQ103"/>
    <mergeCell ref="AR103:AS103"/>
    <mergeCell ref="AT103:AU103"/>
    <mergeCell ref="AV103:AW103"/>
    <mergeCell ref="AX103:AY103"/>
    <mergeCell ref="AZ103:BA103"/>
    <mergeCell ref="BB103:BC103"/>
    <mergeCell ref="BD103:BE103"/>
    <mergeCell ref="BF103:BG103"/>
    <mergeCell ref="BH103:BI103"/>
    <mergeCell ref="BJ103:BK103"/>
    <mergeCell ref="BL103:BM103"/>
    <mergeCell ref="BN103:BO103"/>
    <mergeCell ref="BP103:BQ103"/>
    <mergeCell ref="BR103:BS103"/>
    <mergeCell ref="BT103:BU103"/>
    <mergeCell ref="BV103:BW103"/>
    <mergeCell ref="BX103:BY103"/>
    <mergeCell ref="BZ103:CA103"/>
    <mergeCell ref="CB103:CC103"/>
    <mergeCell ref="CD103:CE103"/>
    <mergeCell ref="CF103:CG103"/>
    <mergeCell ref="CH103:CI103"/>
    <mergeCell ref="CJ103:CK103"/>
    <mergeCell ref="CL103:CM103"/>
    <mergeCell ref="CN103:CO103"/>
    <mergeCell ref="CP103:CQ103"/>
    <mergeCell ref="CR103:CS103"/>
    <mergeCell ref="CT103:CU103"/>
    <mergeCell ref="CV103:CW103"/>
    <mergeCell ref="CX103:CY103"/>
    <mergeCell ref="CZ103:DA103"/>
    <mergeCell ref="DB103:DC103"/>
    <mergeCell ref="DD103:DE103"/>
    <mergeCell ref="DF103:DG103"/>
    <mergeCell ref="DH103:DI103"/>
    <mergeCell ref="DJ103:DK103"/>
    <mergeCell ref="DL103:DM103"/>
    <mergeCell ref="DN103:DO103"/>
    <mergeCell ref="DP103:DQ103"/>
    <mergeCell ref="DR103:DS103"/>
    <mergeCell ref="DT103:DU103"/>
    <mergeCell ref="DV103:DW103"/>
    <mergeCell ref="DX103:DY103"/>
    <mergeCell ref="DZ103:EA103"/>
    <mergeCell ref="EB103:EC103"/>
    <mergeCell ref="ED103:EE103"/>
    <mergeCell ref="EF103:EG103"/>
    <mergeCell ref="EH103:EI103"/>
    <mergeCell ref="EJ103:EK103"/>
    <mergeCell ref="EL103:EM103"/>
    <mergeCell ref="EN103:EO103"/>
    <mergeCell ref="EP103:EQ103"/>
    <mergeCell ref="ER103:ES103"/>
    <mergeCell ref="ET103:EU103"/>
    <mergeCell ref="EV103:EW103"/>
    <mergeCell ref="EX103:EY103"/>
    <mergeCell ref="EZ103:FA103"/>
    <mergeCell ref="FB103:FC103"/>
    <mergeCell ref="FD103:FE103"/>
    <mergeCell ref="FF103:FG103"/>
    <mergeCell ref="FH103:FI103"/>
    <mergeCell ref="FJ103:FK103"/>
    <mergeCell ref="FL103:FM103"/>
    <mergeCell ref="FN103:FO103"/>
    <mergeCell ref="FP103:FQ103"/>
    <mergeCell ref="FR103:FS103"/>
    <mergeCell ref="FT103:FU103"/>
    <mergeCell ref="FV103:FW103"/>
    <mergeCell ref="FX103:FY103"/>
    <mergeCell ref="FZ103:GA103"/>
    <mergeCell ref="GB103:GC103"/>
    <mergeCell ref="GD103:GE103"/>
    <mergeCell ref="GF103:GG103"/>
    <mergeCell ref="F104:G104"/>
    <mergeCell ref="H104:I104"/>
    <mergeCell ref="J104:K104"/>
    <mergeCell ref="L104:M104"/>
    <mergeCell ref="N104:O104"/>
    <mergeCell ref="P104:Q104"/>
    <mergeCell ref="R104:S104"/>
    <mergeCell ref="T104:U104"/>
    <mergeCell ref="V104:W104"/>
    <mergeCell ref="X104:Y104"/>
    <mergeCell ref="Z104:AA104"/>
    <mergeCell ref="AB104:AC104"/>
    <mergeCell ref="AD104:AE104"/>
    <mergeCell ref="AF104:AG104"/>
    <mergeCell ref="AH104:AI104"/>
    <mergeCell ref="AJ104:AK104"/>
    <mergeCell ref="AL104:AM104"/>
    <mergeCell ref="AN104:AO104"/>
    <mergeCell ref="AP104:AQ104"/>
    <mergeCell ref="AR104:AS104"/>
    <mergeCell ref="AT104:AU104"/>
    <mergeCell ref="AV104:AW104"/>
    <mergeCell ref="AX104:AY104"/>
    <mergeCell ref="AZ104:BA104"/>
    <mergeCell ref="BB104:BC104"/>
    <mergeCell ref="BD104:BE104"/>
    <mergeCell ref="BF104:BG104"/>
    <mergeCell ref="BH104:BI104"/>
    <mergeCell ref="BJ104:BK104"/>
    <mergeCell ref="BL104:BM104"/>
    <mergeCell ref="BN104:BO104"/>
    <mergeCell ref="BP104:BQ104"/>
    <mergeCell ref="BR104:BS104"/>
    <mergeCell ref="BT104:BU104"/>
    <mergeCell ref="BV104:BW104"/>
    <mergeCell ref="BX104:BY104"/>
    <mergeCell ref="BZ104:CA104"/>
    <mergeCell ref="CB104:CC104"/>
    <mergeCell ref="CD104:CE104"/>
    <mergeCell ref="CF104:CG104"/>
    <mergeCell ref="CH104:CI104"/>
    <mergeCell ref="CJ104:CK104"/>
    <mergeCell ref="CL104:CM104"/>
    <mergeCell ref="CN104:CO104"/>
    <mergeCell ref="CP104:CQ104"/>
    <mergeCell ref="CR104:CS104"/>
    <mergeCell ref="CT104:CU104"/>
    <mergeCell ref="CV104:CW104"/>
    <mergeCell ref="CX104:CY104"/>
    <mergeCell ref="CZ104:DA104"/>
    <mergeCell ref="DB104:DC104"/>
    <mergeCell ref="DD104:DE104"/>
    <mergeCell ref="DF104:DG104"/>
    <mergeCell ref="DH104:DI104"/>
    <mergeCell ref="DJ104:DK104"/>
    <mergeCell ref="DL104:DM104"/>
    <mergeCell ref="DN104:DO104"/>
    <mergeCell ref="DP104:DQ104"/>
    <mergeCell ref="DR104:DS104"/>
    <mergeCell ref="DT104:DU104"/>
    <mergeCell ref="DV104:DW104"/>
    <mergeCell ref="DX104:DY104"/>
    <mergeCell ref="DZ104:EA104"/>
    <mergeCell ref="EB104:EC104"/>
    <mergeCell ref="ED104:EE104"/>
    <mergeCell ref="EF104:EG104"/>
    <mergeCell ref="EH104:EI104"/>
    <mergeCell ref="EJ104:EK104"/>
    <mergeCell ref="EL104:EM104"/>
    <mergeCell ref="EN104:EO104"/>
    <mergeCell ref="EP104:EQ104"/>
    <mergeCell ref="ER104:ES104"/>
    <mergeCell ref="ET104:EU104"/>
    <mergeCell ref="EV104:EW104"/>
    <mergeCell ref="EX104:EY104"/>
    <mergeCell ref="EZ104:FA104"/>
    <mergeCell ref="FB104:FC104"/>
    <mergeCell ref="FD104:FE104"/>
    <mergeCell ref="FF104:FG104"/>
    <mergeCell ref="FH104:FI104"/>
    <mergeCell ref="FJ104:FK104"/>
    <mergeCell ref="FL104:FM104"/>
    <mergeCell ref="FN104:FO104"/>
    <mergeCell ref="FP104:FQ104"/>
    <mergeCell ref="FR104:FS104"/>
    <mergeCell ref="FT104:FU104"/>
    <mergeCell ref="FV104:FW104"/>
    <mergeCell ref="FX104:FY104"/>
    <mergeCell ref="FZ104:GA104"/>
    <mergeCell ref="GB104:GC104"/>
    <mergeCell ref="GD104:GE104"/>
    <mergeCell ref="GF104:GG104"/>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AL105:AM105"/>
    <mergeCell ref="AN105:AO105"/>
    <mergeCell ref="AP105:AQ105"/>
    <mergeCell ref="AR105:AS105"/>
    <mergeCell ref="AT105:AU105"/>
    <mergeCell ref="AV105:AW105"/>
    <mergeCell ref="AX105:AY105"/>
    <mergeCell ref="AZ105:BA105"/>
    <mergeCell ref="BB105:BC105"/>
    <mergeCell ref="BD105:BE105"/>
    <mergeCell ref="BF105:BG105"/>
    <mergeCell ref="BH105:BI105"/>
    <mergeCell ref="BJ105:BK105"/>
    <mergeCell ref="BL105:BM105"/>
    <mergeCell ref="BN105:BO105"/>
    <mergeCell ref="BP105:BQ105"/>
    <mergeCell ref="BR105:BS105"/>
    <mergeCell ref="BT105:BU105"/>
    <mergeCell ref="BV105:BW105"/>
    <mergeCell ref="BX105:BY105"/>
    <mergeCell ref="BZ105:CA105"/>
    <mergeCell ref="CB105:CC105"/>
    <mergeCell ref="CD105:CE105"/>
    <mergeCell ref="CF105:CG105"/>
    <mergeCell ref="CH105:CI105"/>
    <mergeCell ref="CJ105:CK105"/>
    <mergeCell ref="CL105:CM105"/>
    <mergeCell ref="CN105:CO105"/>
    <mergeCell ref="CP105:CQ105"/>
    <mergeCell ref="CR105:CS105"/>
    <mergeCell ref="CT105:CU105"/>
    <mergeCell ref="CV105:CW105"/>
    <mergeCell ref="CX105:CY105"/>
    <mergeCell ref="CZ105:DA105"/>
    <mergeCell ref="DB105:DC105"/>
    <mergeCell ref="DD105:DE105"/>
    <mergeCell ref="DF105:DG105"/>
    <mergeCell ref="DH105:DI105"/>
    <mergeCell ref="DJ105:DK105"/>
    <mergeCell ref="DL105:DM105"/>
    <mergeCell ref="DN105:DO105"/>
    <mergeCell ref="DP105:DQ105"/>
    <mergeCell ref="DR105:DS105"/>
    <mergeCell ref="DT105:DU105"/>
    <mergeCell ref="DV105:DW105"/>
    <mergeCell ref="DX105:DY105"/>
    <mergeCell ref="DZ105:EA105"/>
    <mergeCell ref="EB105:EC105"/>
    <mergeCell ref="ED105:EE105"/>
    <mergeCell ref="EF105:EG105"/>
    <mergeCell ref="EH105:EI105"/>
    <mergeCell ref="EJ105:EK105"/>
    <mergeCell ref="EL105:EM105"/>
    <mergeCell ref="EN105:EO105"/>
    <mergeCell ref="EP105:EQ105"/>
    <mergeCell ref="ER105:ES105"/>
    <mergeCell ref="ET105:EU105"/>
    <mergeCell ref="EV105:EW105"/>
    <mergeCell ref="EX105:EY105"/>
    <mergeCell ref="EZ105:FA105"/>
    <mergeCell ref="FB105:FC105"/>
    <mergeCell ref="FD105:FE105"/>
    <mergeCell ref="FF105:FG105"/>
    <mergeCell ref="FH105:FI105"/>
    <mergeCell ref="FJ105:FK105"/>
    <mergeCell ref="FL105:FM105"/>
    <mergeCell ref="FN105:FO105"/>
    <mergeCell ref="FP105:FQ105"/>
    <mergeCell ref="FR105:FS105"/>
    <mergeCell ref="FT105:FU105"/>
    <mergeCell ref="FV105:FW105"/>
    <mergeCell ref="FX105:FY105"/>
    <mergeCell ref="FZ105:GA105"/>
    <mergeCell ref="GB105:GC105"/>
    <mergeCell ref="GD105:GE105"/>
    <mergeCell ref="GF105:GG105"/>
    <mergeCell ref="F106:G106"/>
    <mergeCell ref="H106:I106"/>
    <mergeCell ref="J106:K106"/>
    <mergeCell ref="L106:M106"/>
    <mergeCell ref="N106:O106"/>
    <mergeCell ref="P106:Q106"/>
    <mergeCell ref="R106:S106"/>
    <mergeCell ref="T106:U106"/>
    <mergeCell ref="V106:W106"/>
    <mergeCell ref="X106:Y106"/>
    <mergeCell ref="Z106:AA106"/>
    <mergeCell ref="AB106:AC106"/>
    <mergeCell ref="AD106:AE106"/>
    <mergeCell ref="AF106:AG106"/>
    <mergeCell ref="AH106:AI106"/>
    <mergeCell ref="AJ106:AK106"/>
    <mergeCell ref="AL106:AM106"/>
    <mergeCell ref="AN106:AO106"/>
    <mergeCell ref="AP106:AQ106"/>
    <mergeCell ref="AR106:AS106"/>
    <mergeCell ref="AT106:AU106"/>
    <mergeCell ref="AV106:AW106"/>
    <mergeCell ref="AX106:AY106"/>
    <mergeCell ref="AZ106:BA106"/>
    <mergeCell ref="BB106:BC106"/>
    <mergeCell ref="BD106:BE106"/>
    <mergeCell ref="BF106:BG106"/>
    <mergeCell ref="BH106:BI106"/>
    <mergeCell ref="BJ106:BK106"/>
    <mergeCell ref="BL106:BM106"/>
    <mergeCell ref="BN106:BO106"/>
    <mergeCell ref="BP106:BQ106"/>
    <mergeCell ref="BR106:BS106"/>
    <mergeCell ref="BT106:BU106"/>
    <mergeCell ref="BV106:BW106"/>
    <mergeCell ref="BX106:BY106"/>
    <mergeCell ref="BZ106:CA106"/>
    <mergeCell ref="CB106:CC106"/>
    <mergeCell ref="CD106:CE106"/>
    <mergeCell ref="CF106:CG106"/>
    <mergeCell ref="CH106:CI106"/>
    <mergeCell ref="CJ106:CK106"/>
    <mergeCell ref="CL106:CM106"/>
    <mergeCell ref="CN106:CO106"/>
    <mergeCell ref="CP106:CQ106"/>
    <mergeCell ref="CR106:CS106"/>
    <mergeCell ref="CT106:CU106"/>
    <mergeCell ref="CV106:CW106"/>
    <mergeCell ref="CX106:CY106"/>
    <mergeCell ref="CZ106:DA106"/>
    <mergeCell ref="DB106:DC106"/>
    <mergeCell ref="DD106:DE106"/>
    <mergeCell ref="DF106:DG106"/>
    <mergeCell ref="DH106:DI106"/>
    <mergeCell ref="DJ106:DK106"/>
    <mergeCell ref="DL106:DM106"/>
    <mergeCell ref="DN106:DO106"/>
    <mergeCell ref="DP106:DQ106"/>
    <mergeCell ref="DR106:DS106"/>
    <mergeCell ref="DT106:DU106"/>
    <mergeCell ref="DV106:DW106"/>
    <mergeCell ref="DX106:DY106"/>
    <mergeCell ref="DZ106:EA106"/>
    <mergeCell ref="EB106:EC106"/>
    <mergeCell ref="ED106:EE106"/>
    <mergeCell ref="EF106:EG106"/>
    <mergeCell ref="EH106:EI106"/>
    <mergeCell ref="EJ106:EK106"/>
    <mergeCell ref="EL106:EM106"/>
    <mergeCell ref="EN106:EO106"/>
    <mergeCell ref="EP106:EQ106"/>
    <mergeCell ref="ER106:ES106"/>
    <mergeCell ref="ET106:EU106"/>
    <mergeCell ref="EV106:EW106"/>
    <mergeCell ref="EX106:EY106"/>
    <mergeCell ref="EZ106:FA106"/>
    <mergeCell ref="FB106:FC106"/>
    <mergeCell ref="FD106:FE106"/>
    <mergeCell ref="FF106:FG106"/>
    <mergeCell ref="FH106:FI106"/>
    <mergeCell ref="FJ106:FK106"/>
    <mergeCell ref="FL106:FM106"/>
    <mergeCell ref="FN106:FO106"/>
    <mergeCell ref="FP106:FQ106"/>
    <mergeCell ref="FR106:FS106"/>
    <mergeCell ref="FT106:FU106"/>
    <mergeCell ref="FV106:FW106"/>
    <mergeCell ref="FX106:FY106"/>
    <mergeCell ref="FZ106:GA106"/>
    <mergeCell ref="GB106:GC106"/>
    <mergeCell ref="GD106:GE106"/>
    <mergeCell ref="GF106:GG106"/>
    <mergeCell ref="F107:G107"/>
    <mergeCell ref="H107:I107"/>
    <mergeCell ref="J107:K107"/>
    <mergeCell ref="L107:M107"/>
    <mergeCell ref="N107:O107"/>
    <mergeCell ref="P107:Q107"/>
    <mergeCell ref="R107:S107"/>
    <mergeCell ref="T107:U107"/>
    <mergeCell ref="V107:W107"/>
    <mergeCell ref="X107:Y107"/>
    <mergeCell ref="Z107:AA107"/>
    <mergeCell ref="AB107:AC107"/>
    <mergeCell ref="AD107:AE107"/>
    <mergeCell ref="AF107:AG107"/>
    <mergeCell ref="AH107:AI107"/>
    <mergeCell ref="AJ107:AK107"/>
    <mergeCell ref="AL107:AM107"/>
    <mergeCell ref="AN107:AO107"/>
    <mergeCell ref="AP107:AQ107"/>
    <mergeCell ref="AR107:AS107"/>
    <mergeCell ref="AT107:AU107"/>
    <mergeCell ref="AV107:AW107"/>
    <mergeCell ref="AX107:AY107"/>
    <mergeCell ref="AZ107:BA107"/>
    <mergeCell ref="BB107:BC107"/>
    <mergeCell ref="BD107:BE107"/>
    <mergeCell ref="BF107:BG107"/>
    <mergeCell ref="BH107:BI107"/>
    <mergeCell ref="BJ107:BK107"/>
    <mergeCell ref="BL107:BM107"/>
    <mergeCell ref="BN107:BO107"/>
    <mergeCell ref="BP107:BQ107"/>
    <mergeCell ref="BR107:BS107"/>
    <mergeCell ref="BT107:BU107"/>
    <mergeCell ref="BV107:BW107"/>
    <mergeCell ref="BX107:BY107"/>
    <mergeCell ref="BZ107:CA107"/>
    <mergeCell ref="CB107:CC107"/>
    <mergeCell ref="CD107:CE107"/>
    <mergeCell ref="CF107:CG107"/>
    <mergeCell ref="CH107:CI107"/>
    <mergeCell ref="CJ107:CK107"/>
    <mergeCell ref="CL107:CM107"/>
    <mergeCell ref="CN107:CO107"/>
    <mergeCell ref="CP107:CQ107"/>
    <mergeCell ref="CR107:CS107"/>
    <mergeCell ref="CT107:CU107"/>
    <mergeCell ref="CV107:CW107"/>
    <mergeCell ref="CX107:CY107"/>
    <mergeCell ref="CZ107:DA107"/>
    <mergeCell ref="DB107:DC107"/>
    <mergeCell ref="DD107:DE107"/>
    <mergeCell ref="DF107:DG107"/>
    <mergeCell ref="DH107:DI107"/>
    <mergeCell ref="DJ107:DK107"/>
    <mergeCell ref="DL107:DM107"/>
    <mergeCell ref="DN107:DO107"/>
    <mergeCell ref="DP107:DQ107"/>
    <mergeCell ref="DR107:DS107"/>
    <mergeCell ref="DT107:DU107"/>
    <mergeCell ref="DV107:DW107"/>
    <mergeCell ref="DX107:DY107"/>
    <mergeCell ref="DZ107:EA107"/>
    <mergeCell ref="EB107:EC107"/>
    <mergeCell ref="ED107:EE107"/>
    <mergeCell ref="EF107:EG107"/>
    <mergeCell ref="EH107:EI107"/>
    <mergeCell ref="EJ107:EK107"/>
    <mergeCell ref="EL107:EM107"/>
    <mergeCell ref="EN107:EO107"/>
    <mergeCell ref="EP107:EQ107"/>
    <mergeCell ref="ER107:ES107"/>
    <mergeCell ref="ET107:EU107"/>
    <mergeCell ref="EV107:EW107"/>
    <mergeCell ref="EX107:EY107"/>
    <mergeCell ref="EZ107:FA107"/>
    <mergeCell ref="FB107:FC107"/>
    <mergeCell ref="FD107:FE107"/>
    <mergeCell ref="FF107:FG107"/>
    <mergeCell ref="FH107:FI107"/>
    <mergeCell ref="FJ107:FK107"/>
    <mergeCell ref="FL107:FM107"/>
    <mergeCell ref="FN107:FO107"/>
    <mergeCell ref="FP107:FQ107"/>
    <mergeCell ref="FR107:FS107"/>
    <mergeCell ref="FT107:FU107"/>
    <mergeCell ref="FV107:FW107"/>
    <mergeCell ref="FX107:FY107"/>
    <mergeCell ref="FZ107:GA107"/>
    <mergeCell ref="GB107:GC107"/>
    <mergeCell ref="GD107:GE107"/>
    <mergeCell ref="GF107:GG107"/>
    <mergeCell ref="F108:G108"/>
    <mergeCell ref="H108:I108"/>
    <mergeCell ref="J108:K108"/>
    <mergeCell ref="L108:M108"/>
    <mergeCell ref="N108:O108"/>
    <mergeCell ref="P108:Q108"/>
    <mergeCell ref="R108:S108"/>
    <mergeCell ref="T108:U108"/>
    <mergeCell ref="V108:W108"/>
    <mergeCell ref="X108:Y108"/>
    <mergeCell ref="Z108:AA108"/>
    <mergeCell ref="AB108:AC108"/>
    <mergeCell ref="AD108:AE108"/>
    <mergeCell ref="AF108:AG108"/>
    <mergeCell ref="AH108:AI108"/>
    <mergeCell ref="AJ108:AK108"/>
    <mergeCell ref="AL108:AM108"/>
    <mergeCell ref="AN108:AO108"/>
    <mergeCell ref="AP108:AQ108"/>
    <mergeCell ref="AR108:AS108"/>
    <mergeCell ref="AT108:AU108"/>
    <mergeCell ref="AV108:AW108"/>
    <mergeCell ref="AX108:AY108"/>
    <mergeCell ref="AZ108:BA108"/>
    <mergeCell ref="BB108:BC108"/>
    <mergeCell ref="BD108:BE108"/>
    <mergeCell ref="BF108:BG108"/>
    <mergeCell ref="BH108:BI108"/>
    <mergeCell ref="BJ108:BK108"/>
    <mergeCell ref="BL108:BM108"/>
    <mergeCell ref="BN108:BO108"/>
    <mergeCell ref="BP108:BQ108"/>
    <mergeCell ref="BR108:BS108"/>
    <mergeCell ref="BT108:BU108"/>
    <mergeCell ref="BV108:BW108"/>
    <mergeCell ref="BX108:BY108"/>
    <mergeCell ref="BZ108:CA108"/>
    <mergeCell ref="CB108:CC108"/>
    <mergeCell ref="CD108:CE108"/>
    <mergeCell ref="CF108:CG108"/>
    <mergeCell ref="CH108:CI108"/>
    <mergeCell ref="CJ108:CK108"/>
    <mergeCell ref="CL108:CM108"/>
    <mergeCell ref="CN108:CO108"/>
    <mergeCell ref="CP108:CQ108"/>
    <mergeCell ref="CR108:CS108"/>
    <mergeCell ref="CT108:CU108"/>
    <mergeCell ref="CV108:CW108"/>
    <mergeCell ref="CX108:CY108"/>
    <mergeCell ref="CZ108:DA108"/>
    <mergeCell ref="DB108:DC108"/>
    <mergeCell ref="DD108:DE108"/>
    <mergeCell ref="DF108:DG108"/>
    <mergeCell ref="DH108:DI108"/>
    <mergeCell ref="DJ108:DK108"/>
    <mergeCell ref="DL108:DM108"/>
    <mergeCell ref="DN108:DO108"/>
    <mergeCell ref="DP108:DQ108"/>
    <mergeCell ref="DR108:DS108"/>
    <mergeCell ref="DT108:DU108"/>
    <mergeCell ref="DV108:DW108"/>
    <mergeCell ref="DX108:DY108"/>
    <mergeCell ref="DZ108:EA108"/>
    <mergeCell ref="EB108:EC108"/>
    <mergeCell ref="ED108:EE108"/>
    <mergeCell ref="EF108:EG108"/>
    <mergeCell ref="EH108:EI108"/>
    <mergeCell ref="EJ108:EK108"/>
    <mergeCell ref="EL108:EM108"/>
    <mergeCell ref="EN108:EO108"/>
    <mergeCell ref="EP108:EQ108"/>
    <mergeCell ref="ER108:ES108"/>
    <mergeCell ref="ET108:EU108"/>
    <mergeCell ref="EV108:EW108"/>
    <mergeCell ref="EX108:EY108"/>
    <mergeCell ref="EZ108:FA108"/>
    <mergeCell ref="FB108:FC108"/>
    <mergeCell ref="FD108:FE108"/>
    <mergeCell ref="FF108:FG108"/>
    <mergeCell ref="FH108:FI108"/>
    <mergeCell ref="FJ108:FK108"/>
    <mergeCell ref="FL108:FM108"/>
    <mergeCell ref="FN108:FO108"/>
    <mergeCell ref="FP108:FQ108"/>
    <mergeCell ref="FR108:FS108"/>
    <mergeCell ref="FT108:FU108"/>
    <mergeCell ref="FV108:FW108"/>
    <mergeCell ref="FX108:FY108"/>
    <mergeCell ref="FZ108:GA108"/>
    <mergeCell ref="GB108:GC108"/>
    <mergeCell ref="GD108:GE108"/>
    <mergeCell ref="GF108:GG108"/>
    <mergeCell ref="F109:G109"/>
    <mergeCell ref="H109:I109"/>
    <mergeCell ref="J109:K109"/>
    <mergeCell ref="L109:M109"/>
    <mergeCell ref="N109:O109"/>
    <mergeCell ref="P109:Q109"/>
    <mergeCell ref="R109:S109"/>
    <mergeCell ref="T109:U109"/>
    <mergeCell ref="V109:W109"/>
    <mergeCell ref="X109:Y109"/>
    <mergeCell ref="Z109:AA109"/>
    <mergeCell ref="AB109:AC109"/>
    <mergeCell ref="AD109:AE109"/>
    <mergeCell ref="AF109:AG109"/>
    <mergeCell ref="AH109:AI109"/>
    <mergeCell ref="AJ109:AK109"/>
    <mergeCell ref="AL109:AM109"/>
    <mergeCell ref="AN109:AO109"/>
    <mergeCell ref="AP109:AQ109"/>
    <mergeCell ref="AR109:AS109"/>
    <mergeCell ref="AT109:AU109"/>
    <mergeCell ref="AV109:AW109"/>
    <mergeCell ref="AX109:AY109"/>
    <mergeCell ref="AZ109:BA109"/>
    <mergeCell ref="BB109:BC109"/>
    <mergeCell ref="BD109:BE109"/>
    <mergeCell ref="BF109:BG109"/>
    <mergeCell ref="BH109:BI109"/>
    <mergeCell ref="BJ109:BK109"/>
    <mergeCell ref="BL109:BM109"/>
    <mergeCell ref="BN109:BO109"/>
    <mergeCell ref="BP109:BQ109"/>
    <mergeCell ref="BR109:BS109"/>
    <mergeCell ref="BT109:BU109"/>
    <mergeCell ref="BV109:BW109"/>
    <mergeCell ref="BX109:BY109"/>
    <mergeCell ref="BZ109:CA109"/>
    <mergeCell ref="CB109:CC109"/>
    <mergeCell ref="CD109:CE109"/>
    <mergeCell ref="CF109:CG109"/>
    <mergeCell ref="CH109:CI109"/>
    <mergeCell ref="CJ109:CK109"/>
    <mergeCell ref="CL109:CM109"/>
    <mergeCell ref="CN109:CO109"/>
    <mergeCell ref="CP109:CQ109"/>
    <mergeCell ref="CR109:CS109"/>
    <mergeCell ref="CT109:CU109"/>
    <mergeCell ref="CV109:CW109"/>
    <mergeCell ref="CX109:CY109"/>
    <mergeCell ref="CZ109:DA109"/>
    <mergeCell ref="DB109:DC109"/>
    <mergeCell ref="DD109:DE109"/>
    <mergeCell ref="DF109:DG109"/>
    <mergeCell ref="DH109:DI109"/>
    <mergeCell ref="DJ109:DK109"/>
    <mergeCell ref="DL109:DM109"/>
    <mergeCell ref="DN109:DO109"/>
    <mergeCell ref="DP109:DQ109"/>
    <mergeCell ref="DR109:DS109"/>
    <mergeCell ref="DT109:DU109"/>
    <mergeCell ref="DV109:DW109"/>
    <mergeCell ref="DX109:DY109"/>
    <mergeCell ref="DZ109:EA109"/>
    <mergeCell ref="EB109:EC109"/>
    <mergeCell ref="ED109:EE109"/>
    <mergeCell ref="EF109:EG109"/>
    <mergeCell ref="EH109:EI109"/>
    <mergeCell ref="EJ109:EK109"/>
    <mergeCell ref="EL109:EM109"/>
    <mergeCell ref="EN109:EO109"/>
    <mergeCell ref="EP109:EQ109"/>
    <mergeCell ref="ER109:ES109"/>
    <mergeCell ref="ET109:EU109"/>
    <mergeCell ref="EV109:EW109"/>
    <mergeCell ref="EX109:EY109"/>
    <mergeCell ref="EZ109:FA109"/>
    <mergeCell ref="FB109:FC109"/>
    <mergeCell ref="FD109:FE109"/>
    <mergeCell ref="FF109:FG109"/>
    <mergeCell ref="FH109:FI109"/>
    <mergeCell ref="FJ109:FK109"/>
    <mergeCell ref="FL109:FM109"/>
    <mergeCell ref="FN109:FO109"/>
    <mergeCell ref="FP109:FQ109"/>
    <mergeCell ref="FR109:FS109"/>
    <mergeCell ref="FT109:FU109"/>
    <mergeCell ref="FV109:FW109"/>
    <mergeCell ref="FX109:FY109"/>
    <mergeCell ref="FZ109:GA109"/>
    <mergeCell ref="GB109:GC109"/>
    <mergeCell ref="GD109:GE109"/>
    <mergeCell ref="GF109:GG109"/>
    <mergeCell ref="F110:G110"/>
    <mergeCell ref="H110:I110"/>
    <mergeCell ref="J110:K110"/>
    <mergeCell ref="L110:M110"/>
    <mergeCell ref="N110:O110"/>
    <mergeCell ref="P110:Q110"/>
    <mergeCell ref="R110:S110"/>
    <mergeCell ref="T110:U110"/>
    <mergeCell ref="V110:W110"/>
    <mergeCell ref="X110:Y110"/>
    <mergeCell ref="Z110:AA110"/>
    <mergeCell ref="AB110:AC110"/>
    <mergeCell ref="AD110:AE110"/>
    <mergeCell ref="AF110:AG110"/>
    <mergeCell ref="AH110:AI110"/>
    <mergeCell ref="AJ110:AK110"/>
    <mergeCell ref="AL110:AM110"/>
    <mergeCell ref="AN110:AO110"/>
    <mergeCell ref="AP110:AQ110"/>
    <mergeCell ref="AR110:AS110"/>
    <mergeCell ref="AT110:AU110"/>
    <mergeCell ref="AV110:AW110"/>
    <mergeCell ref="AX110:AY110"/>
    <mergeCell ref="AZ110:BA110"/>
    <mergeCell ref="BB110:BC110"/>
    <mergeCell ref="BD110:BE110"/>
    <mergeCell ref="BF110:BG110"/>
    <mergeCell ref="BH110:BI110"/>
    <mergeCell ref="BJ110:BK110"/>
    <mergeCell ref="BL110:BM110"/>
    <mergeCell ref="BN110:BO110"/>
    <mergeCell ref="BP110:BQ110"/>
    <mergeCell ref="BR110:BS110"/>
    <mergeCell ref="BT110:BU110"/>
    <mergeCell ref="BV110:BW110"/>
    <mergeCell ref="BX110:BY110"/>
    <mergeCell ref="BZ110:CA110"/>
    <mergeCell ref="CB110:CC110"/>
    <mergeCell ref="CD110:CE110"/>
    <mergeCell ref="CF110:CG110"/>
    <mergeCell ref="CH110:CI110"/>
    <mergeCell ref="CJ110:CK110"/>
    <mergeCell ref="CL110:CM110"/>
    <mergeCell ref="CN110:CO110"/>
    <mergeCell ref="CP110:CQ110"/>
    <mergeCell ref="CR110:CS110"/>
    <mergeCell ref="CT110:CU110"/>
    <mergeCell ref="CV110:CW110"/>
    <mergeCell ref="CX110:CY110"/>
    <mergeCell ref="CZ110:DA110"/>
    <mergeCell ref="DB110:DC110"/>
    <mergeCell ref="DD110:DE110"/>
    <mergeCell ref="DF110:DG110"/>
    <mergeCell ref="DH110:DI110"/>
    <mergeCell ref="DJ110:DK110"/>
    <mergeCell ref="DL110:DM110"/>
    <mergeCell ref="DN110:DO110"/>
    <mergeCell ref="DP110:DQ110"/>
    <mergeCell ref="DR110:DS110"/>
    <mergeCell ref="DT110:DU110"/>
    <mergeCell ref="DV110:DW110"/>
    <mergeCell ref="DX110:DY110"/>
    <mergeCell ref="DZ110:EA110"/>
    <mergeCell ref="EB110:EC110"/>
    <mergeCell ref="ED110:EE110"/>
    <mergeCell ref="EF110:EG110"/>
    <mergeCell ref="EH110:EI110"/>
    <mergeCell ref="EJ110:EK110"/>
    <mergeCell ref="EL110:EM110"/>
    <mergeCell ref="EN110:EO110"/>
    <mergeCell ref="EP110:EQ110"/>
    <mergeCell ref="ER110:ES110"/>
    <mergeCell ref="ET110:EU110"/>
    <mergeCell ref="EV110:EW110"/>
    <mergeCell ref="EX110:EY110"/>
    <mergeCell ref="EZ110:FA110"/>
    <mergeCell ref="FB110:FC110"/>
    <mergeCell ref="FD110:FE110"/>
    <mergeCell ref="FF110:FG110"/>
    <mergeCell ref="FH110:FI110"/>
    <mergeCell ref="FJ110:FK110"/>
    <mergeCell ref="FL110:FM110"/>
    <mergeCell ref="FN110:FO110"/>
    <mergeCell ref="FP110:FQ110"/>
    <mergeCell ref="FR110:FS110"/>
    <mergeCell ref="FT110:FU110"/>
    <mergeCell ref="FV110:FW110"/>
    <mergeCell ref="FX110:FY110"/>
    <mergeCell ref="FZ110:GA110"/>
    <mergeCell ref="GB110:GC110"/>
    <mergeCell ref="GD110:GE110"/>
    <mergeCell ref="GF110:GG110"/>
    <mergeCell ref="F111:G111"/>
    <mergeCell ref="H111:I111"/>
    <mergeCell ref="J111:K111"/>
    <mergeCell ref="L111:M111"/>
    <mergeCell ref="N111:O111"/>
    <mergeCell ref="P111:Q111"/>
    <mergeCell ref="R111:S111"/>
    <mergeCell ref="T111:U111"/>
    <mergeCell ref="V111:W111"/>
    <mergeCell ref="X111:Y111"/>
    <mergeCell ref="Z111:AA111"/>
    <mergeCell ref="AB111:AC111"/>
    <mergeCell ref="AD111:AE111"/>
    <mergeCell ref="AF111:AG111"/>
    <mergeCell ref="AH111:AI111"/>
    <mergeCell ref="AJ111:AK111"/>
    <mergeCell ref="AL111:AM111"/>
    <mergeCell ref="AN111:AO111"/>
    <mergeCell ref="AP111:AQ111"/>
    <mergeCell ref="AR111:AS111"/>
    <mergeCell ref="AT111:AU111"/>
    <mergeCell ref="AV111:AW111"/>
    <mergeCell ref="AX111:AY111"/>
    <mergeCell ref="AZ111:BA111"/>
    <mergeCell ref="BB111:BC111"/>
    <mergeCell ref="BD111:BE111"/>
    <mergeCell ref="BF111:BG111"/>
    <mergeCell ref="BH111:BI111"/>
    <mergeCell ref="BJ111:BK111"/>
    <mergeCell ref="BL111:BM111"/>
    <mergeCell ref="BN111:BO111"/>
    <mergeCell ref="BP111:BQ111"/>
    <mergeCell ref="BR111:BS111"/>
    <mergeCell ref="BT111:BU111"/>
    <mergeCell ref="BV111:BW111"/>
    <mergeCell ref="BX111:BY111"/>
    <mergeCell ref="BZ111:CA111"/>
    <mergeCell ref="CB111:CC111"/>
    <mergeCell ref="CD111:CE111"/>
    <mergeCell ref="CF111:CG111"/>
    <mergeCell ref="CH111:CI111"/>
    <mergeCell ref="CJ111:CK111"/>
    <mergeCell ref="CL111:CM111"/>
    <mergeCell ref="CN111:CO111"/>
    <mergeCell ref="CP111:CQ111"/>
    <mergeCell ref="CR111:CS111"/>
    <mergeCell ref="CT111:CU111"/>
    <mergeCell ref="CV111:CW111"/>
    <mergeCell ref="CX111:CY111"/>
    <mergeCell ref="CZ111:DA111"/>
    <mergeCell ref="DB111:DC111"/>
    <mergeCell ref="DD111:DE111"/>
    <mergeCell ref="DF111:DG111"/>
    <mergeCell ref="DH111:DI111"/>
    <mergeCell ref="DJ111:DK111"/>
    <mergeCell ref="DL111:DM111"/>
    <mergeCell ref="DN111:DO111"/>
    <mergeCell ref="DP111:DQ111"/>
    <mergeCell ref="DR111:DS111"/>
    <mergeCell ref="DT111:DU111"/>
    <mergeCell ref="DV111:DW111"/>
    <mergeCell ref="DX111:DY111"/>
    <mergeCell ref="DZ111:EA111"/>
    <mergeCell ref="EB111:EC111"/>
    <mergeCell ref="ED111:EE111"/>
    <mergeCell ref="EF111:EG111"/>
    <mergeCell ref="EH111:EI111"/>
    <mergeCell ref="EJ111:EK111"/>
    <mergeCell ref="EL111:EM111"/>
    <mergeCell ref="EN111:EO111"/>
    <mergeCell ref="EP111:EQ111"/>
    <mergeCell ref="ER111:ES111"/>
    <mergeCell ref="ET111:EU111"/>
    <mergeCell ref="EV111:EW111"/>
    <mergeCell ref="EX111:EY111"/>
    <mergeCell ref="EZ111:FA111"/>
    <mergeCell ref="FB111:FC111"/>
    <mergeCell ref="FD111:FE111"/>
    <mergeCell ref="FF111:FG111"/>
    <mergeCell ref="FH111:FI111"/>
    <mergeCell ref="FJ111:FK111"/>
    <mergeCell ref="FL111:FM111"/>
    <mergeCell ref="FN111:FO111"/>
    <mergeCell ref="FP111:FQ111"/>
    <mergeCell ref="FR111:FS111"/>
    <mergeCell ref="FT111:FU111"/>
    <mergeCell ref="FV111:FW111"/>
    <mergeCell ref="FX111:FY111"/>
    <mergeCell ref="FZ111:GA111"/>
    <mergeCell ref="GB111:GC111"/>
    <mergeCell ref="GD111:GE111"/>
    <mergeCell ref="GF111:GG111"/>
    <mergeCell ref="F112:G112"/>
    <mergeCell ref="H112:I112"/>
    <mergeCell ref="J112:K112"/>
    <mergeCell ref="L112:M112"/>
    <mergeCell ref="N112:O112"/>
    <mergeCell ref="P112:Q112"/>
    <mergeCell ref="R112:S112"/>
    <mergeCell ref="T112:U112"/>
    <mergeCell ref="V112:W112"/>
    <mergeCell ref="X112:Y112"/>
    <mergeCell ref="Z112:AA112"/>
    <mergeCell ref="AB112:AC112"/>
    <mergeCell ref="AD112:AE112"/>
    <mergeCell ref="AF112:AG112"/>
    <mergeCell ref="AH112:AI112"/>
    <mergeCell ref="AJ112:AK112"/>
    <mergeCell ref="AL112:AM112"/>
    <mergeCell ref="AN112:AO112"/>
    <mergeCell ref="AP112:AQ112"/>
    <mergeCell ref="AR112:AS112"/>
    <mergeCell ref="AT112:AU112"/>
    <mergeCell ref="AV112:AW112"/>
    <mergeCell ref="AX112:AY112"/>
    <mergeCell ref="AZ112:BA112"/>
    <mergeCell ref="BB112:BC112"/>
    <mergeCell ref="BD112:BE112"/>
    <mergeCell ref="BF112:BG112"/>
    <mergeCell ref="BH112:BI112"/>
    <mergeCell ref="BJ112:BK112"/>
    <mergeCell ref="BL112:BM112"/>
    <mergeCell ref="BN112:BO112"/>
    <mergeCell ref="BP112:BQ112"/>
    <mergeCell ref="BR112:BS112"/>
    <mergeCell ref="BT112:BU112"/>
    <mergeCell ref="BV112:BW112"/>
    <mergeCell ref="BX112:BY112"/>
    <mergeCell ref="BZ112:CA112"/>
    <mergeCell ref="CB112:CC112"/>
    <mergeCell ref="CD112:CE112"/>
    <mergeCell ref="CF112:CG112"/>
    <mergeCell ref="CH112:CI112"/>
    <mergeCell ref="CJ112:CK112"/>
    <mergeCell ref="CL112:CM112"/>
    <mergeCell ref="CN112:CO112"/>
    <mergeCell ref="CP112:CQ112"/>
    <mergeCell ref="CR112:CS112"/>
    <mergeCell ref="CT112:CU112"/>
    <mergeCell ref="CV112:CW112"/>
    <mergeCell ref="CX112:CY112"/>
    <mergeCell ref="CZ112:DA112"/>
    <mergeCell ref="DB112:DC112"/>
    <mergeCell ref="DD112:DE112"/>
    <mergeCell ref="DF112:DG112"/>
    <mergeCell ref="DH112:DI112"/>
    <mergeCell ref="DJ112:DK112"/>
    <mergeCell ref="DL112:DM112"/>
    <mergeCell ref="DN112:DO112"/>
    <mergeCell ref="DP112:DQ112"/>
    <mergeCell ref="DR112:DS112"/>
    <mergeCell ref="DT112:DU112"/>
    <mergeCell ref="DV112:DW112"/>
    <mergeCell ref="DX112:DY112"/>
    <mergeCell ref="DZ112:EA112"/>
    <mergeCell ref="EB112:EC112"/>
    <mergeCell ref="ED112:EE112"/>
    <mergeCell ref="EF112:EG112"/>
    <mergeCell ref="EH112:EI112"/>
    <mergeCell ref="EJ112:EK112"/>
    <mergeCell ref="EL112:EM112"/>
    <mergeCell ref="EN112:EO112"/>
    <mergeCell ref="EP112:EQ112"/>
    <mergeCell ref="ER112:ES112"/>
    <mergeCell ref="ET112:EU112"/>
    <mergeCell ref="EV112:EW112"/>
    <mergeCell ref="EX112:EY112"/>
    <mergeCell ref="EZ112:FA112"/>
    <mergeCell ref="FB112:FC112"/>
    <mergeCell ref="FD112:FE112"/>
    <mergeCell ref="FF112:FG112"/>
    <mergeCell ref="FH112:FI112"/>
    <mergeCell ref="FJ112:FK112"/>
    <mergeCell ref="FL112:FM112"/>
    <mergeCell ref="FN112:FO112"/>
    <mergeCell ref="FP112:FQ112"/>
    <mergeCell ref="FR112:FS112"/>
    <mergeCell ref="FT112:FU112"/>
    <mergeCell ref="FV112:FW112"/>
    <mergeCell ref="FX112:FY112"/>
    <mergeCell ref="FZ112:GA112"/>
    <mergeCell ref="GB112:GC112"/>
    <mergeCell ref="GD112:GE112"/>
    <mergeCell ref="GF112:GG112"/>
    <mergeCell ref="F113:G113"/>
    <mergeCell ref="H113:I113"/>
    <mergeCell ref="J113:K113"/>
    <mergeCell ref="L113:M113"/>
    <mergeCell ref="N113:O113"/>
    <mergeCell ref="P113:Q113"/>
    <mergeCell ref="R113:S113"/>
    <mergeCell ref="T113:U113"/>
    <mergeCell ref="V113:W113"/>
    <mergeCell ref="X113:Y113"/>
    <mergeCell ref="Z113:AA113"/>
    <mergeCell ref="AB113:AC113"/>
    <mergeCell ref="AD113:AE113"/>
    <mergeCell ref="AF113:AG113"/>
    <mergeCell ref="AH113:AI113"/>
    <mergeCell ref="AJ113:AK113"/>
    <mergeCell ref="AL113:AM113"/>
    <mergeCell ref="AN113:AO113"/>
    <mergeCell ref="AP113:AQ113"/>
    <mergeCell ref="AR113:AS113"/>
    <mergeCell ref="AT113:AU113"/>
    <mergeCell ref="AV113:AW113"/>
    <mergeCell ref="AX113:AY113"/>
    <mergeCell ref="AZ113:BA113"/>
    <mergeCell ref="BB113:BC113"/>
    <mergeCell ref="BD113:BE113"/>
    <mergeCell ref="BF113:BG113"/>
    <mergeCell ref="BH113:BI113"/>
    <mergeCell ref="BJ113:BK113"/>
    <mergeCell ref="BL113:BM113"/>
    <mergeCell ref="BN113:BO113"/>
    <mergeCell ref="BP113:BQ113"/>
    <mergeCell ref="BR113:BS113"/>
    <mergeCell ref="BT113:BU113"/>
    <mergeCell ref="BV113:BW113"/>
    <mergeCell ref="BX113:BY113"/>
    <mergeCell ref="BZ113:CA113"/>
    <mergeCell ref="CB113:CC113"/>
    <mergeCell ref="CD113:CE113"/>
    <mergeCell ref="CF113:CG113"/>
    <mergeCell ref="CH113:CI113"/>
    <mergeCell ref="CJ113:CK113"/>
    <mergeCell ref="CL113:CM113"/>
    <mergeCell ref="CN113:CO113"/>
    <mergeCell ref="CP113:CQ113"/>
    <mergeCell ref="CR113:CS113"/>
    <mergeCell ref="CT113:CU113"/>
    <mergeCell ref="CV113:CW113"/>
    <mergeCell ref="CX113:CY113"/>
    <mergeCell ref="CZ113:DA113"/>
    <mergeCell ref="DB113:DC113"/>
    <mergeCell ref="DD113:DE113"/>
    <mergeCell ref="DF113:DG113"/>
    <mergeCell ref="DH113:DI113"/>
    <mergeCell ref="DJ113:DK113"/>
    <mergeCell ref="DL113:DM113"/>
    <mergeCell ref="DN113:DO113"/>
    <mergeCell ref="DP113:DQ113"/>
    <mergeCell ref="DR113:DS113"/>
    <mergeCell ref="DT113:DU113"/>
    <mergeCell ref="DV113:DW113"/>
    <mergeCell ref="DX113:DY113"/>
    <mergeCell ref="DZ113:EA113"/>
    <mergeCell ref="EB113:EC113"/>
    <mergeCell ref="ED113:EE113"/>
    <mergeCell ref="EF113:EG113"/>
    <mergeCell ref="EH113:EI113"/>
    <mergeCell ref="EJ113:EK113"/>
    <mergeCell ref="EL113:EM113"/>
    <mergeCell ref="EN113:EO113"/>
    <mergeCell ref="EP113:EQ113"/>
    <mergeCell ref="ER113:ES113"/>
    <mergeCell ref="ET113:EU113"/>
    <mergeCell ref="EV113:EW113"/>
    <mergeCell ref="EX113:EY113"/>
    <mergeCell ref="EZ113:FA113"/>
    <mergeCell ref="FB113:FC113"/>
    <mergeCell ref="FD113:FE113"/>
    <mergeCell ref="FF113:FG113"/>
    <mergeCell ref="FH113:FI113"/>
    <mergeCell ref="FJ113:FK113"/>
    <mergeCell ref="FL113:FM113"/>
    <mergeCell ref="FN113:FO113"/>
    <mergeCell ref="FP113:FQ113"/>
    <mergeCell ref="FR113:FS113"/>
    <mergeCell ref="FT113:FU113"/>
    <mergeCell ref="FV113:FW113"/>
    <mergeCell ref="FX113:FY113"/>
    <mergeCell ref="FZ113:GA113"/>
    <mergeCell ref="GB113:GC113"/>
    <mergeCell ref="GD113:GE113"/>
    <mergeCell ref="GF113:GG113"/>
    <mergeCell ref="F114:G114"/>
    <mergeCell ref="H114:I114"/>
    <mergeCell ref="J114:K114"/>
    <mergeCell ref="L114:M114"/>
    <mergeCell ref="N114:O114"/>
    <mergeCell ref="P114:Q114"/>
    <mergeCell ref="R114:S114"/>
    <mergeCell ref="T114:U114"/>
    <mergeCell ref="V114:W114"/>
    <mergeCell ref="X114:Y114"/>
    <mergeCell ref="Z114:AA114"/>
    <mergeCell ref="AB114:AC114"/>
    <mergeCell ref="AD114:AE114"/>
    <mergeCell ref="AF114:AG114"/>
    <mergeCell ref="AH114:AI114"/>
    <mergeCell ref="AJ114:AK114"/>
    <mergeCell ref="AL114:AM114"/>
    <mergeCell ref="AN114:AO114"/>
    <mergeCell ref="AP114:AQ114"/>
    <mergeCell ref="AR114:AS114"/>
    <mergeCell ref="AT114:AU114"/>
    <mergeCell ref="AV114:AW114"/>
    <mergeCell ref="AX114:AY114"/>
    <mergeCell ref="AZ114:BA114"/>
    <mergeCell ref="BB114:BC114"/>
    <mergeCell ref="BD114:BE114"/>
    <mergeCell ref="BF114:BG114"/>
    <mergeCell ref="BH114:BI114"/>
    <mergeCell ref="BJ114:BK114"/>
    <mergeCell ref="BL114:BM114"/>
    <mergeCell ref="BN114:BO114"/>
    <mergeCell ref="BP114:BQ114"/>
    <mergeCell ref="BR114:BS114"/>
    <mergeCell ref="BT114:BU114"/>
    <mergeCell ref="BV114:BW114"/>
    <mergeCell ref="BX114:BY114"/>
    <mergeCell ref="BZ114:CA114"/>
    <mergeCell ref="CB114:CC114"/>
    <mergeCell ref="CD114:CE114"/>
    <mergeCell ref="CF114:CG114"/>
    <mergeCell ref="CH114:CI114"/>
    <mergeCell ref="CJ114:CK114"/>
    <mergeCell ref="CL114:CM114"/>
    <mergeCell ref="CN114:CO114"/>
    <mergeCell ref="CP114:CQ114"/>
    <mergeCell ref="CR114:CS114"/>
    <mergeCell ref="CT114:CU114"/>
    <mergeCell ref="CV114:CW114"/>
    <mergeCell ref="CX114:CY114"/>
    <mergeCell ref="CZ114:DA114"/>
    <mergeCell ref="DB114:DC114"/>
    <mergeCell ref="DD114:DE114"/>
    <mergeCell ref="DF114:DG114"/>
    <mergeCell ref="DH114:DI114"/>
    <mergeCell ref="DJ114:DK114"/>
    <mergeCell ref="DL114:DM114"/>
    <mergeCell ref="DN114:DO114"/>
    <mergeCell ref="DP114:DQ114"/>
    <mergeCell ref="DR114:DS114"/>
    <mergeCell ref="DT114:DU114"/>
    <mergeCell ref="DV114:DW114"/>
    <mergeCell ref="DX114:DY114"/>
    <mergeCell ref="DZ114:EA114"/>
    <mergeCell ref="EB114:EC114"/>
    <mergeCell ref="ED114:EE114"/>
    <mergeCell ref="EF114:EG114"/>
    <mergeCell ref="EH114:EI114"/>
    <mergeCell ref="EJ114:EK114"/>
    <mergeCell ref="EL114:EM114"/>
    <mergeCell ref="EN114:EO114"/>
    <mergeCell ref="EP114:EQ114"/>
    <mergeCell ref="ER114:ES114"/>
    <mergeCell ref="ET114:EU114"/>
    <mergeCell ref="EV114:EW114"/>
    <mergeCell ref="EX114:EY114"/>
    <mergeCell ref="EZ114:FA114"/>
    <mergeCell ref="FB114:FC114"/>
    <mergeCell ref="FD114:FE114"/>
    <mergeCell ref="FF114:FG114"/>
    <mergeCell ref="FH114:FI114"/>
    <mergeCell ref="FJ114:FK114"/>
    <mergeCell ref="FL114:FM114"/>
    <mergeCell ref="FN114:FO114"/>
    <mergeCell ref="FP114:FQ114"/>
    <mergeCell ref="FR114:FS114"/>
    <mergeCell ref="FT114:FU114"/>
    <mergeCell ref="FV114:FW114"/>
    <mergeCell ref="FX114:FY114"/>
    <mergeCell ref="FZ114:GA114"/>
    <mergeCell ref="GB114:GC114"/>
    <mergeCell ref="GD114:GE114"/>
    <mergeCell ref="GF114:GG114"/>
    <mergeCell ref="F115:G115"/>
    <mergeCell ref="H115:I115"/>
    <mergeCell ref="J115:K115"/>
    <mergeCell ref="L115:M115"/>
    <mergeCell ref="N115:O115"/>
    <mergeCell ref="P115:Q115"/>
    <mergeCell ref="R115:S115"/>
    <mergeCell ref="T115:U115"/>
    <mergeCell ref="V115:W115"/>
    <mergeCell ref="X115:Y115"/>
    <mergeCell ref="Z115:AA115"/>
    <mergeCell ref="AB115:AC115"/>
    <mergeCell ref="AD115:AE115"/>
    <mergeCell ref="AF115:AG115"/>
    <mergeCell ref="AH115:AI115"/>
    <mergeCell ref="AJ115:AK115"/>
    <mergeCell ref="AL115:AM115"/>
    <mergeCell ref="AN115:AO115"/>
    <mergeCell ref="AP115:AQ115"/>
    <mergeCell ref="AR115:AS115"/>
    <mergeCell ref="AT115:AU115"/>
    <mergeCell ref="AV115:AW115"/>
    <mergeCell ref="AX115:AY115"/>
    <mergeCell ref="AZ115:BA115"/>
    <mergeCell ref="BB115:BC115"/>
    <mergeCell ref="BD115:BE115"/>
    <mergeCell ref="BF115:BG115"/>
    <mergeCell ref="BH115:BI115"/>
    <mergeCell ref="BJ115:BK115"/>
    <mergeCell ref="BL115:BM115"/>
    <mergeCell ref="BN115:BO115"/>
    <mergeCell ref="BP115:BQ115"/>
    <mergeCell ref="BR115:BS115"/>
    <mergeCell ref="BT115:BU115"/>
    <mergeCell ref="BV115:BW115"/>
    <mergeCell ref="BX115:BY115"/>
    <mergeCell ref="BZ115:CA115"/>
    <mergeCell ref="CB115:CC115"/>
    <mergeCell ref="CD115:CE115"/>
    <mergeCell ref="CF115:CG115"/>
    <mergeCell ref="CH115:CI115"/>
    <mergeCell ref="CJ115:CK115"/>
    <mergeCell ref="CL115:CM115"/>
    <mergeCell ref="CN115:CO115"/>
    <mergeCell ref="CP115:CQ115"/>
    <mergeCell ref="CR115:CS115"/>
    <mergeCell ref="CT115:CU115"/>
    <mergeCell ref="CV115:CW115"/>
    <mergeCell ref="CX115:CY115"/>
    <mergeCell ref="CZ115:DA115"/>
    <mergeCell ref="DB115:DC115"/>
    <mergeCell ref="DD115:DE115"/>
    <mergeCell ref="DF115:DG115"/>
    <mergeCell ref="DH115:DI115"/>
    <mergeCell ref="DJ115:DK115"/>
    <mergeCell ref="DL115:DM115"/>
    <mergeCell ref="DN115:DO115"/>
    <mergeCell ref="DP115:DQ115"/>
    <mergeCell ref="DR115:DS115"/>
    <mergeCell ref="DT115:DU115"/>
    <mergeCell ref="DV115:DW115"/>
    <mergeCell ref="DX115:DY115"/>
    <mergeCell ref="DZ115:EA115"/>
    <mergeCell ref="EB115:EC115"/>
    <mergeCell ref="ED115:EE115"/>
    <mergeCell ref="EF115:EG115"/>
    <mergeCell ref="EH115:EI115"/>
    <mergeCell ref="EJ115:EK115"/>
    <mergeCell ref="EL115:EM115"/>
    <mergeCell ref="EN115:EO115"/>
    <mergeCell ref="EP115:EQ115"/>
    <mergeCell ref="ER115:ES115"/>
    <mergeCell ref="ET115:EU115"/>
    <mergeCell ref="EV115:EW115"/>
    <mergeCell ref="EX115:EY115"/>
    <mergeCell ref="EZ115:FA115"/>
    <mergeCell ref="FB115:FC115"/>
    <mergeCell ref="FD115:FE115"/>
    <mergeCell ref="FF115:FG115"/>
    <mergeCell ref="FH115:FI115"/>
    <mergeCell ref="FJ115:FK115"/>
    <mergeCell ref="FL115:FM115"/>
    <mergeCell ref="FN115:FO115"/>
    <mergeCell ref="FP115:FQ115"/>
    <mergeCell ref="FR115:FS115"/>
    <mergeCell ref="FT115:FU115"/>
    <mergeCell ref="FV115:FW115"/>
    <mergeCell ref="FX115:FY115"/>
    <mergeCell ref="FZ115:GA115"/>
    <mergeCell ref="GB115:GC115"/>
    <mergeCell ref="GD115:GE115"/>
    <mergeCell ref="GF115:GG115"/>
    <mergeCell ref="F116:G116"/>
    <mergeCell ref="H116:I116"/>
    <mergeCell ref="J116:K116"/>
    <mergeCell ref="L116:M116"/>
    <mergeCell ref="N116:O116"/>
    <mergeCell ref="P116:Q116"/>
    <mergeCell ref="R116:S116"/>
    <mergeCell ref="T116:U116"/>
    <mergeCell ref="V116:W116"/>
    <mergeCell ref="X116:Y116"/>
    <mergeCell ref="Z116:AA116"/>
    <mergeCell ref="AB116:AC116"/>
    <mergeCell ref="AD116:AE116"/>
    <mergeCell ref="AF116:AG116"/>
    <mergeCell ref="AH116:AI116"/>
    <mergeCell ref="AJ116:AK116"/>
    <mergeCell ref="AL116:AM116"/>
    <mergeCell ref="AN116:AO116"/>
    <mergeCell ref="AP116:AQ116"/>
    <mergeCell ref="AR116:AS116"/>
    <mergeCell ref="AT116:AU116"/>
    <mergeCell ref="AV116:AW116"/>
    <mergeCell ref="AX116:AY116"/>
    <mergeCell ref="AZ116:BA116"/>
    <mergeCell ref="BB116:BC116"/>
    <mergeCell ref="BD116:BE116"/>
    <mergeCell ref="BF116:BG116"/>
    <mergeCell ref="BH116:BI116"/>
    <mergeCell ref="BJ116:BK116"/>
    <mergeCell ref="BL116:BM116"/>
    <mergeCell ref="BN116:BO116"/>
    <mergeCell ref="BP116:BQ116"/>
    <mergeCell ref="BR116:BS116"/>
    <mergeCell ref="BT116:BU116"/>
    <mergeCell ref="BV116:BW116"/>
    <mergeCell ref="BX116:BY116"/>
    <mergeCell ref="BZ116:CA116"/>
    <mergeCell ref="CB116:CC116"/>
    <mergeCell ref="CD116:CE116"/>
    <mergeCell ref="CF116:CG116"/>
    <mergeCell ref="CH116:CI116"/>
    <mergeCell ref="CJ116:CK116"/>
    <mergeCell ref="CL116:CM116"/>
    <mergeCell ref="CN116:CO116"/>
    <mergeCell ref="CP116:CQ116"/>
    <mergeCell ref="CR116:CS116"/>
    <mergeCell ref="CT116:CU116"/>
    <mergeCell ref="CV116:CW116"/>
    <mergeCell ref="CX116:CY116"/>
    <mergeCell ref="CZ116:DA116"/>
    <mergeCell ref="DB116:DC116"/>
    <mergeCell ref="DD116:DE116"/>
    <mergeCell ref="DF116:DG116"/>
    <mergeCell ref="DH116:DI116"/>
    <mergeCell ref="DJ116:DK116"/>
    <mergeCell ref="DL116:DM116"/>
    <mergeCell ref="DN116:DO116"/>
    <mergeCell ref="DP116:DQ116"/>
    <mergeCell ref="DR116:DS116"/>
    <mergeCell ref="DT116:DU116"/>
    <mergeCell ref="DV116:DW116"/>
    <mergeCell ref="DX116:DY116"/>
    <mergeCell ref="DZ116:EA116"/>
    <mergeCell ref="EB116:EC116"/>
    <mergeCell ref="ED116:EE116"/>
    <mergeCell ref="EF116:EG116"/>
    <mergeCell ref="EH116:EI116"/>
    <mergeCell ref="EJ116:EK116"/>
    <mergeCell ref="EL116:EM116"/>
    <mergeCell ref="EN116:EO116"/>
    <mergeCell ref="EP116:EQ116"/>
    <mergeCell ref="ER116:ES116"/>
    <mergeCell ref="ET116:EU116"/>
    <mergeCell ref="EV116:EW116"/>
    <mergeCell ref="EX116:EY116"/>
    <mergeCell ref="EZ116:FA116"/>
    <mergeCell ref="FB116:FC116"/>
    <mergeCell ref="FD116:FE116"/>
    <mergeCell ref="FF116:FG116"/>
    <mergeCell ref="FH116:FI116"/>
    <mergeCell ref="FJ116:FK116"/>
    <mergeCell ref="FL116:FM116"/>
    <mergeCell ref="FN116:FO116"/>
    <mergeCell ref="FP116:FQ116"/>
    <mergeCell ref="FR116:FS116"/>
    <mergeCell ref="FT116:FU116"/>
    <mergeCell ref="FV116:FW116"/>
    <mergeCell ref="FX116:FY116"/>
    <mergeCell ref="FZ116:GA116"/>
    <mergeCell ref="GB116:GC116"/>
    <mergeCell ref="GD116:GE116"/>
    <mergeCell ref="GF116:GG116"/>
    <mergeCell ref="F117:G117"/>
    <mergeCell ref="H117:I117"/>
    <mergeCell ref="J117:K117"/>
    <mergeCell ref="L117:M117"/>
    <mergeCell ref="N117:O117"/>
    <mergeCell ref="P117:Q117"/>
    <mergeCell ref="R117:S117"/>
    <mergeCell ref="T117:U117"/>
    <mergeCell ref="V117:W117"/>
    <mergeCell ref="X117:Y117"/>
    <mergeCell ref="Z117:AA117"/>
    <mergeCell ref="AB117:AC117"/>
    <mergeCell ref="AD117:AE117"/>
    <mergeCell ref="AF117:AG117"/>
    <mergeCell ref="AH117:AI117"/>
    <mergeCell ref="AJ117:AK117"/>
    <mergeCell ref="AL117:AM117"/>
    <mergeCell ref="AN117:AO117"/>
    <mergeCell ref="AP117:AQ117"/>
    <mergeCell ref="AR117:AS117"/>
    <mergeCell ref="AT117:AU117"/>
    <mergeCell ref="AV117:AW117"/>
    <mergeCell ref="AX117:AY117"/>
    <mergeCell ref="AZ117:BA117"/>
    <mergeCell ref="BB117:BC117"/>
    <mergeCell ref="BD117:BE117"/>
    <mergeCell ref="BF117:BG117"/>
    <mergeCell ref="BH117:BI117"/>
    <mergeCell ref="BJ117:BK117"/>
    <mergeCell ref="BL117:BM117"/>
    <mergeCell ref="BN117:BO117"/>
    <mergeCell ref="BP117:BQ117"/>
    <mergeCell ref="BR117:BS117"/>
    <mergeCell ref="BT117:BU117"/>
    <mergeCell ref="BV117:BW117"/>
    <mergeCell ref="BX117:BY117"/>
    <mergeCell ref="BZ117:CA117"/>
    <mergeCell ref="CB117:CC117"/>
    <mergeCell ref="CD117:CE117"/>
    <mergeCell ref="CF117:CG117"/>
    <mergeCell ref="CH117:CI117"/>
    <mergeCell ref="CJ117:CK117"/>
    <mergeCell ref="CL117:CM117"/>
    <mergeCell ref="CN117:CO117"/>
    <mergeCell ref="CP117:CQ117"/>
    <mergeCell ref="CR117:CS117"/>
    <mergeCell ref="CT117:CU117"/>
    <mergeCell ref="CV117:CW117"/>
    <mergeCell ref="CX117:CY117"/>
    <mergeCell ref="CZ117:DA117"/>
    <mergeCell ref="DB117:DC117"/>
    <mergeCell ref="DD117:DE117"/>
    <mergeCell ref="DF117:DG117"/>
    <mergeCell ref="DH117:DI117"/>
    <mergeCell ref="DJ117:DK117"/>
    <mergeCell ref="DL117:DM117"/>
    <mergeCell ref="DN117:DO117"/>
    <mergeCell ref="DP117:DQ117"/>
    <mergeCell ref="DR117:DS117"/>
    <mergeCell ref="DT117:DU117"/>
    <mergeCell ref="DV117:DW117"/>
    <mergeCell ref="DX117:DY117"/>
    <mergeCell ref="DZ117:EA117"/>
    <mergeCell ref="EB117:EC117"/>
    <mergeCell ref="ED117:EE117"/>
    <mergeCell ref="EF117:EG117"/>
    <mergeCell ref="EH117:EI117"/>
    <mergeCell ref="EJ117:EK117"/>
    <mergeCell ref="EL117:EM117"/>
    <mergeCell ref="EN117:EO117"/>
    <mergeCell ref="EP117:EQ117"/>
    <mergeCell ref="ER117:ES117"/>
    <mergeCell ref="ET117:EU117"/>
    <mergeCell ref="EV117:EW117"/>
    <mergeCell ref="EX117:EY117"/>
    <mergeCell ref="EZ117:FA117"/>
    <mergeCell ref="FB117:FC117"/>
    <mergeCell ref="FD117:FE117"/>
    <mergeCell ref="FF117:FG117"/>
    <mergeCell ref="FH117:FI117"/>
    <mergeCell ref="FJ117:FK117"/>
    <mergeCell ref="FL117:FM117"/>
    <mergeCell ref="FN117:FO117"/>
    <mergeCell ref="FP117:FQ117"/>
    <mergeCell ref="FR117:FS117"/>
    <mergeCell ref="FT117:FU117"/>
    <mergeCell ref="FV117:FW117"/>
    <mergeCell ref="FX117:FY117"/>
    <mergeCell ref="FZ117:GA117"/>
    <mergeCell ref="GB117:GC117"/>
    <mergeCell ref="GD117:GE117"/>
    <mergeCell ref="GF117:GG117"/>
    <mergeCell ref="F118:G118"/>
    <mergeCell ref="H118:I118"/>
    <mergeCell ref="J118:K118"/>
    <mergeCell ref="L118:M118"/>
    <mergeCell ref="N118:O118"/>
    <mergeCell ref="P118:Q118"/>
    <mergeCell ref="R118:S118"/>
    <mergeCell ref="T118:U118"/>
    <mergeCell ref="V118:W118"/>
    <mergeCell ref="X118:Y118"/>
    <mergeCell ref="Z118:AA118"/>
    <mergeCell ref="AB118:AC118"/>
    <mergeCell ref="AD118:AE118"/>
    <mergeCell ref="AF118:AG118"/>
    <mergeCell ref="AH118:AI118"/>
    <mergeCell ref="AJ118:AK118"/>
    <mergeCell ref="AL118:AM118"/>
    <mergeCell ref="AN118:AO118"/>
    <mergeCell ref="AP118:AQ118"/>
    <mergeCell ref="AR118:AS118"/>
    <mergeCell ref="AT118:AU118"/>
    <mergeCell ref="AV118:AW118"/>
    <mergeCell ref="AX118:AY118"/>
    <mergeCell ref="AZ118:BA118"/>
    <mergeCell ref="BB118:BC118"/>
    <mergeCell ref="BD118:BE118"/>
    <mergeCell ref="BF118:BG118"/>
    <mergeCell ref="BH118:BI118"/>
    <mergeCell ref="BJ118:BK118"/>
    <mergeCell ref="BL118:BM118"/>
    <mergeCell ref="BN118:BO118"/>
    <mergeCell ref="BP118:BQ118"/>
    <mergeCell ref="BR118:BS118"/>
    <mergeCell ref="BT118:BU118"/>
    <mergeCell ref="BV118:BW118"/>
    <mergeCell ref="BX118:BY118"/>
    <mergeCell ref="BZ118:CA118"/>
    <mergeCell ref="CB118:CC118"/>
    <mergeCell ref="CD118:CE118"/>
    <mergeCell ref="CF118:CG118"/>
    <mergeCell ref="CH118:CI118"/>
    <mergeCell ref="CJ118:CK118"/>
    <mergeCell ref="CL118:CM118"/>
    <mergeCell ref="CN118:CO118"/>
    <mergeCell ref="CP118:CQ118"/>
    <mergeCell ref="CR118:CS118"/>
    <mergeCell ref="CT118:CU118"/>
    <mergeCell ref="CV118:CW118"/>
    <mergeCell ref="CX118:CY118"/>
    <mergeCell ref="CZ118:DA118"/>
    <mergeCell ref="DB118:DC118"/>
    <mergeCell ref="DD118:DE118"/>
    <mergeCell ref="DF118:DG118"/>
    <mergeCell ref="DH118:DI118"/>
    <mergeCell ref="DJ118:DK118"/>
    <mergeCell ref="DL118:DM118"/>
    <mergeCell ref="DN118:DO118"/>
    <mergeCell ref="DP118:DQ118"/>
    <mergeCell ref="DR118:DS118"/>
    <mergeCell ref="DT118:DU118"/>
    <mergeCell ref="DV118:DW118"/>
    <mergeCell ref="DX118:DY118"/>
    <mergeCell ref="DZ118:EA118"/>
    <mergeCell ref="EB118:EC118"/>
    <mergeCell ref="ED118:EE118"/>
    <mergeCell ref="EF118:EG118"/>
    <mergeCell ref="EH118:EI118"/>
    <mergeCell ref="EJ118:EK118"/>
    <mergeCell ref="EL118:EM118"/>
    <mergeCell ref="EN118:EO118"/>
    <mergeCell ref="EP118:EQ118"/>
    <mergeCell ref="ER118:ES118"/>
    <mergeCell ref="ET118:EU118"/>
    <mergeCell ref="EV118:EW118"/>
    <mergeCell ref="EX118:EY118"/>
    <mergeCell ref="EZ118:FA118"/>
    <mergeCell ref="FB118:FC118"/>
    <mergeCell ref="FD118:FE118"/>
    <mergeCell ref="FF118:FG118"/>
    <mergeCell ref="FH118:FI118"/>
    <mergeCell ref="FJ118:FK118"/>
    <mergeCell ref="FL118:FM118"/>
    <mergeCell ref="FN118:FO118"/>
    <mergeCell ref="FP118:FQ118"/>
    <mergeCell ref="FR118:FS118"/>
    <mergeCell ref="FT118:FU118"/>
    <mergeCell ref="FV118:FW118"/>
    <mergeCell ref="FX118:FY118"/>
    <mergeCell ref="FZ118:GA118"/>
    <mergeCell ref="GB118:GC118"/>
    <mergeCell ref="GD118:GE118"/>
    <mergeCell ref="GF118:GG118"/>
    <mergeCell ref="F119:G119"/>
    <mergeCell ref="H119:I119"/>
    <mergeCell ref="J119:K119"/>
    <mergeCell ref="L119:M119"/>
    <mergeCell ref="N119:O119"/>
    <mergeCell ref="P119:Q119"/>
    <mergeCell ref="R119:S119"/>
    <mergeCell ref="T119:U119"/>
    <mergeCell ref="V119:W119"/>
    <mergeCell ref="X119:Y119"/>
    <mergeCell ref="Z119:AA119"/>
    <mergeCell ref="AB119:AC119"/>
    <mergeCell ref="AD119:AE119"/>
    <mergeCell ref="AF119:AG119"/>
    <mergeCell ref="AH119:AI119"/>
    <mergeCell ref="AJ119:AK119"/>
    <mergeCell ref="AL119:AM119"/>
    <mergeCell ref="AN119:AO119"/>
    <mergeCell ref="AP119:AQ119"/>
    <mergeCell ref="AR119:AS119"/>
    <mergeCell ref="AT119:AU119"/>
    <mergeCell ref="AV119:AW119"/>
    <mergeCell ref="AX119:AY119"/>
    <mergeCell ref="AZ119:BA119"/>
    <mergeCell ref="BB119:BC119"/>
    <mergeCell ref="BD119:BE119"/>
    <mergeCell ref="BF119:BG119"/>
    <mergeCell ref="BH119:BI119"/>
    <mergeCell ref="BJ119:BK119"/>
    <mergeCell ref="BL119:BM119"/>
    <mergeCell ref="BN119:BO119"/>
    <mergeCell ref="BP119:BQ119"/>
    <mergeCell ref="BR119:BS119"/>
    <mergeCell ref="BT119:BU119"/>
    <mergeCell ref="BV119:BW119"/>
    <mergeCell ref="BX119:BY119"/>
    <mergeCell ref="BZ119:CA119"/>
    <mergeCell ref="CB119:CC119"/>
    <mergeCell ref="CD119:CE119"/>
    <mergeCell ref="CF119:CG119"/>
    <mergeCell ref="CH119:CI119"/>
    <mergeCell ref="CJ119:CK119"/>
    <mergeCell ref="CL119:CM119"/>
    <mergeCell ref="CN119:CO119"/>
    <mergeCell ref="CP119:CQ119"/>
    <mergeCell ref="CR119:CS119"/>
    <mergeCell ref="CT119:CU119"/>
    <mergeCell ref="CV119:CW119"/>
    <mergeCell ref="CX119:CY119"/>
    <mergeCell ref="CZ119:DA119"/>
    <mergeCell ref="DB119:DC119"/>
    <mergeCell ref="DD119:DE119"/>
    <mergeCell ref="DF119:DG119"/>
    <mergeCell ref="DH119:DI119"/>
    <mergeCell ref="DJ119:DK119"/>
    <mergeCell ref="DL119:DM119"/>
    <mergeCell ref="DN119:DO119"/>
    <mergeCell ref="DP119:DQ119"/>
    <mergeCell ref="DR119:DS119"/>
    <mergeCell ref="DT119:DU119"/>
    <mergeCell ref="DV119:DW119"/>
    <mergeCell ref="DX119:DY119"/>
    <mergeCell ref="DZ119:EA119"/>
    <mergeCell ref="EB119:EC119"/>
    <mergeCell ref="ED119:EE119"/>
    <mergeCell ref="EF119:EG119"/>
    <mergeCell ref="EH119:EI119"/>
    <mergeCell ref="EJ119:EK119"/>
    <mergeCell ref="EL119:EM119"/>
    <mergeCell ref="EN119:EO119"/>
    <mergeCell ref="EP119:EQ119"/>
    <mergeCell ref="ER119:ES119"/>
    <mergeCell ref="ET119:EU119"/>
    <mergeCell ref="EV119:EW119"/>
    <mergeCell ref="EX119:EY119"/>
    <mergeCell ref="EZ119:FA119"/>
    <mergeCell ref="FB119:FC119"/>
    <mergeCell ref="FD119:FE119"/>
    <mergeCell ref="FF119:FG119"/>
    <mergeCell ref="FH119:FI119"/>
    <mergeCell ref="FJ119:FK119"/>
    <mergeCell ref="FL119:FM119"/>
    <mergeCell ref="FN119:FO119"/>
    <mergeCell ref="FP119:FQ119"/>
    <mergeCell ref="FR119:FS119"/>
    <mergeCell ref="FT119:FU119"/>
    <mergeCell ref="FV119:FW119"/>
    <mergeCell ref="FX119:FY119"/>
    <mergeCell ref="FZ119:GA119"/>
    <mergeCell ref="GB119:GC119"/>
    <mergeCell ref="GD119:GE119"/>
    <mergeCell ref="GF119:GG119"/>
    <mergeCell ref="F120:G120"/>
    <mergeCell ref="H120:I120"/>
    <mergeCell ref="J120:K120"/>
    <mergeCell ref="L120:M120"/>
    <mergeCell ref="N120:O120"/>
    <mergeCell ref="P120:Q120"/>
    <mergeCell ref="R120:S120"/>
    <mergeCell ref="T120:U120"/>
    <mergeCell ref="V120:W120"/>
    <mergeCell ref="X120:Y120"/>
    <mergeCell ref="Z120:AA120"/>
    <mergeCell ref="AB120:AC120"/>
    <mergeCell ref="AD120:AE120"/>
    <mergeCell ref="AF120:AG120"/>
    <mergeCell ref="AH120:AI120"/>
    <mergeCell ref="AJ120:AK120"/>
    <mergeCell ref="AL120:AM120"/>
    <mergeCell ref="AN120:AO120"/>
    <mergeCell ref="AP120:AQ120"/>
    <mergeCell ref="AR120:AS120"/>
    <mergeCell ref="AT120:AU120"/>
    <mergeCell ref="AV120:AW120"/>
    <mergeCell ref="AX120:AY120"/>
    <mergeCell ref="AZ120:BA120"/>
    <mergeCell ref="BB120:BC120"/>
    <mergeCell ref="BD120:BE120"/>
    <mergeCell ref="BF120:BG120"/>
    <mergeCell ref="BH120:BI120"/>
    <mergeCell ref="BJ120:BK120"/>
    <mergeCell ref="BL120:BM120"/>
    <mergeCell ref="BN120:BO120"/>
    <mergeCell ref="BP120:BQ120"/>
    <mergeCell ref="BR120:BS120"/>
    <mergeCell ref="BT120:BU120"/>
    <mergeCell ref="BV120:BW120"/>
    <mergeCell ref="BX120:BY120"/>
    <mergeCell ref="BZ120:CA120"/>
    <mergeCell ref="CB120:CC120"/>
    <mergeCell ref="CD120:CE120"/>
    <mergeCell ref="CF120:CG120"/>
    <mergeCell ref="CH120:CI120"/>
    <mergeCell ref="CJ120:CK120"/>
    <mergeCell ref="CL120:CM120"/>
    <mergeCell ref="CN120:CO120"/>
    <mergeCell ref="CP120:CQ120"/>
    <mergeCell ref="CR120:CS120"/>
    <mergeCell ref="CT120:CU120"/>
    <mergeCell ref="CV120:CW120"/>
    <mergeCell ref="CX120:CY120"/>
    <mergeCell ref="CZ120:DA120"/>
    <mergeCell ref="DB120:DC120"/>
    <mergeCell ref="DD120:DE120"/>
    <mergeCell ref="DF120:DG120"/>
    <mergeCell ref="DH120:DI120"/>
    <mergeCell ref="DJ120:DK120"/>
    <mergeCell ref="DL120:DM120"/>
    <mergeCell ref="DN120:DO120"/>
    <mergeCell ref="DP120:DQ120"/>
    <mergeCell ref="DR120:DS120"/>
    <mergeCell ref="DT120:DU120"/>
    <mergeCell ref="DV120:DW120"/>
    <mergeCell ref="DX120:DY120"/>
    <mergeCell ref="DZ120:EA120"/>
    <mergeCell ref="EB120:EC120"/>
    <mergeCell ref="ED120:EE120"/>
    <mergeCell ref="EF120:EG120"/>
    <mergeCell ref="EH120:EI120"/>
    <mergeCell ref="EJ120:EK120"/>
    <mergeCell ref="EL120:EM120"/>
    <mergeCell ref="EN120:EO120"/>
    <mergeCell ref="EP120:EQ120"/>
    <mergeCell ref="ER120:ES120"/>
    <mergeCell ref="ET120:EU120"/>
    <mergeCell ref="EV120:EW120"/>
    <mergeCell ref="EX120:EY120"/>
    <mergeCell ref="EZ120:FA120"/>
    <mergeCell ref="FB120:FC120"/>
    <mergeCell ref="FD120:FE120"/>
    <mergeCell ref="FF120:FG120"/>
    <mergeCell ref="FH120:FI120"/>
    <mergeCell ref="FJ120:FK120"/>
    <mergeCell ref="FL120:FM120"/>
    <mergeCell ref="FN120:FO120"/>
    <mergeCell ref="FP120:FQ120"/>
    <mergeCell ref="FR120:FS120"/>
    <mergeCell ref="FT120:FU120"/>
    <mergeCell ref="FV120:FW120"/>
    <mergeCell ref="FX120:FY120"/>
    <mergeCell ref="FZ120:GA120"/>
    <mergeCell ref="GB120:GC120"/>
    <mergeCell ref="GD120:GE120"/>
    <mergeCell ref="GF120:GG120"/>
    <mergeCell ref="F121:G121"/>
    <mergeCell ref="H121:I121"/>
    <mergeCell ref="J121:K121"/>
    <mergeCell ref="L121:M121"/>
    <mergeCell ref="N121:O121"/>
    <mergeCell ref="P121:Q121"/>
    <mergeCell ref="R121:S121"/>
    <mergeCell ref="T121:U121"/>
    <mergeCell ref="V121:W121"/>
    <mergeCell ref="X121:Y121"/>
    <mergeCell ref="Z121:AA121"/>
    <mergeCell ref="AB121:AC121"/>
    <mergeCell ref="AD121:AE121"/>
    <mergeCell ref="AF121:AG121"/>
    <mergeCell ref="AH121:AI121"/>
    <mergeCell ref="AJ121:AK121"/>
    <mergeCell ref="AL121:AM121"/>
    <mergeCell ref="AN121:AO121"/>
    <mergeCell ref="AP121:AQ121"/>
    <mergeCell ref="AR121:AS121"/>
    <mergeCell ref="AT121:AU121"/>
    <mergeCell ref="AV121:AW121"/>
    <mergeCell ref="AX121:AY121"/>
    <mergeCell ref="AZ121:BA121"/>
    <mergeCell ref="BB121:BC121"/>
    <mergeCell ref="BD121:BE121"/>
    <mergeCell ref="BF121:BG121"/>
    <mergeCell ref="BH121:BI121"/>
    <mergeCell ref="BJ121:BK121"/>
    <mergeCell ref="BL121:BM121"/>
    <mergeCell ref="BN121:BO121"/>
    <mergeCell ref="BP121:BQ121"/>
    <mergeCell ref="BR121:BS121"/>
    <mergeCell ref="BT121:BU121"/>
    <mergeCell ref="BV121:BW121"/>
    <mergeCell ref="BX121:BY121"/>
    <mergeCell ref="BZ121:CA121"/>
    <mergeCell ref="CB121:CC121"/>
    <mergeCell ref="CD121:CE121"/>
    <mergeCell ref="CF121:CG121"/>
    <mergeCell ref="CH121:CI121"/>
    <mergeCell ref="CJ121:CK121"/>
    <mergeCell ref="CL121:CM121"/>
    <mergeCell ref="CN121:CO121"/>
    <mergeCell ref="CP121:CQ121"/>
    <mergeCell ref="CR121:CS121"/>
    <mergeCell ref="CT121:CU121"/>
    <mergeCell ref="CV121:CW121"/>
    <mergeCell ref="CX121:CY121"/>
    <mergeCell ref="CZ121:DA121"/>
    <mergeCell ref="DB121:DC121"/>
    <mergeCell ref="DD121:DE121"/>
    <mergeCell ref="DF121:DG121"/>
    <mergeCell ref="DH121:DI121"/>
    <mergeCell ref="DJ121:DK121"/>
    <mergeCell ref="DL121:DM121"/>
    <mergeCell ref="DN121:DO121"/>
    <mergeCell ref="DP121:DQ121"/>
    <mergeCell ref="DR121:DS121"/>
    <mergeCell ref="DT121:DU121"/>
    <mergeCell ref="DV121:DW121"/>
    <mergeCell ref="DX121:DY121"/>
    <mergeCell ref="DZ121:EA121"/>
    <mergeCell ref="EB121:EC121"/>
    <mergeCell ref="ED121:EE121"/>
    <mergeCell ref="EF121:EG121"/>
    <mergeCell ref="EH121:EI121"/>
    <mergeCell ref="EJ121:EK121"/>
    <mergeCell ref="EL121:EM121"/>
    <mergeCell ref="EN121:EO121"/>
    <mergeCell ref="EP121:EQ121"/>
    <mergeCell ref="ER121:ES121"/>
    <mergeCell ref="ET121:EU121"/>
    <mergeCell ref="EV121:EW121"/>
    <mergeCell ref="EX121:EY121"/>
    <mergeCell ref="EZ121:FA121"/>
    <mergeCell ref="FB121:FC121"/>
    <mergeCell ref="FD121:FE121"/>
    <mergeCell ref="FF121:FG121"/>
    <mergeCell ref="FH121:FI121"/>
    <mergeCell ref="FJ121:FK121"/>
    <mergeCell ref="FL121:FM121"/>
    <mergeCell ref="FN121:FO121"/>
    <mergeCell ref="FP121:FQ121"/>
    <mergeCell ref="FR121:FS121"/>
    <mergeCell ref="FT121:FU121"/>
    <mergeCell ref="FV121:FW121"/>
    <mergeCell ref="FX121:FY121"/>
    <mergeCell ref="FZ121:GA121"/>
    <mergeCell ref="GB121:GC121"/>
    <mergeCell ref="GD121:GE121"/>
    <mergeCell ref="GF121:GG121"/>
    <mergeCell ref="F122:G122"/>
    <mergeCell ref="H122:I122"/>
    <mergeCell ref="J122:K122"/>
    <mergeCell ref="L122:M122"/>
    <mergeCell ref="N122:O122"/>
    <mergeCell ref="P122:Q122"/>
    <mergeCell ref="R122:S122"/>
    <mergeCell ref="T122:U122"/>
    <mergeCell ref="V122:W122"/>
    <mergeCell ref="X122:Y122"/>
    <mergeCell ref="Z122:AA122"/>
    <mergeCell ref="AB122:AC122"/>
    <mergeCell ref="AD122:AE122"/>
    <mergeCell ref="AF122:AG122"/>
    <mergeCell ref="AH122:AI122"/>
    <mergeCell ref="AJ122:AK122"/>
    <mergeCell ref="AL122:AM122"/>
    <mergeCell ref="AN122:AO122"/>
    <mergeCell ref="AP122:AQ122"/>
    <mergeCell ref="AR122:AS122"/>
    <mergeCell ref="AT122:AU122"/>
    <mergeCell ref="AV122:AW122"/>
    <mergeCell ref="AX122:AY122"/>
    <mergeCell ref="AZ122:BA122"/>
    <mergeCell ref="BB122:BC122"/>
    <mergeCell ref="BD122:BE122"/>
    <mergeCell ref="BF122:BG122"/>
    <mergeCell ref="BH122:BI122"/>
    <mergeCell ref="BJ122:BK122"/>
    <mergeCell ref="BL122:BM122"/>
    <mergeCell ref="BN122:BO122"/>
    <mergeCell ref="BP122:BQ122"/>
    <mergeCell ref="BR122:BS122"/>
    <mergeCell ref="BT122:BU122"/>
    <mergeCell ref="BV122:BW122"/>
    <mergeCell ref="BX122:BY122"/>
    <mergeCell ref="BZ122:CA122"/>
    <mergeCell ref="CB122:CC122"/>
    <mergeCell ref="CD122:CE122"/>
    <mergeCell ref="CF122:CG122"/>
    <mergeCell ref="CH122:CI122"/>
    <mergeCell ref="CJ122:CK122"/>
    <mergeCell ref="CL122:CM122"/>
    <mergeCell ref="CN122:CO122"/>
    <mergeCell ref="CP122:CQ122"/>
    <mergeCell ref="CR122:CS122"/>
    <mergeCell ref="CT122:CU122"/>
    <mergeCell ref="CV122:CW122"/>
    <mergeCell ref="CX122:CY122"/>
    <mergeCell ref="CZ122:DA122"/>
    <mergeCell ref="DB122:DC122"/>
    <mergeCell ref="DD122:DE122"/>
    <mergeCell ref="DF122:DG122"/>
    <mergeCell ref="DH122:DI122"/>
    <mergeCell ref="DJ122:DK122"/>
    <mergeCell ref="DL122:DM122"/>
    <mergeCell ref="DN122:DO122"/>
    <mergeCell ref="DP122:DQ122"/>
    <mergeCell ref="DR122:DS122"/>
    <mergeCell ref="DT122:DU122"/>
    <mergeCell ref="DV122:DW122"/>
    <mergeCell ref="DX122:DY122"/>
    <mergeCell ref="DZ122:EA122"/>
    <mergeCell ref="EB122:EC122"/>
    <mergeCell ref="ED122:EE122"/>
    <mergeCell ref="EF122:EG122"/>
    <mergeCell ref="EH122:EI122"/>
    <mergeCell ref="EJ122:EK122"/>
    <mergeCell ref="EL122:EM122"/>
    <mergeCell ref="EN122:EO122"/>
    <mergeCell ref="EP122:EQ122"/>
    <mergeCell ref="ER122:ES122"/>
    <mergeCell ref="ET122:EU122"/>
    <mergeCell ref="EV122:EW122"/>
    <mergeCell ref="EX122:EY122"/>
    <mergeCell ref="EZ122:FA122"/>
    <mergeCell ref="FB122:FC122"/>
    <mergeCell ref="FD122:FE122"/>
    <mergeCell ref="FF122:FG122"/>
    <mergeCell ref="FH122:FI122"/>
    <mergeCell ref="FJ122:FK122"/>
    <mergeCell ref="FL122:FM122"/>
    <mergeCell ref="FN122:FO122"/>
    <mergeCell ref="FP122:FQ122"/>
    <mergeCell ref="FR122:FS122"/>
    <mergeCell ref="FT122:FU122"/>
    <mergeCell ref="FV122:FW122"/>
    <mergeCell ref="FX122:FY122"/>
    <mergeCell ref="FZ122:GA122"/>
    <mergeCell ref="GB122:GC122"/>
    <mergeCell ref="GD122:GE122"/>
    <mergeCell ref="GF122:GG122"/>
    <mergeCell ref="F123:G123"/>
    <mergeCell ref="H123:I123"/>
    <mergeCell ref="J123:K123"/>
    <mergeCell ref="L123:M123"/>
    <mergeCell ref="N123:O123"/>
    <mergeCell ref="P123:Q123"/>
    <mergeCell ref="R123:S123"/>
    <mergeCell ref="T123:U123"/>
    <mergeCell ref="V123:W123"/>
    <mergeCell ref="X123:Y123"/>
    <mergeCell ref="Z123:AA123"/>
    <mergeCell ref="AB123:AC123"/>
    <mergeCell ref="AD123:AE123"/>
    <mergeCell ref="AF123:AG123"/>
    <mergeCell ref="AH123:AI123"/>
    <mergeCell ref="AJ123:AK123"/>
    <mergeCell ref="AL123:AM123"/>
    <mergeCell ref="AN123:AO123"/>
    <mergeCell ref="AP123:AQ123"/>
    <mergeCell ref="AR123:AS123"/>
    <mergeCell ref="AT123:AU123"/>
    <mergeCell ref="AV123:AW123"/>
    <mergeCell ref="AX123:AY123"/>
    <mergeCell ref="AZ123:BA123"/>
    <mergeCell ref="BB123:BC123"/>
    <mergeCell ref="BD123:BE123"/>
    <mergeCell ref="BF123:BG123"/>
    <mergeCell ref="BH123:BI123"/>
    <mergeCell ref="BJ123:BK123"/>
    <mergeCell ref="BL123:BM123"/>
    <mergeCell ref="BN123:BO123"/>
    <mergeCell ref="BP123:BQ123"/>
    <mergeCell ref="BR123:BS123"/>
    <mergeCell ref="BT123:BU123"/>
    <mergeCell ref="BV123:BW123"/>
    <mergeCell ref="BX123:BY123"/>
    <mergeCell ref="BZ123:CA123"/>
    <mergeCell ref="CB123:CC123"/>
    <mergeCell ref="CD123:CE123"/>
    <mergeCell ref="CF123:CG123"/>
    <mergeCell ref="CH123:CI123"/>
    <mergeCell ref="CJ123:CK123"/>
    <mergeCell ref="CL123:CM123"/>
    <mergeCell ref="CN123:CO123"/>
    <mergeCell ref="CP123:CQ123"/>
    <mergeCell ref="CR123:CS123"/>
    <mergeCell ref="CT123:CU123"/>
    <mergeCell ref="CV123:CW123"/>
    <mergeCell ref="CX123:CY123"/>
    <mergeCell ref="CZ123:DA123"/>
    <mergeCell ref="DB123:DC123"/>
    <mergeCell ref="DD123:DE123"/>
    <mergeCell ref="DF123:DG123"/>
    <mergeCell ref="DH123:DI123"/>
    <mergeCell ref="DJ123:DK123"/>
    <mergeCell ref="DL123:DM123"/>
    <mergeCell ref="DN123:DO123"/>
    <mergeCell ref="DP123:DQ123"/>
    <mergeCell ref="DR123:DS123"/>
    <mergeCell ref="DT123:DU123"/>
    <mergeCell ref="DV123:DW123"/>
    <mergeCell ref="DX123:DY123"/>
    <mergeCell ref="DZ123:EA123"/>
    <mergeCell ref="EB123:EC123"/>
    <mergeCell ref="ED123:EE123"/>
    <mergeCell ref="EF123:EG123"/>
    <mergeCell ref="EH123:EI123"/>
    <mergeCell ref="EJ123:EK123"/>
    <mergeCell ref="EL123:EM123"/>
    <mergeCell ref="EN123:EO123"/>
    <mergeCell ref="EP123:EQ123"/>
    <mergeCell ref="ER123:ES123"/>
    <mergeCell ref="ET123:EU123"/>
    <mergeCell ref="EV123:EW123"/>
    <mergeCell ref="EX123:EY123"/>
    <mergeCell ref="EZ123:FA123"/>
    <mergeCell ref="FB123:FC123"/>
    <mergeCell ref="FD123:FE123"/>
    <mergeCell ref="FF123:FG123"/>
    <mergeCell ref="FH123:FI123"/>
    <mergeCell ref="FJ123:FK123"/>
    <mergeCell ref="FL123:FM123"/>
    <mergeCell ref="FN123:FO123"/>
    <mergeCell ref="FP123:FQ123"/>
    <mergeCell ref="FR123:FS123"/>
    <mergeCell ref="FT123:FU123"/>
    <mergeCell ref="FV123:FW123"/>
    <mergeCell ref="FX123:FY123"/>
    <mergeCell ref="FZ123:GA123"/>
    <mergeCell ref="GB123:GC123"/>
    <mergeCell ref="GD123:GE123"/>
    <mergeCell ref="GF123:GG123"/>
    <mergeCell ref="A124:B124"/>
    <mergeCell ref="D124:E124"/>
    <mergeCell ref="F124:G124"/>
    <mergeCell ref="H124:I124"/>
    <mergeCell ref="J124:K124"/>
    <mergeCell ref="L124:M124"/>
    <mergeCell ref="N124:O124"/>
    <mergeCell ref="P124:Q124"/>
    <mergeCell ref="R124:S124"/>
    <mergeCell ref="T124:U124"/>
    <mergeCell ref="V124:W124"/>
    <mergeCell ref="X124:Y124"/>
    <mergeCell ref="Z124:AA124"/>
    <mergeCell ref="AB124:AC124"/>
    <mergeCell ref="AD124:AE124"/>
    <mergeCell ref="AF124:AG124"/>
    <mergeCell ref="AH124:AI124"/>
    <mergeCell ref="AJ124:AK124"/>
    <mergeCell ref="AL124:AM124"/>
    <mergeCell ref="AN124:AO124"/>
    <mergeCell ref="AP124:AQ124"/>
    <mergeCell ref="AR124:AS124"/>
    <mergeCell ref="AT124:AU124"/>
    <mergeCell ref="AV124:AW124"/>
    <mergeCell ref="AX124:AY124"/>
    <mergeCell ref="AZ124:BA124"/>
    <mergeCell ref="BB124:BC124"/>
    <mergeCell ref="BD124:BE124"/>
    <mergeCell ref="BF124:BG124"/>
    <mergeCell ref="BH124:BI124"/>
    <mergeCell ref="BJ124:BK124"/>
    <mergeCell ref="BL124:BM124"/>
    <mergeCell ref="BN124:BO124"/>
    <mergeCell ref="BP124:BQ124"/>
    <mergeCell ref="BR124:BS124"/>
    <mergeCell ref="BT124:BU124"/>
    <mergeCell ref="BV124:BW124"/>
    <mergeCell ref="BX124:BY124"/>
    <mergeCell ref="BZ124:CA124"/>
    <mergeCell ref="CB124:CC124"/>
    <mergeCell ref="CD124:CE124"/>
    <mergeCell ref="CF124:CG124"/>
    <mergeCell ref="CH124:CI124"/>
    <mergeCell ref="CJ124:CK124"/>
    <mergeCell ref="CL124:CM124"/>
    <mergeCell ref="CN124:CO124"/>
    <mergeCell ref="CP124:CQ124"/>
    <mergeCell ref="CR124:CS124"/>
    <mergeCell ref="CT124:CU124"/>
    <mergeCell ref="CV124:CW124"/>
    <mergeCell ref="CX124:CY124"/>
    <mergeCell ref="CZ124:DA124"/>
    <mergeCell ref="DB124:DC124"/>
    <mergeCell ref="DD124:DE124"/>
    <mergeCell ref="DF124:DG124"/>
    <mergeCell ref="DH124:DI124"/>
    <mergeCell ref="DJ124:DK124"/>
    <mergeCell ref="DL124:DM124"/>
    <mergeCell ref="DN124:DO124"/>
    <mergeCell ref="DP124:DQ124"/>
    <mergeCell ref="DR124:DS124"/>
    <mergeCell ref="DT124:DU124"/>
    <mergeCell ref="DV124:DW124"/>
    <mergeCell ref="DX124:DY124"/>
    <mergeCell ref="DZ124:EA124"/>
    <mergeCell ref="EB124:EC124"/>
    <mergeCell ref="ED124:EE124"/>
    <mergeCell ref="EF124:EG124"/>
    <mergeCell ref="EH124:EI124"/>
    <mergeCell ref="EJ124:EK124"/>
    <mergeCell ref="EL124:EM124"/>
    <mergeCell ref="EN124:EO124"/>
    <mergeCell ref="EP124:EQ124"/>
    <mergeCell ref="ER124:ES124"/>
    <mergeCell ref="ET124:EU124"/>
    <mergeCell ref="EV124:EW124"/>
    <mergeCell ref="EX124:EY124"/>
    <mergeCell ref="EZ124:FA124"/>
    <mergeCell ref="FB124:FC124"/>
    <mergeCell ref="FD124:FE124"/>
    <mergeCell ref="FF124:FG124"/>
    <mergeCell ref="FH124:FI124"/>
    <mergeCell ref="FJ124:FK124"/>
    <mergeCell ref="FL124:FM124"/>
    <mergeCell ref="FN124:FO124"/>
    <mergeCell ref="FP124:FQ124"/>
    <mergeCell ref="FR124:FS124"/>
    <mergeCell ref="FT124:FU124"/>
    <mergeCell ref="FV124:FW124"/>
    <mergeCell ref="FX124:FY124"/>
    <mergeCell ref="FZ124:GA124"/>
    <mergeCell ref="GB124:GC124"/>
    <mergeCell ref="GD124:GE124"/>
    <mergeCell ref="GF124:GG124"/>
    <mergeCell ref="A22:B23"/>
    <mergeCell ref="C22:C23"/>
  </mergeCells>
  <phoneticPr fontId="23"/>
  <dataValidations count="3">
    <dataValidation type="list" allowBlank="1" showDropDown="0" showInputMessage="1" showErrorMessage="1" sqref="P49:GG123 C24:O123">
      <formula1>$H$128:$H$129</formula1>
    </dataValidation>
    <dataValidation type="list" allowBlank="1" showDropDown="0" showInputMessage="1" showErrorMessage="1" sqref="A2">
      <formula1>$B$129:$B$164</formula1>
    </dataValidation>
    <dataValidation type="list" allowBlank="1" showDropDown="0" showInputMessage="1" showErrorMessage="1" sqref="BM24:BM42 BK24:BK42 GD24:GF48 BG24:BG42 GB24:GB48 BE24:BE42 FX24:FZ48 BA24:BA42 FV24:FV48 AY24:AY42 FR24:FT48 AU24:AU42 FP24:FP48 AS24:AS42 FL24:FN48 AO24:AO42 FD24:FD48 AM24:AM42 FF24:FH48 AI24:AI42 EX24:EX48 AG24:AG42 EZ24:FB48 AC24:AC42 ER24:ER48 AA24:AA42 ET24:EV48 W24:W42 DZ24:DZ48 U24:U42 EN24:EP48 Q24:Q42 EL24:EL48 EH24:EJ48 EF24:EF48 EB24:ED48 GG24:GG42 DT24:DT48 GC24:GC42 DV24:DX48 GA24:GA42 DN24:DN48 FW24:FW42 DP24:DR48 FU24:FU42 DH24:DH48 FQ24:FQ42 DJ24:DL48 FO24:FO42 BR24:BR48 FK24:FK42 DD24:DF48 FI24:FI42 DB24:DB48 FE24:FE42 CX24:CZ48 FC24:FC42 CV24:CV48 EY24:EY42 CR24:CT48 EW24:EW42 CP24:CP48 ES24:ES42 CL24:CN48 EQ24:EQ42 CJ24:CJ48 EM24:EM42 CF24:CH48 EK24:EK42 BF24:BF48 EG24:EG42 BZ24:CB48 EE24:EE42 FJ24:FJ48 EA24:EA42 BT24:BV48 DY24:DY42 BX24:BX48 DU24:DU42 BN24:BP48 DS24:DS42 AB24:AB48 DO24:DO42 BH24:BJ48 DM24:DM42 BL24:BL48 DI24:DI42 BB24:BD48 DG24:DG42 AZ24:AZ48 DC24:DC42 AV24:AX48 DA24:DA42 AT24:AT48 CW24:CW42 CU24:CU42 AJ24:AL48 CQ24:CQ42 CO24:CO42 CD24:CD48 CK24:CK42 AD24:AF48 CI24:CI42 P24:P48 X24:Z48 BY24:BY42 V24:V48 BW24:BW42 R24:T48 BS24:BS42 BQ24:BQ42 CE24:CE42 CC24:CC42 AH24:AH48 AN24:AN48 AP24:AR48">
      <formula1>$G$127:$G$128</formula1>
    </dataValidation>
  </dataValidations>
  <pageMargins left="0.39370078740157483" right="0.39370078740157483" top="0.59055118110236227" bottom="0.39370078740157483" header="0.51181102362204722" footer="0.51181102362204722"/>
  <pageSetup paperSize="8" scale="45" fitToWidth="1" fitToHeight="1" orientation="landscape" usePrinterDefaults="1"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dimension ref="A1:IV13"/>
  <sheetViews>
    <sheetView workbookViewId="0"/>
  </sheetViews>
  <sheetFormatPr defaultRowHeight="13.5"/>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c r="A1" s="2126" t="s">
        <v>2200</v>
      </c>
      <c r="B1" s="1391"/>
      <c r="C1" s="1391"/>
      <c r="D1" s="1391"/>
      <c r="E1" s="1404" t="s">
        <v>1556</v>
      </c>
      <c r="F1" s="1391"/>
      <c r="G1" s="1391"/>
    </row>
    <row r="2" spans="1:256" ht="30" customHeight="1">
      <c r="A2" s="1391"/>
      <c r="B2" s="1391"/>
      <c r="C2" s="1391"/>
      <c r="D2" s="1391"/>
      <c r="E2" s="1404"/>
      <c r="F2" s="1391"/>
      <c r="G2" s="1391"/>
    </row>
    <row r="3" spans="1:256" ht="29.25" customHeight="1">
      <c r="A3" s="1725" t="s">
        <v>400</v>
      </c>
      <c r="B3" s="3517"/>
      <c r="C3" s="3517"/>
      <c r="D3" s="3517"/>
      <c r="E3" s="3517"/>
      <c r="F3" s="3517"/>
      <c r="G3" s="3517"/>
    </row>
    <row r="4" spans="1:256" ht="17.25">
      <c r="A4" s="1725"/>
      <c r="B4" s="1725"/>
      <c r="C4" s="1725"/>
      <c r="D4" s="1725"/>
      <c r="E4" s="1725"/>
      <c r="F4" s="1725"/>
      <c r="G4" s="536"/>
    </row>
    <row r="5" spans="1:256" ht="50.1" customHeight="1">
      <c r="A5" s="524" t="s">
        <v>873</v>
      </c>
      <c r="B5" s="524"/>
      <c r="C5" s="531"/>
      <c r="D5" s="531"/>
      <c r="E5" s="531"/>
      <c r="F5" s="531"/>
      <c r="G5" s="540"/>
    </row>
    <row r="6" spans="1:256" ht="49.15" customHeight="1">
      <c r="A6" s="3514" t="s">
        <v>1019</v>
      </c>
      <c r="B6" s="524" t="s">
        <v>1416</v>
      </c>
      <c r="C6" s="531"/>
      <c r="D6" s="531"/>
      <c r="E6" s="531"/>
      <c r="F6" s="531"/>
      <c r="G6" s="54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0"/>
      <c r="AN6" s="410"/>
      <c r="AO6" s="410"/>
      <c r="AP6" s="410"/>
      <c r="AQ6" s="410"/>
      <c r="AR6" s="410"/>
      <c r="AS6" s="410"/>
      <c r="AT6" s="410"/>
      <c r="AU6" s="410"/>
      <c r="AV6" s="410"/>
      <c r="AW6" s="410"/>
      <c r="AX6" s="410"/>
      <c r="AY6" s="410"/>
      <c r="AZ6" s="410"/>
      <c r="BA6" s="410"/>
      <c r="BB6" s="410"/>
      <c r="BC6" s="410"/>
      <c r="BD6" s="410"/>
      <c r="BE6" s="410"/>
      <c r="BF6" s="410"/>
      <c r="BG6" s="410"/>
      <c r="BH6" s="410"/>
      <c r="BI6" s="410"/>
      <c r="BJ6" s="410"/>
      <c r="BK6" s="410"/>
      <c r="BL6" s="410"/>
      <c r="BM6" s="410"/>
      <c r="BN6" s="410"/>
      <c r="BO6" s="410"/>
      <c r="BP6" s="410"/>
      <c r="BQ6" s="410"/>
      <c r="BR6" s="410"/>
      <c r="BS6" s="410"/>
      <c r="BT6" s="410"/>
      <c r="BU6" s="410"/>
      <c r="BV6" s="410"/>
      <c r="BW6" s="410"/>
      <c r="BX6" s="410"/>
      <c r="BY6" s="410"/>
      <c r="BZ6" s="410"/>
      <c r="CA6" s="410"/>
      <c r="CB6" s="410"/>
      <c r="CC6" s="410"/>
      <c r="CD6" s="410"/>
      <c r="CE6" s="410"/>
      <c r="CF6" s="410"/>
      <c r="CG6" s="410"/>
      <c r="CH6" s="410"/>
      <c r="CI6" s="410"/>
      <c r="CJ6" s="410"/>
      <c r="CK6" s="410"/>
      <c r="CL6" s="410"/>
      <c r="CM6" s="410"/>
      <c r="CN6" s="410"/>
      <c r="CO6" s="410"/>
      <c r="CP6" s="410"/>
      <c r="CQ6" s="410"/>
      <c r="CR6" s="410"/>
      <c r="CS6" s="410"/>
      <c r="CT6" s="410"/>
      <c r="CU6" s="410"/>
      <c r="CV6" s="410"/>
      <c r="CW6" s="410"/>
      <c r="CX6" s="410"/>
      <c r="CY6" s="410"/>
      <c r="CZ6" s="410"/>
      <c r="DA6" s="410"/>
      <c r="DB6" s="410"/>
      <c r="DC6" s="410"/>
      <c r="DD6" s="410"/>
      <c r="DE6" s="410"/>
      <c r="DF6" s="410"/>
      <c r="DG6" s="410"/>
      <c r="DH6" s="410"/>
      <c r="DI6" s="410"/>
      <c r="DJ6" s="410"/>
      <c r="DK6" s="410"/>
      <c r="DL6" s="410"/>
      <c r="DM6" s="410"/>
      <c r="DN6" s="410"/>
      <c r="DO6" s="410"/>
      <c r="DP6" s="410"/>
      <c r="DQ6" s="410"/>
      <c r="DR6" s="410"/>
      <c r="DS6" s="410"/>
      <c r="DT6" s="410"/>
      <c r="DU6" s="410"/>
      <c r="DV6" s="410"/>
      <c r="DW6" s="410"/>
      <c r="DX6" s="410"/>
      <c r="DY6" s="410"/>
      <c r="DZ6" s="410"/>
      <c r="EA6" s="410"/>
      <c r="EB6" s="410"/>
      <c r="EC6" s="410"/>
      <c r="ED6" s="410"/>
      <c r="EE6" s="410"/>
      <c r="EF6" s="410"/>
      <c r="EG6" s="410"/>
      <c r="EH6" s="410"/>
      <c r="EI6" s="410"/>
      <c r="EJ6" s="410"/>
      <c r="EK6" s="410"/>
      <c r="EL6" s="410"/>
      <c r="EM6" s="410"/>
      <c r="EN6" s="410"/>
      <c r="EO6" s="410"/>
      <c r="EP6" s="410"/>
      <c r="EQ6" s="410"/>
      <c r="ER6" s="410"/>
      <c r="ES6" s="410"/>
      <c r="ET6" s="410"/>
      <c r="EU6" s="410"/>
      <c r="EV6" s="410"/>
      <c r="EW6" s="410"/>
      <c r="EX6" s="410"/>
      <c r="EY6" s="410"/>
      <c r="EZ6" s="410"/>
      <c r="FA6" s="410"/>
      <c r="FB6" s="410"/>
      <c r="FC6" s="410"/>
      <c r="FD6" s="410"/>
      <c r="FE6" s="410"/>
      <c r="FF6" s="410"/>
      <c r="FG6" s="410"/>
      <c r="FH6" s="410"/>
      <c r="FI6" s="410"/>
      <c r="FJ6" s="410"/>
      <c r="FK6" s="410"/>
      <c r="FL6" s="410"/>
      <c r="FM6" s="410"/>
      <c r="FN6" s="410"/>
      <c r="FO6" s="410"/>
      <c r="FP6" s="410"/>
      <c r="FQ6" s="410"/>
      <c r="FR6" s="410"/>
      <c r="FS6" s="410"/>
      <c r="FT6" s="410"/>
      <c r="FU6" s="410"/>
      <c r="FV6" s="410"/>
      <c r="FW6" s="410"/>
      <c r="FX6" s="410"/>
      <c r="FY6" s="410"/>
      <c r="FZ6" s="410"/>
      <c r="GA6" s="410"/>
      <c r="GB6" s="410"/>
      <c r="GC6" s="410"/>
      <c r="GD6" s="410"/>
      <c r="GE6" s="410"/>
      <c r="GF6" s="410"/>
      <c r="GG6" s="410"/>
      <c r="GH6" s="410"/>
      <c r="GI6" s="410"/>
      <c r="GJ6" s="410"/>
      <c r="GK6" s="410"/>
      <c r="GL6" s="410"/>
      <c r="GM6" s="410"/>
      <c r="GN6" s="410"/>
      <c r="GO6" s="410"/>
      <c r="GP6" s="410"/>
      <c r="GQ6" s="410"/>
      <c r="GR6" s="410"/>
      <c r="GS6" s="410"/>
      <c r="GT6" s="410"/>
      <c r="GU6" s="410"/>
      <c r="GV6" s="410"/>
      <c r="GW6" s="410"/>
      <c r="GX6" s="410"/>
      <c r="GY6" s="410"/>
      <c r="GZ6" s="410"/>
      <c r="HA6" s="410"/>
      <c r="HB6" s="410"/>
      <c r="HC6" s="410"/>
      <c r="HD6" s="410"/>
      <c r="HE6" s="410"/>
      <c r="HF6" s="410"/>
      <c r="HG6" s="410"/>
      <c r="HH6" s="410"/>
      <c r="HI6" s="410"/>
      <c r="HJ6" s="410"/>
      <c r="HK6" s="410"/>
      <c r="HL6" s="410"/>
      <c r="HM6" s="410"/>
      <c r="HN6" s="410"/>
      <c r="HO6" s="410"/>
      <c r="HP6" s="410"/>
      <c r="HQ6" s="410"/>
      <c r="HR6" s="410"/>
      <c r="HS6" s="410"/>
      <c r="HT6" s="410"/>
      <c r="HU6" s="410"/>
      <c r="HV6" s="410"/>
      <c r="HW6" s="410"/>
      <c r="HX6" s="410"/>
      <c r="HY6" s="410"/>
      <c r="HZ6" s="410"/>
      <c r="IA6" s="410"/>
      <c r="IB6" s="410"/>
      <c r="IC6" s="410"/>
      <c r="ID6" s="410"/>
      <c r="IE6" s="410"/>
      <c r="IF6" s="410"/>
      <c r="IG6" s="410"/>
      <c r="IH6" s="410"/>
      <c r="II6" s="410"/>
      <c r="IJ6" s="410"/>
      <c r="IK6" s="410"/>
      <c r="IL6" s="410"/>
      <c r="IM6" s="410"/>
      <c r="IN6" s="410"/>
      <c r="IO6" s="410"/>
      <c r="IP6" s="410"/>
      <c r="IQ6" s="410"/>
      <c r="IR6" s="410"/>
      <c r="IS6" s="410"/>
      <c r="IT6" s="410"/>
      <c r="IU6" s="410"/>
      <c r="IV6" s="410"/>
    </row>
    <row r="7" spans="1:256" ht="30" customHeight="1">
      <c r="A7" s="2776"/>
      <c r="B7" s="2771"/>
      <c r="C7" s="2771"/>
      <c r="D7" s="2771"/>
      <c r="E7" s="2771"/>
      <c r="F7" s="2771"/>
      <c r="G7" s="2771"/>
    </row>
    <row r="8" spans="1:256" ht="80.099999999999994" customHeight="1">
      <c r="A8" s="3515" t="s">
        <v>2197</v>
      </c>
      <c r="B8" s="1399" t="s">
        <v>2199</v>
      </c>
      <c r="C8" s="3096"/>
      <c r="D8" s="3096"/>
      <c r="E8" s="3519"/>
      <c r="F8" s="2774" t="s">
        <v>1250</v>
      </c>
      <c r="G8" s="3520"/>
    </row>
    <row r="9" spans="1:256" ht="30" customHeight="1">
      <c r="A9" s="1391"/>
      <c r="B9" s="1391"/>
      <c r="C9" s="1391"/>
      <c r="D9" s="1391"/>
      <c r="E9" s="1391"/>
      <c r="F9" s="1391"/>
      <c r="G9" s="1391"/>
    </row>
    <row r="10" spans="1:256" ht="33.75" customHeight="1">
      <c r="A10" s="3516" t="s">
        <v>2198</v>
      </c>
      <c r="B10" s="3518"/>
      <c r="C10" s="3518"/>
      <c r="D10" s="3518"/>
      <c r="E10" s="3518"/>
      <c r="F10" s="3518"/>
      <c r="G10" s="3518"/>
    </row>
    <row r="11" spans="1:256">
      <c r="A11" s="1866"/>
      <c r="B11" s="1866"/>
      <c r="C11" s="1866"/>
      <c r="D11" s="1866"/>
      <c r="E11" s="1866"/>
      <c r="F11" s="1866"/>
      <c r="G11" s="1866"/>
    </row>
    <row r="12" spans="1:256">
      <c r="A12" s="1866"/>
      <c r="B12" s="1866"/>
      <c r="C12" s="1866"/>
      <c r="D12" s="1866"/>
      <c r="E12" s="1866"/>
      <c r="F12" s="1866"/>
      <c r="G12" s="1866"/>
    </row>
    <row r="13" spans="1:256">
      <c r="A13" s="1866"/>
      <c r="B13" s="1866"/>
      <c r="C13" s="1866"/>
      <c r="D13" s="1866"/>
      <c r="E13" s="1866"/>
      <c r="F13" s="1866"/>
      <c r="G13" s="1866"/>
    </row>
  </sheetData>
  <mergeCells count="7">
    <mergeCell ref="E1:G1"/>
    <mergeCell ref="A3:G3"/>
    <mergeCell ref="B5:G5"/>
    <mergeCell ref="B6:G6"/>
    <mergeCell ref="B8:E8"/>
    <mergeCell ref="F8:G8"/>
    <mergeCell ref="A10:G10"/>
  </mergeCells>
  <phoneticPr fontId="57" type="Hiragana"/>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99</vt:i4>
      </vt:variant>
    </vt:vector>
  </HeadingPairs>
  <TitlesOfParts>
    <vt:vector size="99" baseType="lpstr">
      <vt:lpstr>目次</vt:lpstr>
      <vt:lpstr>（別紙2-1-1）勤務体制一覧表（訪問系）</vt:lpstr>
      <vt:lpstr>（別紙2-1-2）サ責必置数算出表（訪問系）</vt:lpstr>
      <vt:lpstr>（別紙2-2）勤務体制一覧表（訪問系以外）</vt:lpstr>
      <vt:lpstr>（別紙3-1） 特定事業所加算（居宅）</vt:lpstr>
      <vt:lpstr>（別紙3-2） 特定事業所加算（重度)</vt:lpstr>
      <vt:lpstr>（別紙3-3） 特定事業所加算(同行援護)</vt:lpstr>
      <vt:lpstr>（別紙3-4） 特定事業所加算(行動援護)</vt:lpstr>
      <vt:lpstr>参考様式（特定事業所加算人材要件確認用）資格者割合</vt:lpstr>
      <vt:lpstr>参考様式（特定事業所加算人材要件確認用）常勤者割合</vt:lpstr>
      <vt:lpstr>（別紙4-1）生活介護・療養介護人員配置体制加算</vt:lpstr>
      <vt:lpstr>（別紙４-2）共同生活援助人員配置体制加算</vt:lpstr>
      <vt:lpstr>GH人員配置体制確認表</vt:lpstr>
      <vt:lpstr>GH人員配置体制確認表（記載例）</vt:lpstr>
      <vt:lpstr>参考表</vt:lpstr>
      <vt:lpstr>（別紙5）福祉専門職員配置等加算（短期入所以外）</vt:lpstr>
      <vt:lpstr>（別紙5-2）福祉専門職員配置等加算（共生型短期入所）</vt:lpstr>
      <vt:lpstr>（別紙6-1）視覚・聴覚言語障害者支援体制Ⅰ</vt:lpstr>
      <vt:lpstr>（別紙6-2）視覚・聴覚 言語障害者支援体制加算Ⅱ</vt:lpstr>
      <vt:lpstr>（別紙７）栄養士・栄養マネ</vt:lpstr>
      <vt:lpstr>（別紙8）食事提供体制</vt:lpstr>
      <vt:lpstr>（別紙9）短期入所</vt:lpstr>
      <vt:lpstr>（別紙10）重度障害者支援加算（短期入所）</vt:lpstr>
      <vt:lpstr>(別紙11)重度障害者支援加算（共同生活援助）</vt:lpstr>
      <vt:lpstr>別紙12夜間支援体制等加算　（共同生活援助）</vt:lpstr>
      <vt:lpstr>夜間支援体制等加算　記入例</vt:lpstr>
      <vt:lpstr>夜間支援体制等加算　注釈付き</vt:lpstr>
      <vt:lpstr>(別紙13)医療連携体制加算（Ⅶ）（共同生活援助）</vt:lpstr>
      <vt:lpstr>（別紙14）夜間支援体制等加算</vt:lpstr>
      <vt:lpstr>（別紙15）通勤者生活支援加算(GH)</vt:lpstr>
      <vt:lpstr>（別紙16）日中活動支援加算</vt:lpstr>
      <vt:lpstr>（別紙17）夜勤職員・夜間看護（施設入所）</vt:lpstr>
      <vt:lpstr>（別紙18）重度障害者支援(Ⅰ）（施設入所）</vt:lpstr>
      <vt:lpstr>（別紙18-2）重度障害者支援（Ⅱ）（施設入所・生活介護）</vt:lpstr>
      <vt:lpstr>（別紙19）送迎加算</vt:lpstr>
      <vt:lpstr>（別紙20）地域生活移行個別支援</vt:lpstr>
      <vt:lpstr>（別紙21）延長支援加算（生活介護等）</vt:lpstr>
      <vt:lpstr>（別紙22-1）リハビリテーション（生活介護）</vt:lpstr>
      <vt:lpstr>（別紙22-2）リハビリテーション（自立訓練（機能訓練））</vt:lpstr>
      <vt:lpstr>（別紙23）地域移行・通勤者(宿泊型)</vt:lpstr>
      <vt:lpstr>（別紙24）短期滞在・精神退院支援</vt:lpstr>
      <vt:lpstr>（別紙25）常勤看護職員等配置加算・看護職員配置加算）</vt:lpstr>
      <vt:lpstr>（別紙26-1）就労移行支援</vt:lpstr>
      <vt:lpstr>(別紙26-2)就労移行支援体制加算 (就労A型)</vt:lpstr>
      <vt:lpstr>(別紙26-3)就労移行支援体制加算(就労B型)</vt:lpstr>
      <vt:lpstr>（別紙27） 就労研修修了</vt:lpstr>
      <vt:lpstr>（別紙27-2）職場適応援助者養成研修修了</vt:lpstr>
      <vt:lpstr>（別紙28）重度者支援</vt:lpstr>
      <vt:lpstr>（別紙29）移行準備支援体制加算（Ⅰ）</vt:lpstr>
      <vt:lpstr>（別紙30）目標工賃達成加算</vt:lpstr>
      <vt:lpstr>（別紙30-1）目標工賃達成指導員加算</vt:lpstr>
      <vt:lpstr>（別紙30-2）賃金向上達成指導員</vt:lpstr>
      <vt:lpstr>（別紙31）共生型サビ管</vt:lpstr>
      <vt:lpstr>（別紙32）地域生活支援拠点等</vt:lpstr>
      <vt:lpstr>（別紙33）地域移行特別</vt:lpstr>
      <vt:lpstr>（別紙34）個別計画訓練支援</vt:lpstr>
      <vt:lpstr>（別紙35）社会生活支援</vt:lpstr>
      <vt:lpstr>(別紙36-1)就労移行支援・基本報酬算定区分</vt:lpstr>
      <vt:lpstr>（別添）就労移行支援・基本報酬</vt:lpstr>
      <vt:lpstr>(別紙36－2)就労移行支援・基本報酬算定区分（養成）</vt:lpstr>
      <vt:lpstr>（別添）就労移行支援・基本報酬 (養成)</vt:lpstr>
      <vt:lpstr>(別紙37)就労継続支援A型・基本報酬算定区分</vt:lpstr>
      <vt:lpstr>地域連携活動実施状況報告書</vt:lpstr>
      <vt:lpstr>利用者の知識・能力向上に係る実施状況報告書</vt:lpstr>
      <vt:lpstr>就労継続支援A型事業所におけるスコア表(全体)</vt:lpstr>
      <vt:lpstr>就労継続支援A型事業所におけるスコア表（全体）〈作成用〉</vt:lpstr>
      <vt:lpstr>【様式2-2】スコア公表様式（実績）</vt:lpstr>
      <vt:lpstr>【様式2-2】スコア公表様式（実績）&lt;作成用&gt;</vt:lpstr>
      <vt:lpstr>(別紙38)就労継続支援Ｂ型・基本報酬算定区分</vt:lpstr>
      <vt:lpstr>別添ピアサポーターの配置に関する届出書（就労Ｂ）</vt:lpstr>
      <vt:lpstr>(別紙39)就労定着支援・基本報酬算定区分</vt:lpstr>
      <vt:lpstr>（別添１）就労定着支援・基本報酬</vt:lpstr>
      <vt:lpstr>（別添２）就労定着支援・基本報酬</vt:lpstr>
      <vt:lpstr>(別紙40)就労定着実績体制加算</vt:lpstr>
      <vt:lpstr>（別紙41）看護加配置（ＧＨ）</vt:lpstr>
      <vt:lpstr>（別紙42）夜勤加配（ＧＨ）</vt:lpstr>
      <vt:lpstr>(別紙43-1)ピアサポート体制加算</vt:lpstr>
      <vt:lpstr>（別紙43-2）ピアサポート実施加算（共同生活援助）</vt:lpstr>
      <vt:lpstr>退去後ピアサポート実施加算</vt:lpstr>
      <vt:lpstr>（別紙43-3）ピアサポート実施加算（自立訓練・就労継続B型）</vt:lpstr>
      <vt:lpstr>(別紙44)医療的ケア対応支援加算（共同生活援助）</vt:lpstr>
      <vt:lpstr>(別紙45)強度行動障害者体験利用加算（共同生活援助）</vt:lpstr>
      <vt:lpstr>(別紙46)居住支援連携体制加算（自立生活援助等）</vt:lpstr>
      <vt:lpstr>（別紙47）入浴支援加算</vt:lpstr>
      <vt:lpstr>（別紙48）通院支援加算</vt:lpstr>
      <vt:lpstr>（別紙49）主任相談支援専門員配置加算</vt:lpstr>
      <vt:lpstr>（別紙50）障害者支援施設等感染対策向上加算</vt:lpstr>
      <vt:lpstr>（別紙51）高次脳機能障害者支援体制加算</vt:lpstr>
      <vt:lpstr>（別紙52）自立生活支援加算</vt:lpstr>
      <vt:lpstr>参考書類</vt:lpstr>
      <vt:lpstr>参考書類（記載例・解説）</vt:lpstr>
      <vt:lpstr>（別紙53）地域移行支援体制加算</vt:lpstr>
      <vt:lpstr>（別紙54）地域生活支援拠点等に関連する加算</vt:lpstr>
      <vt:lpstr>（別紙55）地域生活支援拠点等機能強化加算</vt:lpstr>
      <vt:lpstr>（別紙56）地域体制強化共同支援加算</vt:lpstr>
      <vt:lpstr>入院時情報提供書</vt:lpstr>
      <vt:lpstr>参考様式　送迎加算に係るチェックシート</vt:lpstr>
      <vt:lpstr>参考様式　送迎加算に係るチェックシート（入力例）</vt:lpstr>
      <vt:lpstr>（別紙５７）口腔衛生管理体制加算</vt:lpstr>
    </vt:vector>
  </TitlesOfParts>
  <Company>厚生労働省</Company>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厚生労働省ネットワークシステム</dc:creator>
  <cp:lastModifiedBy>杉山　智美</cp:lastModifiedBy>
  <cp:lastPrinted>2019-02-27T01:08:30Z</cp:lastPrinted>
  <dcterms:created xsi:type="dcterms:W3CDTF">2006-06-14T03:20:38Z</dcterms:created>
  <dcterms:modified xsi:type="dcterms:W3CDTF">2025-02-13T05:26:43Z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2.1.13.0</vt:lpwstr>
      <vt:lpwstr>3.1.7.0</vt:lpwstr>
    </vt:vector>
  </property>
  <property fmtid="{DCFEDD21-7773-49B2-8022-6FC58DB5260B}" pid="3" name="LastSavedVersion">
    <vt:lpwstr>3.1.7.0</vt:lpwstr>
  </property>
  <property fmtid="{DCFEDD21-7773-49B2-8022-6FC58DB5260B}" pid="4" name="LastSavedDate">
    <vt:filetime>2025-02-13T05:26:43Z</vt:filetime>
  </property>
</Properties>
</file>